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黎威辰專區\統計專區\5-性別統計指標\111年\111年更新\人事室\"/>
    </mc:Choice>
  </mc:AlternateContent>
  <xr:revisionPtr revIDLastSave="0" documentId="13_ncr:1_{FE3B5077-9F4C-45E9-8B76-9A2535A0F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" l="1"/>
  <c r="U26" i="1"/>
  <c r="U27" i="1"/>
  <c r="U28" i="1"/>
  <c r="U29" i="1"/>
  <c r="U30" i="1"/>
  <c r="U31" i="1"/>
  <c r="U32" i="1"/>
  <c r="U24" i="1"/>
  <c r="W24" i="1"/>
  <c r="V24" i="1"/>
  <c r="W17" i="1"/>
  <c r="U17" i="1" s="1"/>
  <c r="V17" i="1"/>
  <c r="W6" i="1"/>
  <c r="V6" i="1"/>
  <c r="F6" i="1"/>
  <c r="U14" i="1"/>
  <c r="U15" i="1"/>
  <c r="U23" i="1"/>
  <c r="U7" i="1"/>
  <c r="U22" i="1"/>
  <c r="U21" i="1"/>
  <c r="U20" i="1"/>
  <c r="U19" i="1"/>
  <c r="U18" i="1"/>
  <c r="U13" i="1"/>
  <c r="U12" i="1"/>
  <c r="U11" i="1"/>
  <c r="U10" i="1"/>
  <c r="U9" i="1"/>
  <c r="U8" i="1"/>
  <c r="T24" i="1"/>
  <c r="S24" i="1"/>
  <c r="R28" i="1"/>
  <c r="R32" i="1"/>
  <c r="U6" i="1" l="1"/>
  <c r="R30" i="1"/>
  <c r="R29" i="1"/>
  <c r="R27" i="1"/>
  <c r="R26" i="1"/>
  <c r="R25" i="1"/>
  <c r="R18" i="1"/>
  <c r="T17" i="1"/>
  <c r="S17" i="1"/>
  <c r="R22" i="1"/>
  <c r="R14" i="1"/>
  <c r="R15" i="1"/>
  <c r="R21" i="1"/>
  <c r="R20" i="1"/>
  <c r="R19" i="1"/>
  <c r="R24" i="1" l="1"/>
  <c r="R17" i="1"/>
  <c r="T6" i="1"/>
  <c r="S6" i="1"/>
  <c r="R6" i="1" s="1"/>
  <c r="R13" i="1"/>
  <c r="R12" i="1"/>
  <c r="R11" i="1"/>
  <c r="R10" i="1"/>
  <c r="R9" i="1"/>
  <c r="R8" i="1"/>
  <c r="C31" i="1" l="1"/>
  <c r="C30" i="1"/>
  <c r="C29" i="1"/>
  <c r="C28" i="1"/>
  <c r="C27" i="1"/>
  <c r="C26" i="1"/>
  <c r="C25" i="1"/>
  <c r="C24" i="1"/>
  <c r="C21" i="1"/>
  <c r="C20" i="1"/>
  <c r="C19" i="1"/>
  <c r="C18" i="1"/>
  <c r="E17" i="1"/>
  <c r="D17" i="1"/>
  <c r="C14" i="1"/>
  <c r="C13" i="1"/>
  <c r="C12" i="1"/>
  <c r="C11" i="1"/>
  <c r="C10" i="1"/>
  <c r="C9" i="1"/>
  <c r="C8" i="1"/>
  <c r="C7" i="1"/>
  <c r="E6" i="1"/>
  <c r="D6" i="1"/>
  <c r="C17" i="1" l="1"/>
  <c r="C6" i="1"/>
  <c r="F32" i="1"/>
  <c r="F31" i="1"/>
  <c r="F30" i="1"/>
  <c r="F29" i="1"/>
  <c r="F28" i="1"/>
  <c r="F27" i="1"/>
  <c r="F26" i="1"/>
  <c r="F25" i="1"/>
  <c r="H24" i="1"/>
  <c r="G24" i="1"/>
  <c r="F22" i="1"/>
  <c r="F21" i="1"/>
  <c r="F20" i="1"/>
  <c r="F19" i="1"/>
  <c r="F18" i="1"/>
  <c r="H17" i="1"/>
  <c r="G17" i="1"/>
  <c r="F14" i="1"/>
  <c r="F13" i="1"/>
  <c r="F12" i="1"/>
  <c r="F11" i="1"/>
  <c r="F10" i="1"/>
  <c r="F9" i="1"/>
  <c r="F8" i="1"/>
  <c r="F7" i="1"/>
  <c r="H6" i="1"/>
  <c r="G6" i="1"/>
  <c r="F24" i="1" l="1"/>
  <c r="F17" i="1"/>
  <c r="K24" i="1"/>
  <c r="J24" i="1"/>
  <c r="I24" i="1"/>
  <c r="K17" i="1"/>
  <c r="J17" i="1"/>
  <c r="I17" i="1"/>
  <c r="I16" i="1"/>
  <c r="I15" i="1"/>
  <c r="I14" i="1"/>
  <c r="I13" i="1"/>
  <c r="I12" i="1"/>
  <c r="I11" i="1"/>
  <c r="I10" i="1"/>
  <c r="I9" i="1"/>
  <c r="I8" i="1"/>
  <c r="I7" i="1"/>
  <c r="K6" i="1"/>
  <c r="J6" i="1"/>
  <c r="I6" i="1" l="1"/>
  <c r="L32" i="1"/>
  <c r="L31" i="1"/>
  <c r="L30" i="1"/>
  <c r="L29" i="1"/>
  <c r="L28" i="1"/>
  <c r="L27" i="1"/>
  <c r="L26" i="1"/>
  <c r="L25" i="1"/>
  <c r="N24" i="1"/>
  <c r="M24" i="1"/>
  <c r="L22" i="1"/>
  <c r="L21" i="1"/>
  <c r="L20" i="1"/>
  <c r="L19" i="1"/>
  <c r="L18" i="1"/>
  <c r="N17" i="1"/>
  <c r="M17" i="1"/>
  <c r="L16" i="1"/>
  <c r="L15" i="1"/>
  <c r="L14" i="1"/>
  <c r="L13" i="1"/>
  <c r="L12" i="1"/>
  <c r="L11" i="1"/>
  <c r="L10" i="1"/>
  <c r="L9" i="1"/>
  <c r="L8" i="1"/>
  <c r="L7" i="1"/>
  <c r="N6" i="1"/>
  <c r="M6" i="1"/>
  <c r="L6" i="1" l="1"/>
  <c r="L24" i="1"/>
  <c r="L17" i="1"/>
  <c r="O18" i="1"/>
  <c r="O19" i="1"/>
  <c r="O20" i="1"/>
  <c r="O21" i="1"/>
  <c r="P6" i="1" l="1"/>
  <c r="Q6" i="1"/>
  <c r="O7" i="1"/>
  <c r="O8" i="1"/>
  <c r="O9" i="1"/>
  <c r="O10" i="1"/>
  <c r="O11" i="1"/>
  <c r="O12" i="1"/>
  <c r="O13" i="1"/>
  <c r="O14" i="1"/>
  <c r="O15" i="1"/>
  <c r="P17" i="1"/>
  <c r="Q17" i="1"/>
  <c r="O22" i="1"/>
  <c r="O23" i="1"/>
  <c r="P24" i="1"/>
  <c r="Q24" i="1"/>
  <c r="O25" i="1"/>
  <c r="O26" i="1"/>
  <c r="O27" i="1"/>
  <c r="O28" i="1"/>
  <c r="O29" i="1"/>
  <c r="O30" i="1"/>
  <c r="O31" i="1"/>
  <c r="O32" i="1"/>
  <c r="O24" i="1" l="1"/>
  <c r="O17" i="1"/>
  <c r="O6" i="1"/>
</calcChain>
</file>

<file path=xl/sharedStrings.xml><?xml version="1.0" encoding="utf-8"?>
<sst xmlns="http://schemas.openxmlformats.org/spreadsheetml/2006/main" count="123" uniqueCount="49">
  <si>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</si>
  <si>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</si>
  <si>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</si>
  <si>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</si>
  <si>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</si>
  <si>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</si>
  <si>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</si>
  <si>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</si>
  <si>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</si>
  <si>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</si>
  <si>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總計</t>
    <phoneticPr fontId="3" type="noConversion"/>
  </si>
  <si>
    <t>男</t>
    <phoneticPr fontId="3" type="noConversion"/>
  </si>
  <si>
    <t>女</t>
    <phoneticPr fontId="3" type="noConversion"/>
  </si>
  <si>
    <t>簡任(派)</t>
    <phoneticPr fontId="3" type="noConversion"/>
  </si>
  <si>
    <t>薦任(派)</t>
    <phoneticPr fontId="3" type="noConversion"/>
  </si>
  <si>
    <t>委任(派)</t>
    <phoneticPr fontId="3" type="noConversion"/>
  </si>
  <si>
    <t>約聘人員</t>
    <phoneticPr fontId="3" type="noConversion"/>
  </si>
  <si>
    <t>技工</t>
    <phoneticPr fontId="3" type="noConversion"/>
  </si>
  <si>
    <t>臨時人員</t>
    <phoneticPr fontId="3" type="noConversion"/>
  </si>
  <si>
    <t>其他人員</t>
    <phoneticPr fontId="3" type="noConversion"/>
  </si>
  <si>
    <t>總計</t>
    <phoneticPr fontId="3" type="noConversion"/>
  </si>
  <si>
    <t>碩士</t>
    <phoneticPr fontId="3" type="noConversion"/>
  </si>
  <si>
    <t>博士</t>
    <phoneticPr fontId="3" type="noConversion"/>
  </si>
  <si>
    <t>大學</t>
    <phoneticPr fontId="3" type="noConversion"/>
  </si>
  <si>
    <t>高中職</t>
    <phoneticPr fontId="3" type="noConversion"/>
  </si>
  <si>
    <t>國(初)中以下</t>
    <phoneticPr fontId="3" type="noConversion"/>
  </si>
  <si>
    <t>年
齡
別</t>
    <phoneticPr fontId="3" type="noConversion"/>
  </si>
  <si>
    <t>學
歷
別</t>
    <phoneticPr fontId="3" type="noConversion"/>
  </si>
  <si>
    <t>職
等
別</t>
    <phoneticPr fontId="3" type="noConversion"/>
  </si>
  <si>
    <t>項目別</t>
    <phoneticPr fontId="3" type="noConversion"/>
  </si>
  <si>
    <t>專科</t>
    <phoneticPr fontId="3" type="noConversion"/>
  </si>
  <si>
    <t>約僱人員</t>
    <phoneticPr fontId="3" type="noConversion"/>
  </si>
  <si>
    <t>說明：學歷別依取得該項學位者統計</t>
    <phoneticPr fontId="3" type="noConversion"/>
  </si>
  <si>
    <t>單位：人</t>
    <phoneticPr fontId="3" type="noConversion"/>
  </si>
  <si>
    <t>桃園市政府觀光旅遊局機關員工人數</t>
    <phoneticPr fontId="3" type="noConversion"/>
  </si>
  <si>
    <t>資料來源：桃園市政府觀光旅遊局</t>
    <phoneticPr fontId="3" type="noConversion"/>
  </si>
  <si>
    <t>108年底</t>
    <phoneticPr fontId="3" type="noConversion"/>
  </si>
  <si>
    <t>107年底</t>
    <phoneticPr fontId="3" type="noConversion"/>
  </si>
  <si>
    <t>106年底</t>
    <phoneticPr fontId="3" type="noConversion"/>
  </si>
  <si>
    <t>105年底</t>
    <phoneticPr fontId="3" type="noConversion"/>
  </si>
  <si>
    <t>104年底</t>
    <phoneticPr fontId="3" type="noConversion"/>
  </si>
  <si>
    <t>-</t>
    <phoneticPr fontId="3" type="noConversion"/>
  </si>
  <si>
    <t>109年底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</si>
  <si>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</si>
  <si>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</si>
  <si>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</si>
  <si>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-</t>
  </si>
  <si>
    <t>-</t>
    <phoneticPr fontId="3" type="noConversion"/>
  </si>
  <si>
    <t>110年底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</si>
</sst>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.00_);_(* \(#,##0.00\);_(* &quot;-&quot;??_);_(@_)"/>
    <numFmt numFmtId="177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176" fontId="2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41" fontId="7" fillId="0" borderId="4" xfId="0" applyNumberFormat="1" applyFont="1" applyBorder="1">
      <alignment vertical="center"/>
    </xf>
    <xf numFmtId="41" fontId="7" fillId="0" borderId="0" xfId="0" applyNumberFormat="1" applyFont="1" applyBorder="1">
      <alignment vertical="center"/>
    </xf>
    <xf numFmtId="41" fontId="7" fillId="0" borderId="5" xfId="0" applyNumberFormat="1" applyFont="1" applyBorder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41" fontId="7" fillId="0" borderId="4" xfId="0" applyNumberFormat="1" applyFont="1" applyFill="1" applyBorder="1">
      <alignment vertical="center"/>
    </xf>
    <xf numFmtId="41" fontId="7" fillId="0" borderId="0" xfId="0" applyNumberFormat="1" applyFont="1" applyFill="1" applyBorder="1">
      <alignment vertical="center"/>
    </xf>
    <xf numFmtId="0" fontId="6" fillId="0" borderId="11" xfId="0" applyFont="1" applyBorder="1">
      <alignment vertical="center"/>
    </xf>
    <xf numFmtId="41" fontId="7" fillId="0" borderId="5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4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0" xfId="5" applyNumberFormat="1" applyFont="1" applyBorder="1" applyAlignment="1">
      <alignment horizontal="right" vertical="center"/>
    </xf>
    <xf numFmtId="177" fontId="6" fillId="0" borderId="5" xfId="5" applyNumberFormat="1" applyFont="1" applyBorder="1" applyAlignment="1">
      <alignment horizontal="right" vertical="center"/>
    </xf>
    <xf numFmtId="177" fontId="6" fillId="0" borderId="0" xfId="5" applyNumberFormat="1" applyFont="1" applyAlignment="1">
      <alignment horizontal="right" vertical="center"/>
    </xf>
    <xf numFmtId="177" fontId="6" fillId="0" borderId="4" xfId="5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</cellXfs>
  <cellStyles count="6">
    <cellStyle name="一般" xfId="0" builtinId="0"/>
    <cellStyle name="一般 2" xfId="2" xr:uid="{00000000-0005-0000-0000-000001000000}"/>
    <cellStyle name="一般 3" xfId="1" xr:uid="{00000000-0005-0000-0000-000002000000}"/>
    <cellStyle name="千分位" xfId="5" builtinId="3"/>
    <cellStyle name="千分位 2" xfId="3" xr:uid="{00000000-0005-0000-0000-000003000000}"/>
    <cellStyle name="貨幣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4"/>
  <sheetViews>
    <sheetView showGridLines="0" tabSelected="1" view="pageBreakPreview" topLeftCell="A4" zoomScaleNormal="100" zoomScaleSheetLayoutView="100" workbookViewId="0">
      <pane xSplit="2" topLeftCell="D1" activePane="topRight" state="frozen"/>
      <selection pane="topRight" activeCell="A34" sqref="A34:W34"/>
    </sheetView>
  </sheetViews>
  <sheetFormatPr defaultColWidth="9" defaultRowHeight="16.5"/>
  <cols>
    <col min="1" max="1" width="6.375" style="2" customWidth="1"/>
    <col min="2" max="2" width="14.875" style="2" customWidth="1"/>
    <col min="3" max="17" width="11" style="2" customWidth="1"/>
    <col min="18" max="18" width="9.5" style="2" customWidth="1"/>
    <col min="19" max="20" width="9" style="2" customWidth="1"/>
    <col min="21" max="21" width="9.5" style="2" bestFit="1" customWidth="1"/>
    <col min="22" max="23" width="9.125" style="2" bestFit="1" customWidth="1"/>
    <col min="24" max="16384" width="9" style="2"/>
  </cols>
  <sheetData>
    <row r="2" spans="1:23" s="1" customFormat="1" ht="2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3">
      <c r="W3" s="4" t="s">
        <v>33</v>
      </c>
    </row>
    <row r="4" spans="1:23">
      <c r="A4" s="41" t="s">
        <v>29</v>
      </c>
      <c r="B4" s="43"/>
      <c r="C4" s="38" t="s">
        <v>40</v>
      </c>
      <c r="D4" s="38"/>
      <c r="E4" s="39"/>
      <c r="F4" s="38" t="s">
        <v>39</v>
      </c>
      <c r="G4" s="38"/>
      <c r="H4" s="39"/>
      <c r="I4" s="38" t="s">
        <v>38</v>
      </c>
      <c r="J4" s="38"/>
      <c r="K4" s="39"/>
      <c r="L4" s="38" t="s">
        <v>37</v>
      </c>
      <c r="M4" s="38"/>
      <c r="N4" s="39"/>
      <c r="O4" s="38" t="s">
        <v>36</v>
      </c>
      <c r="P4" s="38"/>
      <c r="Q4" s="39"/>
      <c r="R4" s="24"/>
      <c r="S4" s="13" t="s">
        <v>42</v>
      </c>
      <c r="T4" s="13"/>
      <c r="U4" s="24"/>
      <c r="V4" s="13" t="s">
        <v>48</v>
      </c>
      <c r="W4" s="13"/>
    </row>
    <row r="5" spans="1:23">
      <c r="A5" s="41"/>
      <c r="B5" s="43"/>
      <c r="C5" s="11" t="s">
        <v>10</v>
      </c>
      <c r="D5" s="11" t="s">
        <v>11</v>
      </c>
      <c r="E5" s="12" t="s">
        <v>12</v>
      </c>
      <c r="F5" s="11" t="s">
        <v>10</v>
      </c>
      <c r="G5" s="11" t="s">
        <v>11</v>
      </c>
      <c r="H5" s="12" t="s">
        <v>12</v>
      </c>
      <c r="I5" s="11" t="s">
        <v>10</v>
      </c>
      <c r="J5" s="11" t="s">
        <v>11</v>
      </c>
      <c r="K5" s="12" t="s">
        <v>12</v>
      </c>
      <c r="L5" s="11" t="s">
        <v>10</v>
      </c>
      <c r="M5" s="11" t="s">
        <v>11</v>
      </c>
      <c r="N5" s="12" t="s">
        <v>12</v>
      </c>
      <c r="O5" s="11" t="s">
        <v>10</v>
      </c>
      <c r="P5" s="11" t="s">
        <v>11</v>
      </c>
      <c r="Q5" s="12" t="s">
        <v>12</v>
      </c>
      <c r="R5" s="23" t="s">
        <v>43</v>
      </c>
      <c r="S5" s="23" t="s">
        <v>44</v>
      </c>
      <c r="T5" s="26" t="s">
        <v>45</v>
      </c>
      <c r="U5" s="30" t="s">
        <v>10</v>
      </c>
      <c r="V5" s="30" t="s">
        <v>11</v>
      </c>
      <c r="W5" s="26" t="s">
        <v>12</v>
      </c>
    </row>
    <row r="6" spans="1:23">
      <c r="A6" s="40" t="s">
        <v>26</v>
      </c>
      <c r="B6" s="3" t="s">
        <v>10</v>
      </c>
      <c r="C6" s="16">
        <f t="shared" ref="C6:E6" si="0">SUM(C7:C16)</f>
        <v>57</v>
      </c>
      <c r="D6" s="9">
        <f t="shared" si="0"/>
        <v>21</v>
      </c>
      <c r="E6" s="9">
        <f t="shared" si="0"/>
        <v>36</v>
      </c>
      <c r="F6" s="13">
        <f>SUM(G6:H6)</f>
        <v>67</v>
      </c>
      <c r="G6" s="13">
        <f>SUM(G7:G16)</f>
        <v>25</v>
      </c>
      <c r="H6" s="13">
        <f>SUM(H7:H16)</f>
        <v>42</v>
      </c>
      <c r="I6" s="5">
        <f>SUM(I7:I14)</f>
        <v>68</v>
      </c>
      <c r="J6" s="19">
        <f t="shared" ref="J6:K6" si="1">SUM(J7:J14)</f>
        <v>25</v>
      </c>
      <c r="K6" s="19">
        <f t="shared" si="1"/>
        <v>43</v>
      </c>
      <c r="L6" s="5">
        <f>M6+N6</f>
        <v>69</v>
      </c>
      <c r="M6" s="5">
        <f>SUM(M7:M16)</f>
        <v>27</v>
      </c>
      <c r="N6" s="5">
        <f>SUM(N7:N16)</f>
        <v>42</v>
      </c>
      <c r="O6" s="5">
        <f>P6+Q6</f>
        <v>72</v>
      </c>
      <c r="P6" s="5">
        <f>SUM(P7:P16)</f>
        <v>30</v>
      </c>
      <c r="Q6" s="5">
        <f>SUM(Q7:Q16)</f>
        <v>42</v>
      </c>
      <c r="R6" s="29">
        <f>S6+T6</f>
        <v>69</v>
      </c>
      <c r="S6" s="14">
        <f>S8+S9+S10+S11+S12+S13+S14</f>
        <v>29</v>
      </c>
      <c r="T6" s="14">
        <f>T8+T9+T10+T11+T12+T13+T15</f>
        <v>40</v>
      </c>
      <c r="U6" s="31">
        <f>V6+W6</f>
        <v>66</v>
      </c>
      <c r="V6" s="31">
        <f>SUM(V7:V16)</f>
        <v>28</v>
      </c>
      <c r="W6" s="31">
        <f>SUM(W7:W16)</f>
        <v>38</v>
      </c>
    </row>
    <row r="7" spans="1:23">
      <c r="A7" s="41"/>
      <c r="B7" s="3" t="s">
        <v>0</v>
      </c>
      <c r="C7" s="17">
        <f>SUM(D7:E7)</f>
        <v>1</v>
      </c>
      <c r="D7" s="8">
        <v>0</v>
      </c>
      <c r="E7" s="8">
        <v>1</v>
      </c>
      <c r="F7" s="14">
        <f t="shared" ref="F7:F32" si="2">SUM(G7:H7)</f>
        <v>4</v>
      </c>
      <c r="G7" s="14">
        <v>1</v>
      </c>
      <c r="H7" s="14">
        <v>3</v>
      </c>
      <c r="I7" s="6">
        <f t="shared" ref="I7:I16" si="3">J7+K7</f>
        <v>1</v>
      </c>
      <c r="J7" s="20">
        <v>0</v>
      </c>
      <c r="K7" s="20">
        <v>1</v>
      </c>
      <c r="L7" s="6">
        <f t="shared" ref="L7:L32" si="4">M7+N7</f>
        <v>1</v>
      </c>
      <c r="M7" s="6">
        <v>0</v>
      </c>
      <c r="N7" s="6">
        <v>1</v>
      </c>
      <c r="O7" s="6">
        <f t="shared" ref="O7:O32" si="5">P7+Q7</f>
        <v>3</v>
      </c>
      <c r="P7" s="6">
        <v>1</v>
      </c>
      <c r="Q7" s="6">
        <v>2</v>
      </c>
      <c r="R7" s="8" t="s">
        <v>46</v>
      </c>
      <c r="S7" s="27" t="s">
        <v>46</v>
      </c>
      <c r="T7" s="27" t="s">
        <v>46</v>
      </c>
      <c r="U7" s="31">
        <f>V7+W7</f>
        <v>1</v>
      </c>
      <c r="V7" s="31">
        <v>1</v>
      </c>
      <c r="W7" s="31">
        <v>0</v>
      </c>
    </row>
    <row r="8" spans="1:23">
      <c r="A8" s="41"/>
      <c r="B8" s="3" t="s">
        <v>1</v>
      </c>
      <c r="C8" s="17">
        <f t="shared" ref="C8:C14" si="6">SUM(D8:E8)</f>
        <v>10</v>
      </c>
      <c r="D8" s="8">
        <v>3</v>
      </c>
      <c r="E8" s="8">
        <v>7</v>
      </c>
      <c r="F8" s="14">
        <f t="shared" si="2"/>
        <v>10</v>
      </c>
      <c r="G8" s="14">
        <v>3</v>
      </c>
      <c r="H8" s="14">
        <v>7</v>
      </c>
      <c r="I8" s="6">
        <f t="shared" si="3"/>
        <v>14</v>
      </c>
      <c r="J8" s="20">
        <v>4</v>
      </c>
      <c r="K8" s="20">
        <v>10</v>
      </c>
      <c r="L8" s="6">
        <f t="shared" si="4"/>
        <v>10</v>
      </c>
      <c r="M8" s="6">
        <v>2</v>
      </c>
      <c r="N8" s="6">
        <v>8</v>
      </c>
      <c r="O8" s="6">
        <f t="shared" si="5"/>
        <v>13</v>
      </c>
      <c r="P8" s="6">
        <v>5</v>
      </c>
      <c r="Q8" s="6">
        <v>8</v>
      </c>
      <c r="R8" s="14">
        <f t="shared" ref="R8:R13" si="7">S8+T8</f>
        <v>12</v>
      </c>
      <c r="S8" s="14">
        <v>4</v>
      </c>
      <c r="T8" s="14">
        <v>8</v>
      </c>
      <c r="U8" s="31">
        <f t="shared" ref="U8:U15" si="8">V8+W8</f>
        <v>12</v>
      </c>
      <c r="V8" s="31">
        <v>5</v>
      </c>
      <c r="W8" s="31">
        <v>7</v>
      </c>
    </row>
    <row r="9" spans="1:23">
      <c r="A9" s="41"/>
      <c r="B9" s="3" t="s">
        <v>2</v>
      </c>
      <c r="C9" s="17">
        <f t="shared" si="6"/>
        <v>15</v>
      </c>
      <c r="D9" s="8">
        <v>5</v>
      </c>
      <c r="E9" s="8">
        <v>10</v>
      </c>
      <c r="F9" s="14">
        <f t="shared" si="2"/>
        <v>22</v>
      </c>
      <c r="G9" s="14">
        <v>10</v>
      </c>
      <c r="H9" s="14">
        <v>12</v>
      </c>
      <c r="I9" s="6">
        <f t="shared" si="3"/>
        <v>18</v>
      </c>
      <c r="J9" s="20">
        <v>8</v>
      </c>
      <c r="K9" s="20">
        <v>10</v>
      </c>
      <c r="L9" s="6">
        <f t="shared" si="4"/>
        <v>18</v>
      </c>
      <c r="M9" s="6">
        <v>9</v>
      </c>
      <c r="N9" s="6">
        <v>9</v>
      </c>
      <c r="O9" s="6">
        <f t="shared" si="5"/>
        <v>17</v>
      </c>
      <c r="P9" s="6">
        <v>6</v>
      </c>
      <c r="Q9" s="6">
        <v>11</v>
      </c>
      <c r="R9" s="14">
        <f t="shared" si="7"/>
        <v>12</v>
      </c>
      <c r="S9" s="14">
        <v>4</v>
      </c>
      <c r="T9" s="14">
        <v>8</v>
      </c>
      <c r="U9" s="31">
        <f t="shared" si="8"/>
        <v>11</v>
      </c>
      <c r="V9" s="31">
        <v>3</v>
      </c>
      <c r="W9" s="31">
        <v>8</v>
      </c>
    </row>
    <row r="10" spans="1:23">
      <c r="A10" s="41"/>
      <c r="B10" s="3" t="s">
        <v>3</v>
      </c>
      <c r="C10" s="17">
        <f t="shared" si="6"/>
        <v>3</v>
      </c>
      <c r="D10" s="8">
        <v>1</v>
      </c>
      <c r="E10" s="8">
        <v>2</v>
      </c>
      <c r="F10" s="14">
        <f t="shared" si="2"/>
        <v>4</v>
      </c>
      <c r="G10" s="14">
        <v>1</v>
      </c>
      <c r="H10" s="14">
        <v>3</v>
      </c>
      <c r="I10" s="6">
        <f t="shared" si="3"/>
        <v>6</v>
      </c>
      <c r="J10" s="20">
        <v>2</v>
      </c>
      <c r="K10" s="20">
        <v>4</v>
      </c>
      <c r="L10" s="6">
        <f t="shared" si="4"/>
        <v>10</v>
      </c>
      <c r="M10" s="6">
        <v>5</v>
      </c>
      <c r="N10" s="6">
        <v>5</v>
      </c>
      <c r="O10" s="6">
        <f t="shared" si="5"/>
        <v>10</v>
      </c>
      <c r="P10" s="6">
        <v>6</v>
      </c>
      <c r="Q10" s="6">
        <v>4</v>
      </c>
      <c r="R10" s="14">
        <f t="shared" si="7"/>
        <v>13</v>
      </c>
      <c r="S10" s="14">
        <v>7</v>
      </c>
      <c r="T10" s="14">
        <v>6</v>
      </c>
      <c r="U10" s="31">
        <f t="shared" si="8"/>
        <v>13</v>
      </c>
      <c r="V10" s="31">
        <v>7</v>
      </c>
      <c r="W10" s="31">
        <v>6</v>
      </c>
    </row>
    <row r="11" spans="1:23">
      <c r="A11" s="41"/>
      <c r="B11" s="3" t="s">
        <v>4</v>
      </c>
      <c r="C11" s="17">
        <f t="shared" si="6"/>
        <v>13</v>
      </c>
      <c r="D11" s="8">
        <v>4</v>
      </c>
      <c r="E11" s="8">
        <v>9</v>
      </c>
      <c r="F11" s="14">
        <f t="shared" si="2"/>
        <v>14</v>
      </c>
      <c r="G11" s="14">
        <v>5</v>
      </c>
      <c r="H11" s="14">
        <v>9</v>
      </c>
      <c r="I11" s="6">
        <f t="shared" si="3"/>
        <v>12</v>
      </c>
      <c r="J11" s="20">
        <v>4</v>
      </c>
      <c r="K11" s="20">
        <v>8</v>
      </c>
      <c r="L11" s="6">
        <f t="shared" si="4"/>
        <v>10</v>
      </c>
      <c r="M11" s="6">
        <v>2</v>
      </c>
      <c r="N11" s="6">
        <v>8</v>
      </c>
      <c r="O11" s="6">
        <f t="shared" si="5"/>
        <v>9</v>
      </c>
      <c r="P11" s="6">
        <v>3</v>
      </c>
      <c r="Q11" s="6">
        <v>6</v>
      </c>
      <c r="R11" s="14">
        <f t="shared" si="7"/>
        <v>6</v>
      </c>
      <c r="S11" s="14">
        <v>3</v>
      </c>
      <c r="T11" s="14">
        <v>3</v>
      </c>
      <c r="U11" s="31">
        <f t="shared" si="8"/>
        <v>7</v>
      </c>
      <c r="V11" s="31">
        <v>2</v>
      </c>
      <c r="W11" s="31">
        <v>5</v>
      </c>
    </row>
    <row r="12" spans="1:23">
      <c r="A12" s="41"/>
      <c r="B12" s="3" t="s">
        <v>5</v>
      </c>
      <c r="C12" s="17">
        <f t="shared" si="6"/>
        <v>7</v>
      </c>
      <c r="D12" s="8">
        <v>4</v>
      </c>
      <c r="E12" s="8">
        <v>3</v>
      </c>
      <c r="F12" s="14">
        <f t="shared" si="2"/>
        <v>7</v>
      </c>
      <c r="G12" s="14">
        <v>3</v>
      </c>
      <c r="H12" s="14">
        <v>4</v>
      </c>
      <c r="I12" s="6">
        <f t="shared" si="3"/>
        <v>10</v>
      </c>
      <c r="J12" s="20">
        <v>4</v>
      </c>
      <c r="K12" s="20">
        <v>6</v>
      </c>
      <c r="L12" s="6">
        <f t="shared" si="4"/>
        <v>12</v>
      </c>
      <c r="M12" s="6">
        <v>5</v>
      </c>
      <c r="N12" s="6">
        <v>7</v>
      </c>
      <c r="O12" s="6">
        <f t="shared" si="5"/>
        <v>11</v>
      </c>
      <c r="P12" s="6">
        <v>4</v>
      </c>
      <c r="Q12" s="6">
        <v>7</v>
      </c>
      <c r="R12" s="14">
        <f t="shared" si="7"/>
        <v>15</v>
      </c>
      <c r="S12" s="14">
        <v>5</v>
      </c>
      <c r="T12" s="14">
        <v>10</v>
      </c>
      <c r="U12" s="31">
        <f t="shared" si="8"/>
        <v>11</v>
      </c>
      <c r="V12" s="31">
        <v>4</v>
      </c>
      <c r="W12" s="31">
        <v>7</v>
      </c>
    </row>
    <row r="13" spans="1:23">
      <c r="A13" s="41"/>
      <c r="B13" s="3" t="s">
        <v>6</v>
      </c>
      <c r="C13" s="17">
        <f t="shared" si="6"/>
        <v>4</v>
      </c>
      <c r="D13" s="8">
        <v>2</v>
      </c>
      <c r="E13" s="8">
        <v>2</v>
      </c>
      <c r="F13" s="14">
        <f t="shared" si="2"/>
        <v>4</v>
      </c>
      <c r="G13" s="14">
        <v>2</v>
      </c>
      <c r="H13" s="14">
        <v>2</v>
      </c>
      <c r="I13" s="6">
        <f t="shared" si="3"/>
        <v>4</v>
      </c>
      <c r="J13" s="20">
        <v>2</v>
      </c>
      <c r="K13" s="20">
        <v>2</v>
      </c>
      <c r="L13" s="6">
        <f t="shared" si="4"/>
        <v>4</v>
      </c>
      <c r="M13" s="6">
        <v>2</v>
      </c>
      <c r="N13" s="6">
        <v>2</v>
      </c>
      <c r="O13" s="6">
        <f t="shared" si="5"/>
        <v>4</v>
      </c>
      <c r="P13" s="6">
        <v>2</v>
      </c>
      <c r="Q13" s="6">
        <v>2</v>
      </c>
      <c r="R13" s="14">
        <f t="shared" si="7"/>
        <v>6</v>
      </c>
      <c r="S13" s="14">
        <v>3</v>
      </c>
      <c r="T13" s="14">
        <v>3</v>
      </c>
      <c r="U13" s="31">
        <f t="shared" si="8"/>
        <v>6</v>
      </c>
      <c r="V13" s="31">
        <v>3</v>
      </c>
      <c r="W13" s="31">
        <v>3</v>
      </c>
    </row>
    <row r="14" spans="1:23">
      <c r="A14" s="41"/>
      <c r="B14" s="3" t="s">
        <v>7</v>
      </c>
      <c r="C14" s="17">
        <f t="shared" si="6"/>
        <v>4</v>
      </c>
      <c r="D14" s="8">
        <v>2</v>
      </c>
      <c r="E14" s="8">
        <v>2</v>
      </c>
      <c r="F14" s="14">
        <f t="shared" si="2"/>
        <v>2</v>
      </c>
      <c r="G14" s="8" t="s">
        <v>41</v>
      </c>
      <c r="H14" s="14">
        <v>2</v>
      </c>
      <c r="I14" s="6">
        <f t="shared" si="3"/>
        <v>3</v>
      </c>
      <c r="J14" s="20">
        <v>1</v>
      </c>
      <c r="K14" s="20">
        <v>2</v>
      </c>
      <c r="L14" s="6">
        <f t="shared" si="4"/>
        <v>4</v>
      </c>
      <c r="M14" s="6">
        <v>2</v>
      </c>
      <c r="N14" s="6">
        <v>2</v>
      </c>
      <c r="O14" s="6">
        <f t="shared" si="5"/>
        <v>4</v>
      </c>
      <c r="P14" s="6">
        <v>3</v>
      </c>
      <c r="Q14" s="6">
        <v>1</v>
      </c>
      <c r="R14" s="14">
        <f>S14</f>
        <v>3</v>
      </c>
      <c r="S14" s="14">
        <v>3</v>
      </c>
      <c r="T14" s="27" t="s">
        <v>46</v>
      </c>
      <c r="U14" s="31">
        <f t="shared" si="8"/>
        <v>2</v>
      </c>
      <c r="V14" s="31">
        <v>2</v>
      </c>
      <c r="W14" s="31">
        <v>0</v>
      </c>
    </row>
    <row r="15" spans="1:23">
      <c r="A15" s="41"/>
      <c r="B15" s="3" t="s">
        <v>8</v>
      </c>
      <c r="C15" s="8" t="s">
        <v>41</v>
      </c>
      <c r="D15" s="8" t="s">
        <v>41</v>
      </c>
      <c r="E15" s="8" t="s">
        <v>41</v>
      </c>
      <c r="F15" s="8" t="s">
        <v>41</v>
      </c>
      <c r="G15" s="8" t="s">
        <v>41</v>
      </c>
      <c r="H15" s="8" t="s">
        <v>41</v>
      </c>
      <c r="I15" s="6">
        <f t="shared" si="3"/>
        <v>0</v>
      </c>
      <c r="J15" s="20">
        <v>0</v>
      </c>
      <c r="K15" s="20">
        <v>0</v>
      </c>
      <c r="L15" s="6">
        <f t="shared" si="4"/>
        <v>0</v>
      </c>
      <c r="M15" s="6">
        <v>0</v>
      </c>
      <c r="N15" s="6">
        <v>0</v>
      </c>
      <c r="O15" s="6">
        <f t="shared" si="5"/>
        <v>1</v>
      </c>
      <c r="P15" s="6">
        <v>0</v>
      </c>
      <c r="Q15" s="6">
        <v>1</v>
      </c>
      <c r="R15" s="14">
        <f>T15</f>
        <v>2</v>
      </c>
      <c r="S15" s="27" t="s">
        <v>46</v>
      </c>
      <c r="T15" s="14">
        <v>2</v>
      </c>
      <c r="U15" s="31">
        <f t="shared" si="8"/>
        <v>3</v>
      </c>
      <c r="V15" s="31">
        <v>1</v>
      </c>
      <c r="W15" s="31">
        <v>2</v>
      </c>
    </row>
    <row r="16" spans="1:23">
      <c r="A16" s="41"/>
      <c r="B16" s="3" t="s">
        <v>9</v>
      </c>
      <c r="C16" s="10" t="s">
        <v>41</v>
      </c>
      <c r="D16" s="10" t="s">
        <v>41</v>
      </c>
      <c r="E16" s="10" t="s">
        <v>41</v>
      </c>
      <c r="F16" s="10" t="s">
        <v>41</v>
      </c>
      <c r="G16" s="10" t="s">
        <v>41</v>
      </c>
      <c r="H16" s="10" t="s">
        <v>41</v>
      </c>
      <c r="I16" s="7">
        <f t="shared" si="3"/>
        <v>0</v>
      </c>
      <c r="J16" s="22">
        <v>0</v>
      </c>
      <c r="K16" s="22">
        <v>0</v>
      </c>
      <c r="L16" s="7">
        <f t="shared" si="4"/>
        <v>0</v>
      </c>
      <c r="M16" s="7">
        <v>0</v>
      </c>
      <c r="N16" s="7">
        <v>0</v>
      </c>
      <c r="O16" s="10" t="s">
        <v>41</v>
      </c>
      <c r="P16" s="7">
        <v>0</v>
      </c>
      <c r="Q16" s="10" t="s">
        <v>41</v>
      </c>
      <c r="R16" s="28" t="s">
        <v>46</v>
      </c>
      <c r="S16" s="28" t="s">
        <v>46</v>
      </c>
      <c r="T16" s="28" t="s">
        <v>46</v>
      </c>
      <c r="U16" s="32" t="s">
        <v>46</v>
      </c>
      <c r="V16" s="32">
        <v>0</v>
      </c>
      <c r="W16" s="32">
        <v>0</v>
      </c>
    </row>
    <row r="17" spans="1:23">
      <c r="A17" s="42" t="s">
        <v>27</v>
      </c>
      <c r="B17" s="21" t="s">
        <v>20</v>
      </c>
      <c r="C17" s="17">
        <f>SUM(D17:E17)</f>
        <v>57</v>
      </c>
      <c r="D17" s="8">
        <f>SUM(D18:D23)</f>
        <v>21</v>
      </c>
      <c r="E17" s="8">
        <f>SUM(E18:E23)</f>
        <v>36</v>
      </c>
      <c r="F17" s="14">
        <f t="shared" si="2"/>
        <v>67</v>
      </c>
      <c r="G17" s="14">
        <f>SUM(G18:G23)</f>
        <v>25</v>
      </c>
      <c r="H17" s="14">
        <f>SUM(H18:H23)</f>
        <v>42</v>
      </c>
      <c r="I17" s="6">
        <f>SUM(I18:I22)</f>
        <v>68</v>
      </c>
      <c r="J17" s="20">
        <f t="shared" ref="J17:K17" si="9">SUM(J18:J22)</f>
        <v>25</v>
      </c>
      <c r="K17" s="20">
        <f t="shared" si="9"/>
        <v>43</v>
      </c>
      <c r="L17" s="6">
        <f t="shared" si="4"/>
        <v>69</v>
      </c>
      <c r="M17" s="6">
        <f>SUM(M18:M23)</f>
        <v>27</v>
      </c>
      <c r="N17" s="6">
        <f>SUM(N18:N23)</f>
        <v>42</v>
      </c>
      <c r="O17" s="6">
        <f t="shared" si="5"/>
        <v>72</v>
      </c>
      <c r="P17" s="6">
        <f>SUM(P18:P23)</f>
        <v>30</v>
      </c>
      <c r="Q17" s="6">
        <f>SUM(Q18:Q23)</f>
        <v>42</v>
      </c>
      <c r="R17" s="25">
        <f>T17+S17</f>
        <v>69</v>
      </c>
      <c r="S17" s="25">
        <f>S18+S19+S21+S20</f>
        <v>29</v>
      </c>
      <c r="T17" s="25">
        <f>T19+T20+T21+T22</f>
        <v>40</v>
      </c>
      <c r="U17" s="33">
        <f>W17+V17</f>
        <v>66</v>
      </c>
      <c r="V17" s="33">
        <f>SUM(V18:V23)</f>
        <v>28</v>
      </c>
      <c r="W17" s="33">
        <f>SUM(W18:W23)</f>
        <v>38</v>
      </c>
    </row>
    <row r="18" spans="1:23">
      <c r="A18" s="41"/>
      <c r="B18" s="3" t="s">
        <v>22</v>
      </c>
      <c r="C18" s="17">
        <f>SUM(D18:E18)</f>
        <v>1</v>
      </c>
      <c r="D18" s="8">
        <v>1</v>
      </c>
      <c r="E18" s="8">
        <v>0</v>
      </c>
      <c r="F18" s="14">
        <f t="shared" si="2"/>
        <v>1</v>
      </c>
      <c r="G18" s="14">
        <v>1</v>
      </c>
      <c r="H18" s="14">
        <v>0</v>
      </c>
      <c r="I18" s="6">
        <v>1</v>
      </c>
      <c r="J18" s="20">
        <v>1</v>
      </c>
      <c r="K18" s="20">
        <v>0</v>
      </c>
      <c r="L18" s="6">
        <f t="shared" si="4"/>
        <v>1</v>
      </c>
      <c r="M18" s="6">
        <v>1</v>
      </c>
      <c r="N18" s="6">
        <v>0</v>
      </c>
      <c r="O18" s="6">
        <f t="shared" si="5"/>
        <v>1</v>
      </c>
      <c r="P18" s="6">
        <v>1</v>
      </c>
      <c r="Q18" s="6">
        <v>0</v>
      </c>
      <c r="R18" s="25">
        <f>S18</f>
        <v>1</v>
      </c>
      <c r="S18" s="25">
        <v>1</v>
      </c>
      <c r="T18" s="4" t="s">
        <v>47</v>
      </c>
      <c r="U18" s="33">
        <f>V18</f>
        <v>1</v>
      </c>
      <c r="V18" s="33">
        <v>1</v>
      </c>
      <c r="W18" s="33">
        <v>0</v>
      </c>
    </row>
    <row r="19" spans="1:23">
      <c r="A19" s="41"/>
      <c r="B19" s="3" t="s">
        <v>21</v>
      </c>
      <c r="C19" s="17">
        <f t="shared" ref="C19:C31" si="10">SUM(D19:E19)</f>
        <v>12</v>
      </c>
      <c r="D19" s="8">
        <v>5</v>
      </c>
      <c r="E19" s="8">
        <v>7</v>
      </c>
      <c r="F19" s="14">
        <f t="shared" si="2"/>
        <v>26</v>
      </c>
      <c r="G19" s="14">
        <v>11</v>
      </c>
      <c r="H19" s="14">
        <v>15</v>
      </c>
      <c r="I19" s="6">
        <v>23</v>
      </c>
      <c r="J19" s="20">
        <v>10</v>
      </c>
      <c r="K19" s="20">
        <v>13</v>
      </c>
      <c r="L19" s="6">
        <f t="shared" si="4"/>
        <v>24</v>
      </c>
      <c r="M19" s="6">
        <v>11</v>
      </c>
      <c r="N19" s="6">
        <v>13</v>
      </c>
      <c r="O19" s="6">
        <f t="shared" si="5"/>
        <v>26</v>
      </c>
      <c r="P19" s="6">
        <v>12</v>
      </c>
      <c r="Q19" s="6">
        <v>14</v>
      </c>
      <c r="R19" s="25">
        <f>S19+T19</f>
        <v>24</v>
      </c>
      <c r="S19" s="25">
        <v>11</v>
      </c>
      <c r="T19" s="25">
        <v>13</v>
      </c>
      <c r="U19" s="33">
        <f>V19+W19</f>
        <v>23</v>
      </c>
      <c r="V19" s="33">
        <v>9</v>
      </c>
      <c r="W19" s="33">
        <v>14</v>
      </c>
    </row>
    <row r="20" spans="1:23">
      <c r="A20" s="41"/>
      <c r="B20" s="3" t="s">
        <v>23</v>
      </c>
      <c r="C20" s="17">
        <f t="shared" si="10"/>
        <v>40</v>
      </c>
      <c r="D20" s="8">
        <v>13</v>
      </c>
      <c r="E20" s="8">
        <v>27</v>
      </c>
      <c r="F20" s="14">
        <f t="shared" si="2"/>
        <v>38</v>
      </c>
      <c r="G20" s="14">
        <v>13</v>
      </c>
      <c r="H20" s="14">
        <v>25</v>
      </c>
      <c r="I20" s="6">
        <v>42</v>
      </c>
      <c r="J20" s="20">
        <v>14</v>
      </c>
      <c r="K20" s="20">
        <v>28</v>
      </c>
      <c r="L20" s="6">
        <f t="shared" si="4"/>
        <v>41</v>
      </c>
      <c r="M20" s="6">
        <v>15</v>
      </c>
      <c r="N20" s="6">
        <v>26</v>
      </c>
      <c r="O20" s="6">
        <f t="shared" si="5"/>
        <v>42</v>
      </c>
      <c r="P20" s="6">
        <v>17</v>
      </c>
      <c r="Q20" s="6">
        <v>25</v>
      </c>
      <c r="R20" s="25">
        <f>S20+T20</f>
        <v>40</v>
      </c>
      <c r="S20" s="25">
        <v>16</v>
      </c>
      <c r="T20" s="25">
        <v>24</v>
      </c>
      <c r="U20" s="33">
        <f>V20+W20</f>
        <v>38</v>
      </c>
      <c r="V20" s="33">
        <v>16</v>
      </c>
      <c r="W20" s="33">
        <v>22</v>
      </c>
    </row>
    <row r="21" spans="1:23">
      <c r="A21" s="41"/>
      <c r="B21" s="3" t="s">
        <v>30</v>
      </c>
      <c r="C21" s="17">
        <f t="shared" si="10"/>
        <v>4</v>
      </c>
      <c r="D21" s="8">
        <v>2</v>
      </c>
      <c r="E21" s="8">
        <v>2</v>
      </c>
      <c r="F21" s="14">
        <f t="shared" si="2"/>
        <v>1</v>
      </c>
      <c r="G21" s="8" t="s">
        <v>41</v>
      </c>
      <c r="H21" s="14">
        <v>1</v>
      </c>
      <c r="I21" s="6">
        <v>1</v>
      </c>
      <c r="J21" s="20">
        <v>0</v>
      </c>
      <c r="K21" s="20">
        <v>1</v>
      </c>
      <c r="L21" s="6">
        <f t="shared" si="4"/>
        <v>2</v>
      </c>
      <c r="M21" s="6">
        <v>0</v>
      </c>
      <c r="N21" s="6">
        <v>2</v>
      </c>
      <c r="O21" s="6">
        <f t="shared" si="5"/>
        <v>2</v>
      </c>
      <c r="P21" s="6">
        <v>0</v>
      </c>
      <c r="Q21" s="6">
        <v>2</v>
      </c>
      <c r="R21" s="25">
        <f>T21+S21</f>
        <v>3</v>
      </c>
      <c r="S21" s="25">
        <v>1</v>
      </c>
      <c r="T21" s="25">
        <v>2</v>
      </c>
      <c r="U21" s="33">
        <f>W21+V21</f>
        <v>3</v>
      </c>
      <c r="V21" s="33">
        <v>2</v>
      </c>
      <c r="W21" s="33">
        <v>1</v>
      </c>
    </row>
    <row r="22" spans="1:23">
      <c r="A22" s="41"/>
      <c r="B22" s="3" t="s">
        <v>24</v>
      </c>
      <c r="C22" s="8" t="s">
        <v>41</v>
      </c>
      <c r="D22" s="8" t="s">
        <v>41</v>
      </c>
      <c r="E22" s="8" t="s">
        <v>41</v>
      </c>
      <c r="F22" s="14">
        <f t="shared" si="2"/>
        <v>1</v>
      </c>
      <c r="G22" s="8" t="s">
        <v>41</v>
      </c>
      <c r="H22" s="14">
        <v>1</v>
      </c>
      <c r="I22" s="6">
        <v>1</v>
      </c>
      <c r="J22" s="20">
        <v>0</v>
      </c>
      <c r="K22" s="20">
        <v>1</v>
      </c>
      <c r="L22" s="6">
        <f t="shared" si="4"/>
        <v>1</v>
      </c>
      <c r="M22" s="6">
        <v>0</v>
      </c>
      <c r="N22" s="6">
        <v>1</v>
      </c>
      <c r="O22" s="6">
        <f t="shared" si="5"/>
        <v>1</v>
      </c>
      <c r="P22" s="6">
        <v>0</v>
      </c>
      <c r="Q22" s="6">
        <v>1</v>
      </c>
      <c r="R22" s="25">
        <f>T22</f>
        <v>1</v>
      </c>
      <c r="S22" s="4" t="s">
        <v>46</v>
      </c>
      <c r="T22" s="25">
        <v>1</v>
      </c>
      <c r="U22" s="33">
        <f>W22</f>
        <v>1</v>
      </c>
      <c r="V22" s="33">
        <v>0</v>
      </c>
      <c r="W22" s="33">
        <v>1</v>
      </c>
    </row>
    <row r="23" spans="1:23">
      <c r="A23" s="41"/>
      <c r="B23" s="3" t="s">
        <v>25</v>
      </c>
      <c r="C23" s="10" t="s">
        <v>41</v>
      </c>
      <c r="D23" s="10" t="s">
        <v>41</v>
      </c>
      <c r="E23" s="10" t="s">
        <v>41</v>
      </c>
      <c r="F23" s="10" t="s">
        <v>41</v>
      </c>
      <c r="G23" s="10" t="s">
        <v>41</v>
      </c>
      <c r="H23" s="10" t="s">
        <v>41</v>
      </c>
      <c r="I23" s="7">
        <v>0</v>
      </c>
      <c r="J23" s="10" t="s">
        <v>41</v>
      </c>
      <c r="K23" s="10" t="s">
        <v>41</v>
      </c>
      <c r="L23" s="10" t="s">
        <v>41</v>
      </c>
      <c r="M23" s="10" t="s">
        <v>41</v>
      </c>
      <c r="N23" s="10" t="s">
        <v>41</v>
      </c>
      <c r="O23" s="7">
        <f t="shared" si="5"/>
        <v>0</v>
      </c>
      <c r="P23" s="7">
        <v>0</v>
      </c>
      <c r="Q23" s="7">
        <v>0</v>
      </c>
      <c r="R23" s="4" t="s">
        <v>46</v>
      </c>
      <c r="S23" s="4" t="s">
        <v>46</v>
      </c>
      <c r="T23" s="4" t="s">
        <v>46</v>
      </c>
      <c r="U23" s="33">
        <f>W23</f>
        <v>0</v>
      </c>
      <c r="V23" s="33">
        <v>0</v>
      </c>
      <c r="W23" s="33">
        <v>0</v>
      </c>
    </row>
    <row r="24" spans="1:23">
      <c r="A24" s="40" t="s">
        <v>28</v>
      </c>
      <c r="B24" s="21" t="s">
        <v>20</v>
      </c>
      <c r="C24" s="17">
        <f t="shared" si="10"/>
        <v>57</v>
      </c>
      <c r="D24" s="8">
        <v>21</v>
      </c>
      <c r="E24" s="8">
        <v>36</v>
      </c>
      <c r="F24" s="8">
        <f t="shared" ref="F24:H24" si="11">SUM(F25:F32)</f>
        <v>67</v>
      </c>
      <c r="G24" s="8">
        <f t="shared" si="11"/>
        <v>25</v>
      </c>
      <c r="H24" s="8">
        <f t="shared" si="11"/>
        <v>42</v>
      </c>
      <c r="I24" s="6">
        <f>SUM(I25:I32)</f>
        <v>68</v>
      </c>
      <c r="J24" s="20">
        <f>SUM(J25:J32)</f>
        <v>25</v>
      </c>
      <c r="K24" s="20">
        <f>SUM(K25:K32)</f>
        <v>43</v>
      </c>
      <c r="L24" s="6">
        <f t="shared" si="4"/>
        <v>69</v>
      </c>
      <c r="M24" s="6">
        <f>SUM(M25:M32)</f>
        <v>27</v>
      </c>
      <c r="N24" s="6">
        <f>SUM(N25:N32)</f>
        <v>42</v>
      </c>
      <c r="O24" s="6">
        <f t="shared" si="5"/>
        <v>72</v>
      </c>
      <c r="P24" s="6">
        <f>SUM(P25:P32)</f>
        <v>30</v>
      </c>
      <c r="Q24" s="6">
        <f>SUM(Q25:Q32)</f>
        <v>42</v>
      </c>
      <c r="R24" s="13">
        <f>R25+R26+R27+R28+R29+R30+R31+R32</f>
        <v>69</v>
      </c>
      <c r="S24" s="13">
        <f>S25+S26+S27+S28+S32</f>
        <v>29</v>
      </c>
      <c r="T24" s="13">
        <f>T25+T26+T27+T28+T30+T29+T31+T32</f>
        <v>40</v>
      </c>
      <c r="U24" s="34">
        <f>SUM(V24:W24)</f>
        <v>66</v>
      </c>
      <c r="V24" s="34">
        <f>SUM(V25:V32)</f>
        <v>28</v>
      </c>
      <c r="W24" s="34">
        <f>SUM(W25:W32)</f>
        <v>38</v>
      </c>
    </row>
    <row r="25" spans="1:23">
      <c r="A25" s="41"/>
      <c r="B25" s="3" t="s">
        <v>13</v>
      </c>
      <c r="C25" s="17">
        <f t="shared" si="10"/>
        <v>4</v>
      </c>
      <c r="D25" s="8">
        <v>2</v>
      </c>
      <c r="E25" s="8">
        <v>2</v>
      </c>
      <c r="F25" s="14">
        <f t="shared" si="2"/>
        <v>4</v>
      </c>
      <c r="G25" s="14">
        <v>2</v>
      </c>
      <c r="H25" s="14">
        <v>2</v>
      </c>
      <c r="I25" s="6">
        <v>4</v>
      </c>
      <c r="J25" s="20">
        <v>2</v>
      </c>
      <c r="K25" s="20">
        <v>2</v>
      </c>
      <c r="L25" s="6">
        <f t="shared" si="4"/>
        <v>4</v>
      </c>
      <c r="M25" s="6">
        <v>2</v>
      </c>
      <c r="N25" s="6">
        <v>2</v>
      </c>
      <c r="O25" s="6">
        <f t="shared" si="5"/>
        <v>3</v>
      </c>
      <c r="P25" s="6">
        <v>2</v>
      </c>
      <c r="Q25" s="6">
        <v>1</v>
      </c>
      <c r="R25" s="14">
        <f>S25+T25</f>
        <v>4</v>
      </c>
      <c r="S25" s="14">
        <v>3</v>
      </c>
      <c r="T25" s="14">
        <v>1</v>
      </c>
      <c r="U25" s="31">
        <f>V25+W25</f>
        <v>4</v>
      </c>
      <c r="V25" s="31">
        <v>3</v>
      </c>
      <c r="W25" s="31">
        <v>1</v>
      </c>
    </row>
    <row r="26" spans="1:23">
      <c r="A26" s="41"/>
      <c r="B26" s="3" t="s">
        <v>14</v>
      </c>
      <c r="C26" s="17">
        <f t="shared" si="10"/>
        <v>29</v>
      </c>
      <c r="D26" s="8">
        <v>13</v>
      </c>
      <c r="E26" s="8">
        <v>16</v>
      </c>
      <c r="F26" s="14">
        <f t="shared" si="2"/>
        <v>39</v>
      </c>
      <c r="G26" s="14">
        <v>18</v>
      </c>
      <c r="H26" s="14">
        <v>21</v>
      </c>
      <c r="I26" s="6">
        <v>39</v>
      </c>
      <c r="J26" s="6">
        <v>18</v>
      </c>
      <c r="K26" s="6">
        <v>21</v>
      </c>
      <c r="L26" s="6">
        <f t="shared" si="4"/>
        <v>36</v>
      </c>
      <c r="M26" s="6">
        <v>17</v>
      </c>
      <c r="N26" s="6">
        <v>19</v>
      </c>
      <c r="O26" s="6">
        <f t="shared" si="5"/>
        <v>37</v>
      </c>
      <c r="P26" s="6">
        <v>17</v>
      </c>
      <c r="Q26" s="6">
        <v>20</v>
      </c>
      <c r="R26" s="14">
        <f>S26+T26</f>
        <v>36</v>
      </c>
      <c r="S26" s="14">
        <v>17</v>
      </c>
      <c r="T26" s="14">
        <v>19</v>
      </c>
      <c r="U26" s="31">
        <f>V26+W26</f>
        <v>39</v>
      </c>
      <c r="V26" s="31">
        <v>18</v>
      </c>
      <c r="W26" s="31">
        <v>21</v>
      </c>
    </row>
    <row r="27" spans="1:23">
      <c r="A27" s="41"/>
      <c r="B27" s="3" t="s">
        <v>15</v>
      </c>
      <c r="C27" s="17">
        <f t="shared" si="10"/>
        <v>13</v>
      </c>
      <c r="D27" s="8">
        <v>5</v>
      </c>
      <c r="E27" s="8">
        <v>8</v>
      </c>
      <c r="F27" s="14">
        <f t="shared" si="2"/>
        <v>11</v>
      </c>
      <c r="G27" s="14">
        <v>4</v>
      </c>
      <c r="H27" s="14">
        <v>7</v>
      </c>
      <c r="I27" s="6">
        <v>11</v>
      </c>
      <c r="J27" s="6">
        <v>4</v>
      </c>
      <c r="K27" s="6">
        <v>7</v>
      </c>
      <c r="L27" s="6">
        <f t="shared" si="4"/>
        <v>15</v>
      </c>
      <c r="M27" s="6">
        <v>6</v>
      </c>
      <c r="N27" s="6">
        <v>9</v>
      </c>
      <c r="O27" s="6">
        <f t="shared" si="5"/>
        <v>17</v>
      </c>
      <c r="P27" s="6">
        <v>8</v>
      </c>
      <c r="Q27" s="6">
        <v>9</v>
      </c>
      <c r="R27" s="14">
        <f>S27+T27</f>
        <v>14</v>
      </c>
      <c r="S27" s="14">
        <v>7</v>
      </c>
      <c r="T27" s="14">
        <v>7</v>
      </c>
      <c r="U27" s="31">
        <f>V27+W27</f>
        <v>11</v>
      </c>
      <c r="V27" s="31">
        <v>5</v>
      </c>
      <c r="W27" s="31">
        <v>6</v>
      </c>
    </row>
    <row r="28" spans="1:23">
      <c r="A28" s="41"/>
      <c r="B28" s="3" t="s">
        <v>31</v>
      </c>
      <c r="C28" s="17">
        <f t="shared" si="10"/>
        <v>5</v>
      </c>
      <c r="D28" s="8" t="s">
        <v>41</v>
      </c>
      <c r="E28" s="8">
        <v>5</v>
      </c>
      <c r="F28" s="14">
        <f t="shared" si="2"/>
        <v>5</v>
      </c>
      <c r="G28" s="8" t="s">
        <v>41</v>
      </c>
      <c r="H28" s="14">
        <v>5</v>
      </c>
      <c r="I28" s="6">
        <v>5</v>
      </c>
      <c r="J28" s="8" t="s">
        <v>41</v>
      </c>
      <c r="K28" s="6">
        <v>5</v>
      </c>
      <c r="L28" s="6">
        <f t="shared" si="4"/>
        <v>5</v>
      </c>
      <c r="M28" s="6">
        <v>0</v>
      </c>
      <c r="N28" s="6">
        <v>5</v>
      </c>
      <c r="O28" s="6">
        <f t="shared" si="5"/>
        <v>5</v>
      </c>
      <c r="P28" s="6">
        <v>1</v>
      </c>
      <c r="Q28" s="6">
        <v>4</v>
      </c>
      <c r="R28" s="14">
        <f>S28+T28</f>
        <v>5</v>
      </c>
      <c r="S28" s="14">
        <v>1</v>
      </c>
      <c r="T28" s="14">
        <v>4</v>
      </c>
      <c r="U28" s="31">
        <f>V28+W28</f>
        <v>4</v>
      </c>
      <c r="V28" s="31">
        <v>1</v>
      </c>
      <c r="W28" s="31">
        <v>3</v>
      </c>
    </row>
    <row r="29" spans="1:23">
      <c r="A29" s="41"/>
      <c r="B29" s="3" t="s">
        <v>16</v>
      </c>
      <c r="C29" s="17">
        <f t="shared" si="10"/>
        <v>4</v>
      </c>
      <c r="D29" s="8" t="s">
        <v>41</v>
      </c>
      <c r="E29" s="8">
        <v>4</v>
      </c>
      <c r="F29" s="14">
        <f t="shared" si="2"/>
        <v>4</v>
      </c>
      <c r="G29" s="14">
        <v>1</v>
      </c>
      <c r="H29" s="14">
        <v>3</v>
      </c>
      <c r="I29" s="6">
        <v>4</v>
      </c>
      <c r="J29" s="6">
        <v>1</v>
      </c>
      <c r="K29" s="6">
        <v>3</v>
      </c>
      <c r="L29" s="6">
        <f t="shared" si="4"/>
        <v>3</v>
      </c>
      <c r="M29" s="6">
        <v>1</v>
      </c>
      <c r="N29" s="6">
        <v>2</v>
      </c>
      <c r="O29" s="6">
        <f t="shared" si="5"/>
        <v>3</v>
      </c>
      <c r="P29" s="6">
        <v>0</v>
      </c>
      <c r="Q29" s="6">
        <v>3</v>
      </c>
      <c r="R29" s="14">
        <f>T29</f>
        <v>3</v>
      </c>
      <c r="S29" s="14">
        <v>0</v>
      </c>
      <c r="T29" s="14">
        <v>3</v>
      </c>
      <c r="U29" s="31">
        <f>W29</f>
        <v>3</v>
      </c>
      <c r="V29" s="31">
        <v>1</v>
      </c>
      <c r="W29" s="31">
        <v>3</v>
      </c>
    </row>
    <row r="30" spans="1:23">
      <c r="A30" s="41"/>
      <c r="B30" s="3" t="s">
        <v>18</v>
      </c>
      <c r="C30" s="17">
        <f t="shared" si="10"/>
        <v>1</v>
      </c>
      <c r="D30" s="8">
        <v>1</v>
      </c>
      <c r="E30" s="8" t="s">
        <v>41</v>
      </c>
      <c r="F30" s="14">
        <f t="shared" si="2"/>
        <v>1</v>
      </c>
      <c r="G30" s="8" t="s">
        <v>41</v>
      </c>
      <c r="H30" s="14">
        <v>1</v>
      </c>
      <c r="I30" s="6">
        <v>1</v>
      </c>
      <c r="J30" s="8" t="s">
        <v>41</v>
      </c>
      <c r="K30" s="6">
        <v>1</v>
      </c>
      <c r="L30" s="6">
        <f t="shared" si="4"/>
        <v>1</v>
      </c>
      <c r="M30" s="6">
        <v>0</v>
      </c>
      <c r="N30" s="6">
        <v>1</v>
      </c>
      <c r="O30" s="6">
        <f t="shared" si="5"/>
        <v>4</v>
      </c>
      <c r="P30" s="6">
        <v>1</v>
      </c>
      <c r="Q30" s="6">
        <v>3</v>
      </c>
      <c r="R30" s="14">
        <f>T30</f>
        <v>3</v>
      </c>
      <c r="S30" s="14">
        <v>0</v>
      </c>
      <c r="T30" s="14">
        <v>3</v>
      </c>
      <c r="U30" s="31">
        <f>W30</f>
        <v>3</v>
      </c>
      <c r="V30" s="31">
        <v>0</v>
      </c>
      <c r="W30" s="31">
        <v>3</v>
      </c>
    </row>
    <row r="31" spans="1:23">
      <c r="A31" s="41"/>
      <c r="B31" s="3" t="s">
        <v>17</v>
      </c>
      <c r="C31" s="17">
        <f t="shared" si="10"/>
        <v>1</v>
      </c>
      <c r="D31" s="8" t="s">
        <v>41</v>
      </c>
      <c r="E31" s="8">
        <v>1</v>
      </c>
      <c r="F31" s="14">
        <f t="shared" si="2"/>
        <v>1</v>
      </c>
      <c r="G31" s="8" t="s">
        <v>41</v>
      </c>
      <c r="H31" s="14">
        <v>1</v>
      </c>
      <c r="I31" s="6">
        <v>1</v>
      </c>
      <c r="J31" s="8" t="s">
        <v>41</v>
      </c>
      <c r="K31" s="6">
        <v>1</v>
      </c>
      <c r="L31" s="6">
        <f t="shared" si="4"/>
        <v>1</v>
      </c>
      <c r="M31" s="6">
        <v>0</v>
      </c>
      <c r="N31" s="6">
        <v>1</v>
      </c>
      <c r="O31" s="6">
        <f t="shared" si="5"/>
        <v>1</v>
      </c>
      <c r="P31" s="6">
        <v>0</v>
      </c>
      <c r="Q31" s="6">
        <v>1</v>
      </c>
      <c r="R31" s="14">
        <v>1</v>
      </c>
      <c r="S31" s="14">
        <v>0</v>
      </c>
      <c r="T31" s="14">
        <v>1</v>
      </c>
      <c r="U31" s="31">
        <f>W31</f>
        <v>1</v>
      </c>
      <c r="V31" s="31">
        <v>0</v>
      </c>
      <c r="W31" s="31">
        <v>1</v>
      </c>
    </row>
    <row r="32" spans="1:23">
      <c r="A32" s="41"/>
      <c r="B32" s="3" t="s">
        <v>19</v>
      </c>
      <c r="C32" s="18" t="s">
        <v>41</v>
      </c>
      <c r="D32" s="10" t="s">
        <v>41</v>
      </c>
      <c r="E32" s="10" t="s">
        <v>41</v>
      </c>
      <c r="F32" s="15">
        <f t="shared" si="2"/>
        <v>2</v>
      </c>
      <c r="G32" s="10" t="s">
        <v>41</v>
      </c>
      <c r="H32" s="15">
        <v>2</v>
      </c>
      <c r="I32" s="7">
        <v>3</v>
      </c>
      <c r="J32" s="10" t="s">
        <v>41</v>
      </c>
      <c r="K32" s="7">
        <v>3</v>
      </c>
      <c r="L32" s="7">
        <f t="shared" si="4"/>
        <v>4</v>
      </c>
      <c r="M32" s="7">
        <v>1</v>
      </c>
      <c r="N32" s="7">
        <v>3</v>
      </c>
      <c r="O32" s="7">
        <f t="shared" si="5"/>
        <v>2</v>
      </c>
      <c r="P32" s="7">
        <v>1</v>
      </c>
      <c r="Q32" s="7">
        <v>1</v>
      </c>
      <c r="R32" s="28">
        <f>S32+T32</f>
        <v>3</v>
      </c>
      <c r="S32" s="28">
        <v>1</v>
      </c>
      <c r="T32" s="28">
        <v>2</v>
      </c>
      <c r="U32" s="32">
        <f>V32+W32</f>
        <v>0</v>
      </c>
      <c r="V32" s="32">
        <v>0</v>
      </c>
      <c r="W32" s="32">
        <v>0</v>
      </c>
    </row>
    <row r="33" spans="1:23">
      <c r="A33" s="37" t="s">
        <v>35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4"/>
      <c r="S33" s="44"/>
      <c r="T33" s="44"/>
      <c r="U33" s="44"/>
      <c r="V33" s="44"/>
      <c r="W33" s="44"/>
    </row>
    <row r="34" spans="1:23">
      <c r="A34" s="36" t="s">
        <v>32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5"/>
      <c r="S34" s="45"/>
      <c r="T34" s="45"/>
      <c r="U34" s="45"/>
      <c r="V34" s="45"/>
      <c r="W34" s="45"/>
    </row>
  </sheetData>
  <mergeCells count="12">
    <mergeCell ref="A2:Q2"/>
    <mergeCell ref="A34:Q34"/>
    <mergeCell ref="A33:Q33"/>
    <mergeCell ref="O4:Q4"/>
    <mergeCell ref="A24:A32"/>
    <mergeCell ref="A17:A23"/>
    <mergeCell ref="A4:B5"/>
    <mergeCell ref="A6:A16"/>
    <mergeCell ref="L4:N4"/>
    <mergeCell ref="I4:K4"/>
    <mergeCell ref="F4:H4"/>
    <mergeCell ref="C4:E4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李文琳</dc:creator>
  <cp:lastModifiedBy>黎威辰</cp:lastModifiedBy>
  <cp:lastPrinted>2022-04-18T00:31:01Z</cp:lastPrinted>
  <dcterms:created xsi:type="dcterms:W3CDTF">2014-04-08T05:54:15Z</dcterms:created>
  <dcterms:modified xsi:type="dcterms:W3CDTF">2022-04-18T00:31:10Z</dcterms:modified>
</cp:coreProperties>
</file>