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20-01-51-2" state="visible" r:id="rId1"/>
  </sheets>
</workbook>
</file>

<file path=xl/sharedStrings.xml><?xml version="1.0" encoding="utf-8"?>
<sst xmlns="http://schemas.openxmlformats.org/spreadsheetml/2006/main" count="39">
  <si>
    <t>公開類</t>
  </si>
  <si>
    <t>月報</t>
  </si>
  <si>
    <t>桃園市山地平地原住民族戶數及人口數</t>
  </si>
  <si>
    <t>行政區別</t>
  </si>
  <si>
    <t>總計</t>
  </si>
  <si>
    <t>桃園區</t>
  </si>
  <si>
    <t>中壢區</t>
  </si>
  <si>
    <t>大溪區</t>
  </si>
  <si>
    <t>楊梅區</t>
  </si>
  <si>
    <t>蘆竹區</t>
  </si>
  <si>
    <t>大園區</t>
  </si>
  <si>
    <t>龜山區</t>
  </si>
  <si>
    <t>八德區</t>
  </si>
  <si>
    <t>龍潭區</t>
  </si>
  <si>
    <t>平鎮區</t>
  </si>
  <si>
    <t>新屋區</t>
  </si>
  <si>
    <t>觀音區</t>
  </si>
  <si>
    <t>復興區</t>
  </si>
  <si>
    <t>填表                              審核                              業務主管人員                              機關首長</t>
  </si>
  <si>
    <t xml:space="preserve">                                                                    主辦統計人員</t>
  </si>
  <si>
    <t>資料來源：本局秘書室依據本市各戶政事務所填報資料及原住民族委員會統計資料彙編。</t>
  </si>
  <si>
    <t>填表說明：本表應於編製期限內經網際網路線上傳送至桃園市政府公務統計行政管理系統。</t>
  </si>
  <si>
    <t>次月20日前編報</t>
  </si>
  <si>
    <t>戶數（戶）</t>
  </si>
  <si>
    <t>戶數1（戶內人口具原住民身分者）</t>
  </si>
  <si>
    <t>戶數2（戶長具原住民身分者）</t>
  </si>
  <si>
    <t>中華民國115年3月底</t>
  </si>
  <si>
    <t>人口數</t>
  </si>
  <si>
    <t>合計</t>
  </si>
  <si>
    <t>男</t>
  </si>
  <si>
    <t>女</t>
  </si>
  <si>
    <t>編製機關</t>
  </si>
  <si>
    <t>表號</t>
  </si>
  <si>
    <t>平地原住民</t>
  </si>
  <si>
    <t>桃園市政府原住民族行政局</t>
  </si>
  <si>
    <t>30220-01-51-2</t>
  </si>
  <si>
    <t>山地原住民</t>
  </si>
  <si>
    <t>中華民國115年4月23日編製</t>
  </si>
  <si>
    <t>單位：戶、人</t>
  </si>
</sst>
</file>

<file path=xl/styles.xml><?xml version="1.0" encoding="utf-8"?>
<styleSheet xmlns="http://schemas.openxmlformats.org/spreadsheetml/2006/main">
  <numFmts count="2">
    <numFmt formatCode="_-* #,##0_-;\-* #,##0_-;_-* &quot;-&quot;_-;_-@_-" numFmtId="197"/>
    <numFmt formatCode="#,##0_);\-#,##0_);&quot;－&quot;_);@_)" numFmtId="198"/>
  </numFmts>
  <fonts count="6">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1"/>
      <color rgb="FF000000"/>
      <name val="標楷體"/>
    </font>
    <font>
      <b val="false"/>
      <i val="false"/>
      <u val="none"/>
      <sz val="12"/>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FFFFFF"/>
      </left>
      <right style="thin">
        <color rgb="FF000000"/>
      </right>
      <top style="thin">
        <color rgb="FF000000"/>
      </top>
      <bottom style="thin">
        <color rgb="FF000000"/>
      </bottom>
    </border>
    <border>
      <left style="thin">
        <color rgb="FF000000"/>
      </left>
      <right style="none"/>
      <top style="thin">
        <color rgb="FFFFFFFF"/>
      </top>
      <bottom style="none"/>
    </border>
    <border>
      <left style="thin">
        <color rgb="FF000000"/>
      </left>
      <right style="none"/>
      <top style="none"/>
      <bottom style="thin">
        <color rgb="FF000000"/>
      </bottom>
    </border>
    <border>
      <left style="none"/>
      <right style="none"/>
      <top style="thin">
        <color rgb="FFFFFFFF"/>
      </top>
      <bottom style="none"/>
    </border>
    <border>
      <left style="none"/>
      <right style="thin">
        <color rgb="FF000000"/>
      </right>
      <top style="thin">
        <color rgb="FFFFFFFF"/>
      </top>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xf>
    <xf numFmtId="0" fontId="3" borderId="0" xfId="0" applyFont="true">
      <alignment horizontal="center" vertical="center"/>
    </xf>
    <xf numFmtId="0" fontId="1" borderId="0" xfId="0" applyFont="true">
      <alignment horizontal="left" vertical="center"/>
    </xf>
    <xf numFmtId="0" fontId="4" borderId="0" xfId="0" applyFont="true">
      <alignment horizontal="center" vertical="center"/>
    </xf>
    <xf numFmtId="0" fontId="1" borderId="5" xfId="0" applyFont="true" applyBorder="true">
      <alignment vertical="center" wrapText="true"/>
    </xf>
    <xf numFmtId="0" fontId="1" borderId="6" xfId="0" applyFont="true" applyBorder="true">
      <alignment vertical="center" wrapText="true"/>
    </xf>
    <xf numFmtId="0" fontId="1" borderId="3" xfId="0" applyFont="true" applyBorder="true">
      <alignment vertical="center"/>
    </xf>
    <xf numFmtId="197" fontId="4" borderId="1" xfId="0" applyNumberFormat="true" applyFont="true" applyBorder="true">
      <alignment horizontal="center" vertical="center" wrapText="true"/>
    </xf>
    <xf numFmtId="197" fontId="4" fillId="2" borderId="1" xfId="0" applyNumberFormat="true" applyFont="true" applyFill="true" applyBorder="true">
      <alignment horizontal="center" vertical="center" wrapText="true"/>
    </xf>
    <xf numFmtId="0" fontId="1" borderId="2" xfId="0" applyFont="true" applyBorder="true">
      <alignment vertical="center"/>
    </xf>
    <xf numFmtId="0" fontId="3" borderId="0" xfId="0" applyFont="true">
      <alignment vertical="center"/>
    </xf>
    <xf numFmtId="0" fontId="4" borderId="0" xfId="0" applyFont="true">
      <alignment vertical="center"/>
    </xf>
    <xf numFmtId="0" fontId="1" borderId="7" xfId="0" applyFont="true" applyBorder="true">
      <alignment vertical="center"/>
    </xf>
    <xf numFmtId="197" fontId="5" borderId="1" xfId="0" applyNumberFormat="true" applyFont="true" applyBorder="true">
      <alignment horizontal="right" vertical="center" wrapText="true"/>
    </xf>
    <xf numFmtId="197" fontId="4" borderId="1" xfId="0" applyNumberFormat="true" applyFont="true" applyBorder="true">
      <alignment horizontal="right" vertical="center" wrapText="true"/>
    </xf>
    <xf numFmtId="198" fontId="1" borderId="2" xfId="0" applyNumberFormat="true" applyFont="true" applyBorder="true">
      <alignment vertical="center"/>
    </xf>
    <xf numFmtId="0" fontId="1" borderId="8" xfId="0" applyFont="true" applyBorder="true">
      <alignment vertical="center"/>
    </xf>
    <xf numFmtId="0" fontId="1" borderId="9" xfId="0" applyFont="true" applyBorder="true">
      <alignment vertical="center"/>
    </xf>
    <xf numFmtId="0" fontId="1" borderId="2" xfId="0" applyFont="true" applyBorder="true">
      <alignment horizontal="right" vertical="center"/>
    </xf>
    <xf numFmtId="0" fontId="1" borderId="3" xfId="0" applyFont="true" applyBorder="true">
      <alignment horizontal="right" vertical="center"/>
    </xf>
    <xf numFmtId="0" fontId="1" borderId="10" xfId="0" applyFont="true" applyBorder="true">
      <alignment horizontal="center" vertical="center" wrapText="true"/>
    </xf>
    <xf numFmtId="0" fontId="1" borderId="11" xfId="0" applyFont="true" applyBorder="true">
      <alignment horizontal="center" vertical="center" wrapText="true"/>
    </xf>
    <xf numFmtId="197" fontId="5" borderId="10" xfId="0" applyNumberFormat="true" applyFont="true" applyBorder="true">
      <alignment horizontal="right" vertical="center" wrapText="true"/>
    </xf>
    <xf numFmtId="197" fontId="4" borderId="10" xfId="0" applyNumberFormat="true" applyFont="true" applyBorder="true">
      <alignment horizontal="right" vertical="center" wrapText="true"/>
    </xf>
    <xf numFmtId="0" fontId="4" borderId="12" xfId="0" applyFont="true" applyBorder="true">
      <alignment vertical="center"/>
    </xf>
    <xf numFmtId="0" fontId="4" borderId="13"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B10" sqref="B10:B10"/>
    </sheetView>
  </sheetViews>
  <sheetFormatPr customHeight="false" defaultColWidth="9.28125" defaultRowHeight="15"/>
  <cols>
    <col min="1" max="1" bestFit="false" customWidth="true" width="27.4921875" hidden="false" outlineLevel="0"/>
    <col min="2" max="2" bestFit="false" customWidth="true" width="23.2109375" hidden="false" outlineLevel="0"/>
    <col min="3" max="3" bestFit="false" customWidth="true" width="23.4921875" hidden="false" outlineLevel="0"/>
    <col min="4" max="12" bestFit="false" customWidth="true" width="12.3515625" hidden="false" outlineLevel="0"/>
    <col min="13" max="50" bestFit="false" customWidth="true" width="9.3515625" hidden="false" outlineLevel="0"/>
  </cols>
  <sheetData>
    <row r="1" ht="18" customHeight="true">
      <c r="A1" s="1" t="s">
        <v>0</v>
      </c>
      <c r="B1" s="9"/>
      <c r="C1" s="17"/>
      <c r="D1" s="17"/>
      <c r="E1" s="17"/>
      <c r="F1" s="21"/>
      <c r="G1" s="1" t="s">
        <v>31</v>
      </c>
      <c r="H1" s="1"/>
      <c r="I1" s="1" t="s">
        <v>34</v>
      </c>
      <c r="J1" s="1"/>
      <c r="K1" s="1"/>
      <c r="L1" s="1"/>
      <c r="M1" s="29"/>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0" t="s">
        <v>22</v>
      </c>
      <c r="C2" s="11"/>
      <c r="D2" s="11"/>
      <c r="E2" s="11"/>
      <c r="F2" s="22"/>
      <c r="G2" s="1" t="s">
        <v>32</v>
      </c>
      <c r="H2" s="1"/>
      <c r="I2" s="1" t="s">
        <v>35</v>
      </c>
      <c r="J2" s="1"/>
      <c r="K2" s="1"/>
      <c r="L2" s="1"/>
      <c r="M2" s="29"/>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6.6" customHeight="true">
      <c r="A3" s="2" t="s">
        <v>2</v>
      </c>
      <c r="B3" s="2"/>
      <c r="C3" s="2"/>
      <c r="D3" s="2"/>
      <c r="E3" s="2"/>
      <c r="F3" s="2"/>
      <c r="G3" s="2"/>
      <c r="H3" s="2"/>
      <c r="I3" s="2"/>
      <c r="J3" s="2"/>
      <c r="K3" s="2"/>
      <c r="L3" s="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18" customHeight="true">
      <c r="A4" s="3"/>
      <c r="B4" s="11"/>
      <c r="C4" s="11"/>
      <c r="D4" s="3" t="s">
        <v>26</v>
      </c>
      <c r="E4" s="3"/>
      <c r="F4" s="3"/>
      <c r="G4" s="11"/>
      <c r="H4" s="11"/>
      <c r="I4" s="11"/>
      <c r="J4" s="11"/>
      <c r="K4" s="24" t="s">
        <v>38</v>
      </c>
      <c r="L4" s="24"/>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6.5" customHeight="true">
      <c r="A5" s="4" t="s">
        <v>3</v>
      </c>
      <c r="B5" s="1" t="s">
        <v>23</v>
      </c>
      <c r="C5" s="1"/>
      <c r="D5" s="1" t="s">
        <v>27</v>
      </c>
      <c r="E5" s="1"/>
      <c r="F5" s="1"/>
      <c r="G5" s="1"/>
      <c r="H5" s="1"/>
      <c r="I5" s="1"/>
      <c r="J5" s="1"/>
      <c r="K5" s="1"/>
      <c r="L5" s="25"/>
      <c r="M5" s="30"/>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6.5" customHeight="true">
      <c r="A6" s="4"/>
      <c r="B6" s="1" t="s">
        <v>24</v>
      </c>
      <c r="C6" s="1" t="s">
        <v>25</v>
      </c>
      <c r="D6" s="1" t="s">
        <v>4</v>
      </c>
      <c r="E6" s="1"/>
      <c r="F6" s="1"/>
      <c r="G6" s="1" t="s">
        <v>33</v>
      </c>
      <c r="H6" s="1"/>
      <c r="I6" s="1"/>
      <c r="J6" s="1" t="s">
        <v>36</v>
      </c>
      <c r="K6" s="1"/>
      <c r="L6" s="25"/>
      <c r="M6" s="30"/>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8" customHeight="true">
      <c r="A7" s="4"/>
      <c r="B7" s="1"/>
      <c r="C7" s="1"/>
      <c r="D7" s="1" t="s">
        <v>28</v>
      </c>
      <c r="E7" s="1" t="s">
        <v>29</v>
      </c>
      <c r="F7" s="1" t="s">
        <v>30</v>
      </c>
      <c r="G7" s="1" t="s">
        <v>28</v>
      </c>
      <c r="H7" s="1" t="s">
        <v>29</v>
      </c>
      <c r="I7" s="1" t="s">
        <v>30</v>
      </c>
      <c r="J7" s="1" t="s">
        <v>28</v>
      </c>
      <c r="K7" s="1" t="s">
        <v>29</v>
      </c>
      <c r="L7" s="26" t="s">
        <v>30</v>
      </c>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24.95" customHeight="true">
      <c r="A8" s="4" t="s">
        <v>4</v>
      </c>
      <c r="B8" s="12" t="n">
        <f>SUM(B9:B21)</f>
        <v>41769</v>
      </c>
      <c r="C8" s="12" t="n">
        <f>SUM(C9:C21)</f>
        <v>29733</v>
      </c>
      <c r="D8" s="18" t="n">
        <f>SUM(E8, F8)</f>
        <v>91368</v>
      </c>
      <c r="E8" s="18" t="n">
        <f>SUM(H8, K8)</f>
        <v>43836</v>
      </c>
      <c r="F8" s="18" t="n">
        <f>SUM(I8, L8)</f>
        <v>47532</v>
      </c>
      <c r="G8" s="18" t="n">
        <f>SUM(G9:G21)</f>
        <v>49717</v>
      </c>
      <c r="H8" s="18" t="n">
        <f>SUM(H9:H21)</f>
        <v>24231</v>
      </c>
      <c r="I8" s="18" t="n">
        <f>SUM(I9:I21)</f>
        <v>25486</v>
      </c>
      <c r="J8" s="18" t="n">
        <f>SUM(J9:J21)</f>
        <v>41651</v>
      </c>
      <c r="K8" s="18" t="n">
        <f>SUM(K9:K21)</f>
        <v>19605</v>
      </c>
      <c r="L8" s="27" t="n">
        <f>SUM(L9:L21)</f>
        <v>22046</v>
      </c>
      <c r="M8" s="30"/>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30" customHeight="true">
      <c r="A9" s="4" t="s">
        <v>5</v>
      </c>
      <c r="B9" s="13" t="n">
        <v>5367</v>
      </c>
      <c r="C9" s="13" t="n">
        <v>3496</v>
      </c>
      <c r="D9" s="19" t="n">
        <f>SUM(E9, F9)</f>
        <v>10522</v>
      </c>
      <c r="E9" s="19" t="n">
        <f>SUM(H9, K9)</f>
        <v>4857</v>
      </c>
      <c r="F9" s="19" t="n">
        <f>SUM(I9, L9)</f>
        <v>5665</v>
      </c>
      <c r="G9" s="19" t="n">
        <f>SUM(H9:I9)</f>
        <v>6718</v>
      </c>
      <c r="H9" s="19" t="n">
        <v>3184</v>
      </c>
      <c r="I9" s="19" t="n">
        <v>3534</v>
      </c>
      <c r="J9" s="19" t="n">
        <f>SUM(K9:L9)</f>
        <v>3804</v>
      </c>
      <c r="K9" s="19" t="n">
        <v>1673</v>
      </c>
      <c r="L9" s="28" t="n">
        <v>2131</v>
      </c>
      <c r="M9" s="30"/>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24.95" customHeight="true">
      <c r="A10" s="4" t="s">
        <v>6</v>
      </c>
      <c r="B10" s="13" t="n">
        <v>6075</v>
      </c>
      <c r="C10" s="13" t="n">
        <v>4085</v>
      </c>
      <c r="D10" s="19" t="n">
        <f>SUM(E10, F10)</f>
        <v>11870</v>
      </c>
      <c r="E10" s="19" t="n">
        <f>SUM(H10, K10)</f>
        <v>5457</v>
      </c>
      <c r="F10" s="19" t="n">
        <f>SUM(I10, L10)</f>
        <v>6413</v>
      </c>
      <c r="G10" s="19" t="n">
        <f>SUM(H10:I10)</f>
        <v>6764</v>
      </c>
      <c r="H10" s="19" t="n">
        <v>3181</v>
      </c>
      <c r="I10" s="19" t="n">
        <v>3583</v>
      </c>
      <c r="J10" s="19" t="n">
        <f>SUM(K10:L10)</f>
        <v>5106</v>
      </c>
      <c r="K10" s="19" t="n">
        <v>2276</v>
      </c>
      <c r="L10" s="28" t="n">
        <v>2830</v>
      </c>
      <c r="M10" s="30"/>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24.95" customHeight="true">
      <c r="A11" s="4" t="s">
        <v>7</v>
      </c>
      <c r="B11" s="13" t="n">
        <v>3252</v>
      </c>
      <c r="C11" s="13" t="n">
        <v>2564</v>
      </c>
      <c r="D11" s="19" t="n">
        <f>SUM(E11, F11)</f>
        <v>7390</v>
      </c>
      <c r="E11" s="19" t="n">
        <f>SUM(H11, K11)</f>
        <v>3540</v>
      </c>
      <c r="F11" s="19" t="n">
        <f>SUM(I11, L11)</f>
        <v>3850</v>
      </c>
      <c r="G11" s="19" t="n">
        <f>SUM(H11:I11)</f>
        <v>3936</v>
      </c>
      <c r="H11" s="19" t="n">
        <v>1953</v>
      </c>
      <c r="I11" s="19" t="n">
        <v>1983</v>
      </c>
      <c r="J11" s="19" t="n">
        <f>SUM(K11:L11)</f>
        <v>3454</v>
      </c>
      <c r="K11" s="19" t="n">
        <v>1587</v>
      </c>
      <c r="L11" s="28" t="n">
        <v>1867</v>
      </c>
      <c r="M11" s="30"/>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24.95" customHeight="true">
      <c r="A12" s="4" t="s">
        <v>8</v>
      </c>
      <c r="B12" s="13" t="n">
        <v>2924</v>
      </c>
      <c r="C12" s="13" t="n">
        <v>1930</v>
      </c>
      <c r="D12" s="19" t="n">
        <f>SUM(E12, F12)</f>
        <v>6113</v>
      </c>
      <c r="E12" s="19" t="n">
        <f>SUM(H12, K12)</f>
        <v>2858</v>
      </c>
      <c r="F12" s="19" t="n">
        <f>SUM(I12, L12)</f>
        <v>3255</v>
      </c>
      <c r="G12" s="19" t="n">
        <f>SUM(H12:I12)</f>
        <v>3522</v>
      </c>
      <c r="H12" s="19" t="n">
        <v>1666</v>
      </c>
      <c r="I12" s="19" t="n">
        <v>1856</v>
      </c>
      <c r="J12" s="19" t="n">
        <f>SUM(K12:L12)</f>
        <v>2591</v>
      </c>
      <c r="K12" s="19" t="n">
        <v>1192</v>
      </c>
      <c r="L12" s="28" t="n">
        <v>1399</v>
      </c>
      <c r="M12" s="30"/>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24.95" customHeight="true">
      <c r="A13" s="4" t="s">
        <v>9</v>
      </c>
      <c r="B13" s="13" t="n">
        <v>2481</v>
      </c>
      <c r="C13" s="13" t="n">
        <v>1739</v>
      </c>
      <c r="D13" s="19" t="n">
        <f>SUM(E13, F13)</f>
        <v>5656</v>
      </c>
      <c r="E13" s="19" t="n">
        <f>SUM(H13, K13)</f>
        <v>2748</v>
      </c>
      <c r="F13" s="19" t="n">
        <f>SUM(I13, L13)</f>
        <v>2908</v>
      </c>
      <c r="G13" s="19" t="n">
        <f>SUM(H13:I13)</f>
        <v>3963</v>
      </c>
      <c r="H13" s="19" t="n">
        <v>1938</v>
      </c>
      <c r="I13" s="19" t="n">
        <v>2025</v>
      </c>
      <c r="J13" s="19" t="n">
        <f>SUM(K13:L13)</f>
        <v>1693</v>
      </c>
      <c r="K13" s="19" t="n">
        <v>810</v>
      </c>
      <c r="L13" s="28" t="n">
        <v>883</v>
      </c>
      <c r="M13" s="30"/>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24.95" customHeight="true">
      <c r="A14" s="4" t="s">
        <v>10</v>
      </c>
      <c r="B14" s="13" t="n">
        <v>1640</v>
      </c>
      <c r="C14" s="13" t="n">
        <v>1149</v>
      </c>
      <c r="D14" s="19" t="n">
        <f>SUM(E14, F14)</f>
        <v>3690</v>
      </c>
      <c r="E14" s="19" t="n">
        <f>SUM(H14, K14)</f>
        <v>1830</v>
      </c>
      <c r="F14" s="19" t="n">
        <f>SUM(I14, L14)</f>
        <v>1860</v>
      </c>
      <c r="G14" s="19" t="n">
        <f>SUM(H14:I14)</f>
        <v>2627</v>
      </c>
      <c r="H14" s="19" t="n">
        <v>1328</v>
      </c>
      <c r="I14" s="19" t="n">
        <v>1299</v>
      </c>
      <c r="J14" s="19" t="n">
        <f>SUM(K14:L14)</f>
        <v>1063</v>
      </c>
      <c r="K14" s="19" t="n">
        <v>502</v>
      </c>
      <c r="L14" s="28" t="n">
        <v>561</v>
      </c>
      <c r="M14" s="30"/>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24.95" customHeight="true">
      <c r="A15" s="4" t="s">
        <v>11</v>
      </c>
      <c r="B15" s="13" t="n">
        <v>3766</v>
      </c>
      <c r="C15" s="13" t="n">
        <v>2802</v>
      </c>
      <c r="D15" s="19" t="n">
        <f>SUM(E15, F15)</f>
        <v>8564</v>
      </c>
      <c r="E15" s="19" t="n">
        <f>SUM(H15, K15)</f>
        <v>4155</v>
      </c>
      <c r="F15" s="19" t="n">
        <f>SUM(I15, L15)</f>
        <v>4409</v>
      </c>
      <c r="G15" s="19" t="n">
        <f>SUM(H15:I15)</f>
        <v>5985</v>
      </c>
      <c r="H15" s="19" t="n">
        <v>3018</v>
      </c>
      <c r="I15" s="19" t="n">
        <v>2967</v>
      </c>
      <c r="J15" s="19" t="n">
        <f>SUM(K15:L15)</f>
        <v>2579</v>
      </c>
      <c r="K15" s="19" t="n">
        <v>1137</v>
      </c>
      <c r="L15" s="28" t="n">
        <v>1442</v>
      </c>
      <c r="M15" s="30"/>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24.95" customHeight="true">
      <c r="A16" s="4" t="s">
        <v>12</v>
      </c>
      <c r="B16" s="13" t="n">
        <v>4529</v>
      </c>
      <c r="C16" s="13" t="n">
        <v>3143</v>
      </c>
      <c r="D16" s="19" t="n">
        <f>SUM(E16, F16)</f>
        <v>9707</v>
      </c>
      <c r="E16" s="19" t="n">
        <f>SUM(H16, K16)</f>
        <v>4601</v>
      </c>
      <c r="F16" s="19" t="n">
        <f>SUM(I16, L16)</f>
        <v>5106</v>
      </c>
      <c r="G16" s="19" t="n">
        <f>SUM(H16:I16)</f>
        <v>6121</v>
      </c>
      <c r="H16" s="19" t="n">
        <v>2974</v>
      </c>
      <c r="I16" s="19" t="n">
        <v>3147</v>
      </c>
      <c r="J16" s="19" t="n">
        <f>SUM(K16:L16)</f>
        <v>3586</v>
      </c>
      <c r="K16" s="19" t="n">
        <v>1627</v>
      </c>
      <c r="L16" s="28" t="n">
        <v>1959</v>
      </c>
      <c r="M16" s="30"/>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4.95" customHeight="true">
      <c r="A17" s="4" t="s">
        <v>13</v>
      </c>
      <c r="B17" s="13" t="n">
        <v>2485</v>
      </c>
      <c r="C17" s="13" t="n">
        <v>1714</v>
      </c>
      <c r="D17" s="19" t="n">
        <f>SUM(E17, F17)</f>
        <v>5361</v>
      </c>
      <c r="E17" s="19" t="n">
        <f>SUM(H17, K17)</f>
        <v>2612</v>
      </c>
      <c r="F17" s="19" t="n">
        <f>SUM(I17, L17)</f>
        <v>2749</v>
      </c>
      <c r="G17" s="19" t="n">
        <f>SUM(H17:I17)</f>
        <v>2449</v>
      </c>
      <c r="H17" s="19" t="n">
        <v>1228</v>
      </c>
      <c r="I17" s="19" t="n">
        <v>1221</v>
      </c>
      <c r="J17" s="19" t="n">
        <f>SUM(K17:L17)</f>
        <v>2912</v>
      </c>
      <c r="K17" s="19" t="n">
        <v>1384</v>
      </c>
      <c r="L17" s="28" t="n">
        <v>1528</v>
      </c>
      <c r="M17" s="30"/>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4.95" customHeight="true">
      <c r="A18" s="4" t="s">
        <v>14</v>
      </c>
      <c r="B18" s="13" t="n">
        <v>3856</v>
      </c>
      <c r="C18" s="13" t="n">
        <v>2609</v>
      </c>
      <c r="D18" s="19" t="n">
        <f>SUM(E18, F18)</f>
        <v>8205</v>
      </c>
      <c r="E18" s="19" t="n">
        <f>SUM(H18, K18)</f>
        <v>3914</v>
      </c>
      <c r="F18" s="19" t="n">
        <f>SUM(I18, L18)</f>
        <v>4291</v>
      </c>
      <c r="G18" s="19" t="n">
        <f>SUM(H18:I18)</f>
        <v>4523</v>
      </c>
      <c r="H18" s="19" t="n">
        <v>2217</v>
      </c>
      <c r="I18" s="19" t="n">
        <v>2306</v>
      </c>
      <c r="J18" s="19" t="n">
        <f>SUM(K18:L18)</f>
        <v>3682</v>
      </c>
      <c r="K18" s="19" t="n">
        <v>1697</v>
      </c>
      <c r="L18" s="28" t="n">
        <v>1985</v>
      </c>
      <c r="M18" s="30"/>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24.95" customHeight="true">
      <c r="A19" s="4" t="s">
        <v>15</v>
      </c>
      <c r="B19" s="13" t="n">
        <v>520</v>
      </c>
      <c r="C19" s="13" t="n">
        <v>298</v>
      </c>
      <c r="D19" s="19" t="n">
        <f>SUM(E19, F19)</f>
        <v>1092</v>
      </c>
      <c r="E19" s="19" t="n">
        <f>SUM(H19, K19)</f>
        <v>523</v>
      </c>
      <c r="F19" s="19" t="n">
        <f>SUM(I19, L19)</f>
        <v>569</v>
      </c>
      <c r="G19" s="19" t="n">
        <f>SUM(H19:I19)</f>
        <v>706</v>
      </c>
      <c r="H19" s="19" t="n">
        <v>366</v>
      </c>
      <c r="I19" s="19" t="n">
        <v>340</v>
      </c>
      <c r="J19" s="19" t="n">
        <f>SUM(K19:L19)</f>
        <v>386</v>
      </c>
      <c r="K19" s="19" t="n">
        <v>157</v>
      </c>
      <c r="L19" s="28" t="n">
        <v>229</v>
      </c>
      <c r="M19" s="30"/>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24.95" customHeight="true">
      <c r="A20" s="4" t="s">
        <v>16</v>
      </c>
      <c r="B20" s="13" t="n">
        <v>1594</v>
      </c>
      <c r="C20" s="13" t="n">
        <v>1113</v>
      </c>
      <c r="D20" s="19" t="n">
        <f>SUM(E20, F20)</f>
        <v>3522</v>
      </c>
      <c r="E20" s="19" t="n">
        <f>SUM(H20, K20)</f>
        <v>1727</v>
      </c>
      <c r="F20" s="19" t="n">
        <f>SUM(I20, L20)</f>
        <v>1795</v>
      </c>
      <c r="G20" s="19" t="n">
        <f>SUM(H20:I20)</f>
        <v>2103</v>
      </c>
      <c r="H20" s="19" t="n">
        <v>1052</v>
      </c>
      <c r="I20" s="19" t="n">
        <v>1051</v>
      </c>
      <c r="J20" s="19" t="n">
        <f>SUM(K20:L20)</f>
        <v>1419</v>
      </c>
      <c r="K20" s="19" t="n">
        <v>675</v>
      </c>
      <c r="L20" s="28" t="n">
        <v>744</v>
      </c>
      <c r="M20" s="30"/>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24.95" customHeight="true">
      <c r="A21" s="4" t="s">
        <v>17</v>
      </c>
      <c r="B21" s="13" t="n">
        <v>3280</v>
      </c>
      <c r="C21" s="13" t="n">
        <v>3091</v>
      </c>
      <c r="D21" s="19" t="n">
        <f>SUM(E21, F21)</f>
        <v>9676</v>
      </c>
      <c r="E21" s="19" t="n">
        <f>SUM(H21, K21)</f>
        <v>5014</v>
      </c>
      <c r="F21" s="19" t="n">
        <f>SUM(I21, L21)</f>
        <v>4662</v>
      </c>
      <c r="G21" s="19" t="n">
        <f>SUM(H21:I21)</f>
        <v>300</v>
      </c>
      <c r="H21" s="19" t="n">
        <v>126</v>
      </c>
      <c r="I21" s="19" t="n">
        <v>174</v>
      </c>
      <c r="J21" s="19" t="n">
        <f>SUM(K21:L21)</f>
        <v>9376</v>
      </c>
      <c r="K21" s="19" t="n">
        <v>4888</v>
      </c>
      <c r="L21" s="28" t="n">
        <v>4488</v>
      </c>
      <c r="M21" s="30"/>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7.25" customHeight="true">
      <c r="A22" s="5"/>
      <c r="B22" s="14"/>
      <c r="C22" s="14"/>
      <c r="D22" s="20"/>
      <c r="E22" s="20"/>
      <c r="F22" s="20"/>
      <c r="G22" s="20"/>
      <c r="H22" s="20"/>
      <c r="I22" s="20"/>
      <c r="J22" s="23" t="s">
        <v>37</v>
      </c>
      <c r="K22" s="23"/>
      <c r="L22" s="23"/>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c r="A23" s="6"/>
      <c r="B23" s="15"/>
      <c r="C23" s="15"/>
      <c r="D23" s="15"/>
      <c r="E23" s="15"/>
      <c r="F23" s="15"/>
      <c r="G23" s="15"/>
      <c r="H23" s="15"/>
      <c r="I23" s="15"/>
      <c r="J23" s="15"/>
      <c r="K23" s="15"/>
      <c r="L23" s="15"/>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7" t="s">
        <v>18</v>
      </c>
      <c r="B24" s="7"/>
      <c r="C24" s="7"/>
      <c r="D24" s="7"/>
      <c r="E24" s="7"/>
      <c r="F24" s="7"/>
      <c r="G24" s="7"/>
      <c r="H24" s="7"/>
      <c r="I24" s="7"/>
      <c r="J24" s="7"/>
      <c r="K24" s="7"/>
      <c r="L24" s="7"/>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7" t="s">
        <v>19</v>
      </c>
      <c r="B25" s="7"/>
      <c r="C25" s="7"/>
      <c r="D25" s="7"/>
      <c r="E25" s="7"/>
      <c r="F25" s="7"/>
      <c r="G25" s="7"/>
      <c r="H25" s="7"/>
      <c r="I25" s="7"/>
      <c r="J25" s="7"/>
      <c r="K25" s="7"/>
      <c r="L25" s="7"/>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7" t="s">
        <v>20</v>
      </c>
      <c r="B26" s="7"/>
      <c r="C26" s="7"/>
      <c r="D26" s="7"/>
      <c r="E26" s="7"/>
      <c r="F26" s="7"/>
      <c r="G26" s="7"/>
      <c r="H26" s="7"/>
      <c r="I26" s="7"/>
      <c r="J26" s="7"/>
      <c r="K26" s="7"/>
      <c r="L26" s="7"/>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7" t="s">
        <v>21</v>
      </c>
      <c r="B27" s="7"/>
      <c r="C27" s="7"/>
      <c r="D27" s="7"/>
      <c r="E27" s="7"/>
      <c r="F27" s="7"/>
      <c r="G27" s="7"/>
      <c r="H27" s="7"/>
      <c r="I27" s="7"/>
      <c r="J27" s="7"/>
      <c r="K27" s="7"/>
      <c r="L27" s="7"/>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8"/>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8"/>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8"/>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8"/>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8"/>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c r="A43" s="8"/>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c r="A44" s="8"/>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c r="A45" s="8"/>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c r="A46" s="8"/>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8"/>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8"/>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8"/>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8"/>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8"/>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8"/>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8"/>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8"/>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8"/>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8"/>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8"/>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8"/>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8"/>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8"/>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8"/>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8"/>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8"/>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8"/>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8"/>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8"/>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8"/>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8"/>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8"/>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8"/>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8"/>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8"/>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8"/>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8"/>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8"/>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8"/>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8"/>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8"/>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8"/>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8"/>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8"/>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8"/>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8"/>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8"/>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8"/>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8"/>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8"/>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8"/>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8"/>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8"/>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8"/>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8"/>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8"/>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8"/>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8"/>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8"/>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8"/>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8"/>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8"/>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8"/>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8"/>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8"/>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8"/>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8"/>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8"/>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8"/>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8"/>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8"/>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8"/>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8"/>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8"/>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8"/>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8"/>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8"/>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8"/>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8"/>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8"/>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8"/>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8"/>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8"/>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8"/>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8"/>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8"/>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8"/>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8"/>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8"/>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8"/>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8"/>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8"/>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8"/>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8"/>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8"/>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8"/>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8"/>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8"/>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8"/>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8"/>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8"/>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8"/>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8"/>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8"/>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8"/>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8"/>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8"/>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8"/>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8"/>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8"/>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8"/>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8"/>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8"/>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8"/>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8"/>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8"/>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8"/>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8"/>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8"/>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8"/>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8"/>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8"/>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8"/>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8"/>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8"/>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8"/>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8"/>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8"/>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8"/>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8"/>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8"/>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8"/>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8"/>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8"/>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8"/>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8"/>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8"/>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8"/>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8"/>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8"/>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8"/>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8"/>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8"/>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8"/>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8"/>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8"/>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8"/>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8"/>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8"/>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8"/>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8"/>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8"/>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8"/>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8"/>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8"/>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8"/>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8"/>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8"/>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8"/>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8"/>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8"/>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8"/>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8"/>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G1:H1"/>
    <mergeCell ref="I1:L1"/>
    <mergeCell ref="G2:H2"/>
    <mergeCell ref="I2:L2"/>
    <mergeCell ref="A3:L3"/>
    <mergeCell ref="D4:F4"/>
    <mergeCell ref="A27:L27"/>
    <mergeCell ref="D6:F6"/>
    <mergeCell ref="G6:I6"/>
    <mergeCell ref="J6:L6"/>
    <mergeCell ref="A24:L24"/>
    <mergeCell ref="A25:L25"/>
    <mergeCell ref="A26:L26"/>
    <mergeCell ref="A5:A7"/>
    <mergeCell ref="B5:C5"/>
    <mergeCell ref="D5:L5"/>
    <mergeCell ref="B6:B7"/>
    <mergeCell ref="C6:C7"/>
    <mergeCell ref="J22:L22"/>
    <mergeCell ref="K4:L4"/>
  </mergeCells>
  <dataValidations count="105">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"='山地平地原住民族戶數及人口數_戶數_戶內人口具原住民身分者_$0_5_1$3022001a001'"</formula1>
      <formula2>k-SmartTag-statCourseNo</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C6:C6">
      <formula1>"='山地平地原住民族戶數及人口數_戶數_戶長具原住民身分者_$0_5_2$3022001a002'"</formula1>
      <formula2>k-SmartTag-statCourseNo</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D6:D6">
      <formula1>"='山地平地原住民族戶數及人口數_人口數依性別.原住民類別分$0_5_3$3022001a003'"</formula1>
      <formula2>k-SmartTag-statCourseNo</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E4:E4">
      <formula1>"='中華民國115年3月底$0_3_4$2026'/3"</formula1>
      <formula2>k-SmartTag-black</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2}" promptTitle="" prompt="" sqref="E14:E14">
      <formula1>"='檢誤$0_13_4$0000'"</formula1>
      <formula2>k-SmartTag-Mix-Derivation</formula2>
    </dataValidation>
    <dataValidation type="decimal" errorStyle="warning" operator="equal" allowBlank="0" showInputMessage="1" showErrorMessage="1" errorTitle="" error="{2}" promptTitle="" prompt="" sqref="E15:E15">
      <formula1>"='檢誤$0_14_4$0000'"</formula1>
      <formula2>k-SmartTag-Mix-Derivation</formula2>
    </dataValidation>
    <dataValidation type="decimal" errorStyle="warning" operator="equal" allowBlank="0" showInputMessage="1" showErrorMessage="1" errorTitle="" error="{2}" promptTitle="" prompt="" sqref="E16:E16">
      <formula1>"='檢誤$0_15_4$0000'"</formula1>
      <formula2>k-SmartTag-Mix-Derivation</formula2>
    </dataValidation>
    <dataValidation type="decimal" errorStyle="warning" operator="equal" allowBlank="0" showInputMessage="1" showErrorMessage="1" errorTitle="" error="{2}" promptTitle="" prompt="" sqref="E17:E17">
      <formula1>"='檢誤$0_16_4$0000'"</formula1>
      <formula2>k-SmartTag-Mix-Derivation</formula2>
    </dataValidation>
    <dataValidation type="decimal" errorStyle="warning" operator="equal" allowBlank="0" showInputMessage="1" showErrorMessage="1" errorTitle="" error="{2}" promptTitle="" prompt="" sqref="E18:E18">
      <formula1>"='檢誤$0_17_4$0000'"</formula1>
      <formula2>k-SmartTag-Mix-Derivation</formula2>
    </dataValidation>
    <dataValidation type="decimal" errorStyle="warning" operator="equal" allowBlank="0" showInputMessage="1" showErrorMessage="1" errorTitle="" error="{2}" promptTitle="" prompt="" sqref="E19:E19">
      <formula1>"='檢誤$0_18_4$0000'"</formula1>
      <formula2>k-SmartTag-Mix-Derivation</formula2>
    </dataValidation>
    <dataValidation type="decimal" errorStyle="warning" operator="equal" allowBlank="0" showInputMessage="1" showErrorMessage="1" errorTitle="" error="{2}" promptTitle="" prompt="" sqref="E20:E20">
      <formula1>"='檢誤$0_19_4$0000'"</formula1>
      <formula2>k-SmartTag-Mix-Derivation</formula2>
    </dataValidation>
    <dataValidation type="decimal" errorStyle="warning" operator="equal" allowBlank="0" showInputMessage="1" showErrorMessage="1" errorTitle="" error="{2}" promptTitle="" prompt="" sqref="E21:E21">
      <formula1>"='檢誤$0_20_4$0000'"</formula1>
      <formula2>k-SmartTag-Mix-Derivation</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G6:G6">
      <formula1>"='平地原住民$0_5_6$2600300001'"</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2}" promptTitle="" prompt="" sqref="G14:G14">
      <formula1>"='檢誤$0_13_6$0000'"</formula1>
      <formula2>k-SmartTag-Mix-Derivation</formula2>
    </dataValidation>
    <dataValidation type="decimal" errorStyle="warning" operator="equal" allowBlank="0" showInputMessage="1" showErrorMessage="1" errorTitle="" error="{2}" promptTitle="" prompt="" sqref="G15:G15">
      <formula1>"='檢誤$0_14_6$0000'"</formula1>
      <formula2>k-SmartTag-Mix-Derivation</formula2>
    </dataValidation>
    <dataValidation type="decimal" errorStyle="warning" operator="equal" allowBlank="0" showInputMessage="1" showErrorMessage="1" errorTitle="" error="{2}" promptTitle="" prompt="" sqref="G16:G16">
      <formula1>"='檢誤$0_15_6$0000'"</formula1>
      <formula2>k-SmartTag-Mix-Derivation</formula2>
    </dataValidation>
    <dataValidation type="decimal" errorStyle="warning" operator="equal" allowBlank="0" showInputMessage="1" showErrorMessage="1" errorTitle="" error="{2}" promptTitle="" prompt="" sqref="G17:G17">
      <formula1>"='檢誤$0_16_6$0000'"</formula1>
      <formula2>k-SmartTag-Mix-Derivation</formula2>
    </dataValidation>
    <dataValidation type="decimal" errorStyle="warning" operator="equal" allowBlank="0" showInputMessage="1" showErrorMessage="1" errorTitle="" error="{2}" promptTitle="" prompt="" sqref="G18:G18">
      <formula1>"='檢誤$0_17_6$0000'"</formula1>
      <formula2>k-SmartTag-Mix-Derivation</formula2>
    </dataValidation>
    <dataValidation type="decimal" errorStyle="warning" operator="equal" allowBlank="0" showInputMessage="1" showErrorMessage="1" errorTitle="" error="{2}" promptTitle="" prompt="" sqref="G19:G19">
      <formula1>"='檢誤$0_18_6$0000'"</formula1>
      <formula2>k-SmartTag-Mix-Derivation</formula2>
    </dataValidation>
    <dataValidation type="decimal" errorStyle="warning" operator="equal" allowBlank="0" showInputMessage="1" showErrorMessage="1" errorTitle="" error="{2}" promptTitle="" prompt="" sqref="G20:G20">
      <formula1>"='檢誤$0_19_6$0000'"</formula1>
      <formula2>k-SmartTag-Mix-Derivation</formula2>
    </dataValidation>
    <dataValidation type="decimal" errorStyle="warning" operator="equal" allowBlank="0" showInputMessage="1" showErrorMessage="1" errorTitle="" error="{2}" promptTitle="" prompt="" sqref="G21:G21">
      <formula1>"='檢誤$0_20_6$0000'"</formula1>
      <formula2>k-SmartTag-Mix-Derivation</formula2>
    </dataValidation>
    <dataValidation type="decimal" errorStyle="warning" operator="equal" allowBlank="0" showInputMessage="1" showErrorMessage="1" errorTitle="" error="{2}" promptTitle="" prompt="" sqref="H7:H7">
      <formula1>"='男$0_6_7$AA00100001'"</formula1>
      <formula2>k-SmartTag-muti1</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I7:I7">
      <formula1>"='女$0_6_8$AA00100002'"</formula1>
      <formula2>k-SmartTag-muti1</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J6:J6">
      <formula1>"='山地原住民$0_5_9$2600300002'"</formula1>
      <formula2>k-SmartTag-muti2</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2}" promptTitle="" prompt="" sqref="J14:J14">
      <formula1>"='檢誤$0_13_9$0000'"</formula1>
      <formula2>k-SmartTag-Mix-Derivation</formula2>
    </dataValidation>
    <dataValidation type="decimal" errorStyle="warning" operator="equal" allowBlank="0" showInputMessage="1" showErrorMessage="1" errorTitle="" error="{2}" promptTitle="" prompt="" sqref="J15:J15">
      <formula1>"='檢誤$0_14_9$0000'"</formula1>
      <formula2>k-SmartTag-Mix-Derivation</formula2>
    </dataValidation>
    <dataValidation type="decimal" errorStyle="warning" operator="equal" allowBlank="0" showInputMessage="1" showErrorMessage="1" errorTitle="" error="{2}" promptTitle="" prompt="" sqref="J16:J16">
      <formula1>"='檢誤$0_15_9$0000'"</formula1>
      <formula2>k-SmartTag-Mix-Derivation</formula2>
    </dataValidation>
    <dataValidation type="decimal" errorStyle="warning" operator="equal" allowBlank="0" showInputMessage="1" showErrorMessage="1" errorTitle="" error="{2}" promptTitle="" prompt="" sqref="J17:J17">
      <formula1>"='檢誤$0_16_9$0000'"</formula1>
      <formula2>k-SmartTag-Mix-Derivation</formula2>
    </dataValidation>
    <dataValidation type="decimal" errorStyle="warning" operator="equal" allowBlank="0" showInputMessage="1" showErrorMessage="1" errorTitle="" error="{2}" promptTitle="" prompt="" sqref="J18:J18">
      <formula1>"='檢誤$0_17_9$0000'"</formula1>
      <formula2>k-SmartTag-Mix-Derivation</formula2>
    </dataValidation>
    <dataValidation type="decimal" errorStyle="warning" operator="equal" allowBlank="0" showInputMessage="1" showErrorMessage="1" errorTitle="" error="{2}" promptTitle="" prompt="" sqref="J19:J19">
      <formula1>"='檢誤$0_18_9$0000'"</formula1>
      <formula2>k-SmartTag-Mix-Derivation</formula2>
    </dataValidation>
    <dataValidation type="decimal" errorStyle="warning" operator="equal" allowBlank="0" showInputMessage="1" showErrorMessage="1" errorTitle="" error="{2}" promptTitle="" prompt="" sqref="J20:J20">
      <formula1>"='檢誤$0_19_9$0000'"</formula1>
      <formula2>k-SmartTag-Mix-Derivation</formula2>
    </dataValidation>
    <dataValidation type="decimal" errorStyle="warning" operator="equal" allowBlank="0" showInputMessage="1" showErrorMessage="1" errorTitle="" error="{2}" promptTitle="" prompt="" sqref="J21:J21">
      <formula1>"='檢誤$0_20_9$0000'"</formula1>
      <formula2>k-SmartTag-Mix-Derivation</formula2>
    </dataValidation>
    <dataValidation type="decimal" errorStyle="warning" operator="equal" allowBlank="0" showInputMessage="1" showErrorMessage="1" errorTitle="" error="{2}" promptTitle="" prompt="" sqref="K7:K7">
      <formula1>"='男$0_6_10$AA00100001'"</formula1>
      <formula2>k-SmartTag-muti1</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 type="decimal" errorStyle="warning" operator="equal" allowBlank="0" showInputMessage="1" showErrorMessage="1" errorTitle="" error="{2}" promptTitle="" prompt="" sqref="L7:L7">
      <formula1>"='女$0_6_11$AA00100002'"</formula1>
      <formula2>k-SmartTag-muti1</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 promptTitle="" prompt="" sqref="K9:L21 H9:I21 B9:C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