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901-02-54-2" state="visible" r:id="rId1"/>
  </sheets>
</workbook>
</file>

<file path=xl/sharedStrings.xml><?xml version="1.0" encoding="utf-8"?>
<sst xmlns="http://schemas.openxmlformats.org/spreadsheetml/2006/main" count="56">
  <si>
    <t>公開類</t>
  </si>
  <si>
    <t>年　報</t>
  </si>
  <si>
    <t>桃園市各附屬單位預算收支(基金來源、用途)決算數</t>
  </si>
  <si>
    <t>機關(構)或基金名稱</t>
  </si>
  <si>
    <t>總                計</t>
  </si>
  <si>
    <t>營業基金</t>
  </si>
  <si>
    <t>桃園航空城股份有限公司</t>
  </si>
  <si>
    <t>桃園大眾捷運股份有限公司</t>
  </si>
  <si>
    <t>桃園果菜市場股份有限公司</t>
  </si>
  <si>
    <t>作業基金</t>
  </si>
  <si>
    <t>桃園市醫療作業基金</t>
  </si>
  <si>
    <t>桃園市土地重劃基金</t>
  </si>
  <si>
    <t>桃園市實施平均地權基金</t>
  </si>
  <si>
    <t>桃園市都市發展基金</t>
  </si>
  <si>
    <t>桃園市住宅基金</t>
  </si>
  <si>
    <t>桃園市公教人員住宅貸款及急難貸款基金</t>
  </si>
  <si>
    <t>桃園市產業發展基金</t>
  </si>
  <si>
    <t>桃園市停車場作業基金</t>
  </si>
  <si>
    <t>桃園市軌道建設發展基金</t>
  </si>
  <si>
    <t>特別收入基金</t>
  </si>
  <si>
    <t>桃園市有線廣播電視事業發展基金</t>
  </si>
  <si>
    <t>桃園市建築物無障礙設備與設施改善基金</t>
  </si>
  <si>
    <t>桃園市道路基金</t>
  </si>
  <si>
    <t>桃園市共同管道管理基金</t>
  </si>
  <si>
    <t>桃園市公益彩券盈餘分配基金</t>
  </si>
  <si>
    <t>桃園市身心障礙者就業基金</t>
  </si>
  <si>
    <t>桃園市勞工權益基金</t>
  </si>
  <si>
    <t>桃園市農業發展基金</t>
  </si>
  <si>
    <t>桃園市環境保護基金</t>
  </si>
  <si>
    <t>桃園國際機場航空噪音防制費及回饋金基金</t>
  </si>
  <si>
    <t>桃園市區域垃圾處理廠場回饋金基金</t>
  </si>
  <si>
    <t>桃園市警察人員安全基金</t>
  </si>
  <si>
    <t>桃園市消防人員安全基金</t>
  </si>
  <si>
    <t>桃園市食品安全保護基金</t>
  </si>
  <si>
    <t>桃園市水資源發展基金</t>
  </si>
  <si>
    <t>桃園市地方教育發展基金</t>
  </si>
  <si>
    <t>資料來源：本處基金科依據桃園市總決算審核報告編製。</t>
  </si>
  <si>
    <t>填表說明：1.本表應於編製期限內經網際網路線上傳送至桃園市政府公務統計行政管理系統。</t>
  </si>
  <si>
    <t xml:space="preserve">　　　　　2.特別收入基金之基金來源及用途，因無營業(業務)收入(支出)及營業(業務)外收入(支出)之區分，故均填列於營業(業務)收入(支出)欄位。</t>
  </si>
  <si>
    <t>次年9月15日前編製</t>
  </si>
  <si>
    <t>營業(業務)總收入
(基金來源)</t>
  </si>
  <si>
    <t>總計</t>
  </si>
  <si>
    <t>中華民國114年度</t>
  </si>
  <si>
    <t>營業(業務)收入</t>
  </si>
  <si>
    <t>營業(業務)外收入</t>
  </si>
  <si>
    <t>營業(業務)總支出
(基金用途)</t>
  </si>
  <si>
    <t>營業(業務)支出</t>
  </si>
  <si>
    <t>營業(業務)外支出</t>
  </si>
  <si>
    <t>編製機關</t>
  </si>
  <si>
    <t>表　　號</t>
  </si>
  <si>
    <t>所得稅費用</t>
  </si>
  <si>
    <t>中華民國115年9月1日編製</t>
  </si>
  <si>
    <t>桃園市政府主計處</t>
  </si>
  <si>
    <t>20901-02-54-2</t>
  </si>
  <si>
    <t>單位：新臺幣元</t>
  </si>
  <si>
    <t>盈(賸)餘
或虧損(短絀)</t>
  </si>
</sst>
</file>

<file path=xl/styles.xml><?xml version="1.0" encoding="utf-8"?>
<styleSheet xmlns="http://schemas.openxmlformats.org/spreadsheetml/2006/main">
  <numFmts count="3">
    <numFmt formatCode="_-* #,##0_-;\-* #,##0_-;_-* &quot;-&quot;_-;_-@_-" numFmtId="197"/>
    <numFmt formatCode="#,##0_);[Red]\(#,##0\)" numFmtId="198"/>
    <numFmt formatCode="#,##0_ " numFmtId="199"/>
  </numFmts>
  <fonts count="11">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true"/>
      <i val="false"/>
      <u val="none"/>
      <sz val="12"/>
      <color rgb="FF000000"/>
      <name val="標楷體"/>
    </font>
    <font>
      <b val="true"/>
      <i val="false"/>
      <u val="none"/>
      <sz val="10"/>
      <color rgb="FF000000"/>
      <name val="標楷體"/>
    </font>
    <font>
      <b val="false"/>
      <i val="false"/>
      <u val="none"/>
      <sz val="12"/>
      <color rgb="FF000000"/>
      <name val="標楷體"/>
    </font>
    <font>
      <b val="false"/>
      <i val="false"/>
      <u val="none"/>
      <sz val="9"/>
      <color rgb="FF000000"/>
      <name val="標楷體"/>
    </font>
    <font>
      <b val="false"/>
      <i val="false"/>
      <u val="none"/>
      <sz val="12"/>
      <color rgb="FF000000"/>
      <name val="Times New Roman"/>
    </font>
    <font>
      <b val="false"/>
      <i val="false"/>
      <u val="none"/>
      <sz val="12"/>
      <color rgb="FF000000"/>
      <name val="新細明體"/>
    </font>
    <font>
      <b val="true"/>
      <i val="false"/>
      <u val="none"/>
      <sz val="11"/>
      <color rgb="FF000000"/>
      <name val="Times New Roman"/>
    </font>
    <font>
      <b val="false"/>
      <i val="false"/>
      <u val="none"/>
      <sz val="11"/>
      <color rgb="FF000000"/>
      <name val="Times New Roman"/>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73">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4" borderId="2" xfId="0" applyFont="true" applyBorder="true">
      <alignment horizontal="center" vertical="center"/>
    </xf>
    <xf numFmtId="0" fontId="4" borderId="0" xfId="0" applyFont="true">
      <alignment vertical="center" wrapText="true"/>
    </xf>
    <xf numFmtId="0" fontId="1" borderId="0" xfId="0" applyFont="true">
      <alignment horizontal="left"/>
    </xf>
    <xf numFmtId="0" fontId="1" borderId="0" xfId="0" applyFont="true">
      <alignment horizontal="left" vertical="center" wrapText="true"/>
    </xf>
    <xf numFmtId="0" fontId="1" borderId="0" xfId="0" applyFont="true">
      <alignment horizontal="left" vertical="center"/>
    </xf>
    <xf numFmtId="0" fontId="4" borderId="0" xfId="0" applyFont="true"/>
    <xf numFmtId="0" fontId="1" borderId="5" xfId="0" applyFont="true" applyBorder="true">
      <alignment horizontal="left"/>
    </xf>
    <xf numFmtId="0" fontId="1" borderId="6" xfId="0" applyFont="true" applyBorder="true">
      <alignment horizontal="left"/>
    </xf>
    <xf numFmtId="0" fontId="1" borderId="2" xfId="0" applyFont="true" applyBorder="true">
      <alignment vertical="center"/>
    </xf>
    <xf numFmtId="0" fontId="5" borderId="0" xfId="0" applyFont="true"/>
    <xf numFmtId="0" fontId="1" borderId="0" xfId="0" applyFont="true">
      <alignment vertical="top"/>
    </xf>
    <xf numFmtId="0" fontId="1" borderId="0" xfId="0" applyFont="true"/>
    <xf numFmtId="0" fontId="1" borderId="7" xfId="0" applyFont="true" applyBorder="true"/>
    <xf numFmtId="0" fontId="1" borderId="8" xfId="0" applyFont="true" applyBorder="true"/>
    <xf numFmtId="0" fontId="1" borderId="9" xfId="0" applyFont="true" applyBorder="true">
      <alignment horizontal="center" vertical="center" wrapText="true"/>
    </xf>
    <xf numFmtId="0" fontId="4" borderId="10" xfId="0" applyFont="true" applyBorder="true">
      <alignment horizontal="center" vertical="center"/>
    </xf>
    <xf numFmtId="0" fontId="4" borderId="5" xfId="0" applyFont="true" applyBorder="true">
      <alignment vertical="center" wrapText="true"/>
    </xf>
    <xf numFmtId="0" fontId="1" borderId="5" xfId="0" applyFont="true" applyBorder="true">
      <alignment horizontal="left" vertical="center" wrapText="true"/>
    </xf>
    <xf numFmtId="0" fontId="4" borderId="5" xfId="0" applyFont="true" applyBorder="true">
      <alignment horizontal="left" vertical="center" wrapText="true"/>
    </xf>
    <xf numFmtId="0" fontId="6" borderId="5" xfId="0" applyFont="true" applyBorder="true">
      <alignment horizontal="left" vertical="center" wrapText="true"/>
    </xf>
    <xf numFmtId="0" fontId="1" borderId="11" xfId="0" applyFont="true" applyBorder="true">
      <alignment horizontal="left"/>
    </xf>
    <xf numFmtId="0" fontId="1" borderId="12" xfId="0" applyFont="true" applyBorder="true">
      <alignment horizontal="left"/>
    </xf>
    <xf numFmtId="0" fontId="5" borderId="0" xfId="0" applyFont="true">
      <alignment horizontal="left"/>
    </xf>
    <xf numFmtId="0" fontId="7" borderId="0" xfId="0" applyFont="true">
      <alignment horizontal="left"/>
    </xf>
    <xf numFmtId="0" fontId="8" borderId="0" xfId="0" applyFont="true"/>
    <xf numFmtId="0" fontId="5" borderId="3" xfId="0" applyFont="true" applyBorder="true"/>
    <xf numFmtId="0" fontId="1" borderId="3" xfId="0" applyFont="true" applyBorder="true"/>
    <xf numFmtId="0" fontId="1" borderId="1" xfId="0" applyFont="true" applyBorder="true">
      <alignment horizontal="center" vertical="center" wrapText="true"/>
    </xf>
    <xf numFmtId="0" fontId="1" borderId="1" xfId="0" applyFont="true" applyBorder="true">
      <alignment horizontal="center" vertical="center"/>
    </xf>
    <xf numFmtId="197" fontId="9" borderId="13" xfId="0" applyNumberFormat="true" applyFont="true" applyBorder="true">
      <alignment vertical="center"/>
    </xf>
    <xf numFmtId="197" fontId="9" borderId="11" xfId="0" applyNumberFormat="true" applyFont="true" applyBorder="true">
      <alignment vertical="center"/>
    </xf>
    <xf numFmtId="197" fontId="10" borderId="11" xfId="0" applyNumberFormat="true" applyFont="true" applyBorder="true"/>
    <xf numFmtId="197" fontId="9" borderId="11" xfId="0" applyNumberFormat="true" applyFont="true" applyBorder="true"/>
    <xf numFmtId="197" fontId="10" borderId="11" xfId="0" applyNumberFormat="true" applyFont="true" applyBorder="true">
      <alignment vertical="center"/>
    </xf>
    <xf numFmtId="197" fontId="10" borderId="12" xfId="0" applyNumberFormat="true" applyFont="true" applyBorder="true">
      <alignment vertical="center"/>
    </xf>
    <xf numFmtId="0" fontId="1" borderId="3" xfId="0" applyFont="true" applyBorder="true">
      <alignment horizontal="center"/>
    </xf>
    <xf numFmtId="0" fontId="1" borderId="2" xfId="0" applyFont="true" applyBorder="true">
      <alignment vertical="center" wrapText="true"/>
    </xf>
    <xf numFmtId="0" fontId="1" borderId="0" xfId="0" applyFont="true">
      <alignment vertical="top" wrapText="true"/>
    </xf>
    <xf numFmtId="0" fontId="1" borderId="2" xfId="0" applyFont="true" applyBorder="true">
      <alignment horizontal="right" vertical="center" wrapText="true"/>
    </xf>
    <xf numFmtId="0" fontId="1" borderId="0" xfId="0" applyFont="true">
      <alignment horizontal="right" vertical="center" wrapText="true"/>
    </xf>
    <xf numFmtId="0" fontId="1" borderId="0" xfId="0" applyFont="true">
      <alignment horizontal="right" vertical="top" wrapText="true"/>
    </xf>
    <xf numFmtId="0" fontId="5" borderId="5" xfId="0" applyFont="true" applyBorder="true"/>
    <xf numFmtId="0" fontId="5" borderId="6" xfId="0" applyFont="true" applyBorder="true">
      <alignment horizontal="right"/>
    </xf>
    <xf numFmtId="198" fontId="1" borderId="2" xfId="0" applyNumberFormat="true" applyFont="true" applyBorder="true">
      <alignment vertical="center"/>
    </xf>
    <xf numFmtId="198" fontId="1" borderId="2" xfId="0" applyNumberFormat="true" applyFont="true" applyBorder="true">
      <alignment horizontal="right" vertical="center"/>
    </xf>
    <xf numFmtId="0" fontId="6" borderId="1" xfId="0" applyFont="true" applyBorder="true">
      <alignment horizontal="center"/>
    </xf>
    <xf numFmtId="49" fontId="1" borderId="1" xfId="0" applyNumberFormat="true" applyFont="true" applyBorder="true">
      <alignment horizontal="center"/>
    </xf>
    <xf numFmtId="0" fontId="6" borderId="3" xfId="0" applyFont="true" applyBorder="true">
      <alignment horizontal="right"/>
    </xf>
    <xf numFmtId="0" fontId="1" borderId="14" xfId="0" applyFont="true" applyBorder="true">
      <alignment horizontal="center" vertical="center" wrapText="true"/>
    </xf>
    <xf numFmtId="197" fontId="9" borderId="15" xfId="0" applyNumberFormat="true" applyFont="true" applyBorder="true"/>
    <xf numFmtId="197" fontId="9" borderId="7" xfId="0" applyNumberFormat="true" applyFont="true" applyBorder="true"/>
    <xf numFmtId="197" fontId="10" borderId="7" xfId="0" applyNumberFormat="true" applyFont="true" applyBorder="true"/>
    <xf numFmtId="197" fontId="10" borderId="8" xfId="0" applyNumberFormat="true" applyFont="true" applyBorder="true"/>
    <xf numFmtId="0" fontId="6" borderId="7" xfId="0" applyFont="true" applyBorder="true">
      <alignment horizontal="center"/>
    </xf>
    <xf numFmtId="49" fontId="1" borderId="7" xfId="0" applyNumberFormat="true" applyFont="true" applyBorder="true">
      <alignment horizontal="center"/>
    </xf>
    <xf numFmtId="0" fontId="2" borderId="0" xfId="0" applyFont="true">
      <alignment horizontal="center" vertical="center"/>
    </xf>
    <xf numFmtId="0" fontId="6" borderId="0" xfId="0" applyFont="true">
      <alignment horizontal="right"/>
    </xf>
    <xf numFmtId="0" fontId="1" borderId="0" xfId="0" applyFont="true">
      <alignment horizontal="center" vertical="center" wrapText="true"/>
    </xf>
    <xf numFmtId="199" fontId="9" borderId="0" xfId="0" applyNumberFormat="true" applyFont="true"/>
    <xf numFmtId="199" fontId="10" borderId="0" xfId="0" applyNumberFormat="true" applyFont="true"/>
    <xf numFmtId="199" fontId="10" borderId="3" xfId="0" applyNumberFormat="true" applyFont="true" applyBorder="true"/>
    <xf numFmtId="0" fontId="6" borderId="0" xfId="0" applyFont="true">
      <alignment horizontal="center"/>
    </xf>
    <xf numFmtId="49" fontId="1" borderId="0" xfId="0" applyNumberFormat="true" applyFont="true">
      <alignment horizontal="center"/>
    </xf>
    <xf numFmtId="199" fontId="5" borderId="0" xfId="0" applyNumberFormat="true" applyFont="true"/>
    <xf numFmtId="199" fontId="5" borderId="3" xfId="0" applyNumberFormat="true" applyFont="true" applyBorder="true"/>
    <xf numFmtId="0" fontId="1" borderId="0" xfId="0" applyFont="true">
      <alignment horizontal="left" vertical="top" wrapText="true"/>
    </xf>
    <xf numFmtId="0" fontId="5" borderId="2" xfId="0" applyFont="true" applyBorder="true">
      <alignment vertical="center"/>
    </xf>
    <xf numFmtId="0" fontId="1" borderId="0" xfId="0" applyFont="true">
      <alignment horizontal="lef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2" ySplit="6" topLeftCell="C7" activePane="bottomRight" state="frozen"/>
      <selection activeCell="C7" sqref="C7:C7" pane="topLeft"/>
    </sheetView>
  </sheetViews>
  <sheetFormatPr customHeight="false" defaultColWidth="9.28125" defaultRowHeight="15"/>
  <cols>
    <col min="1" max="1" bestFit="false" customWidth="true" width="11.2109375" hidden="false" outlineLevel="0"/>
    <col min="2" max="2" bestFit="false" customWidth="true" width="30.2109375" hidden="false" outlineLevel="0"/>
    <col min="3" max="9" bestFit="false" customWidth="true" width="19.2109375" hidden="false" outlineLevel="0"/>
    <col min="10" max="12" bestFit="false" customWidth="true" width="17.4921875" hidden="false" outlineLevel="0"/>
    <col min="13" max="13" bestFit="false" customWidth="true" width="13.2109375" hidden="false" outlineLevel="0"/>
    <col min="14" max="50" bestFit="false" customWidth="true" width="9.2109375" hidden="false" outlineLevel="0"/>
  </cols>
  <sheetData>
    <row r="1" ht="14.25" customHeight="true">
      <c r="A1" s="1" t="s">
        <v>0</v>
      </c>
      <c r="B1" s="17"/>
      <c r="C1" s="14"/>
      <c r="D1" s="14"/>
      <c r="E1" s="14"/>
      <c r="F1" s="14"/>
      <c r="G1" s="14"/>
      <c r="H1" s="46"/>
      <c r="I1" s="1" t="s">
        <v>48</v>
      </c>
      <c r="J1" s="50" t="s">
        <v>52</v>
      </c>
      <c r="K1" s="58"/>
      <c r="L1" s="66"/>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6.5" customHeight="true">
      <c r="A2" s="1" t="s">
        <v>1</v>
      </c>
      <c r="B2" s="18" t="s">
        <v>39</v>
      </c>
      <c r="C2" s="30"/>
      <c r="D2" s="30"/>
      <c r="E2" s="30"/>
      <c r="F2" s="30"/>
      <c r="G2" s="30"/>
      <c r="H2" s="47"/>
      <c r="I2" s="1" t="s">
        <v>49</v>
      </c>
      <c r="J2" s="51" t="s">
        <v>53</v>
      </c>
      <c r="K2" s="59"/>
      <c r="L2" s="67"/>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21" customHeight="true">
      <c r="A3" s="2" t="s">
        <v>2</v>
      </c>
      <c r="B3" s="2"/>
      <c r="C3" s="2"/>
      <c r="D3" s="2"/>
      <c r="E3" s="2"/>
      <c r="F3" s="2"/>
      <c r="G3" s="2"/>
      <c r="H3" s="2"/>
      <c r="I3" s="2"/>
      <c r="J3" s="2"/>
      <c r="K3" s="60"/>
      <c r="L3" s="60"/>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 customHeight="true">
      <c r="A4" s="3"/>
      <c r="B4" s="3"/>
      <c r="C4" s="31"/>
      <c r="D4" s="40" t="s">
        <v>42</v>
      </c>
      <c r="E4" s="40"/>
      <c r="F4" s="40"/>
      <c r="G4" s="40"/>
      <c r="H4" s="3"/>
      <c r="I4" s="3"/>
      <c r="J4" s="52" t="s">
        <v>54</v>
      </c>
      <c r="K4" s="61"/>
      <c r="L4" s="61"/>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0" customHeight="true">
      <c r="A5" s="4" t="s">
        <v>3</v>
      </c>
      <c r="B5" s="19"/>
      <c r="C5" s="32" t="s">
        <v>40</v>
      </c>
      <c r="D5" s="32"/>
      <c r="E5" s="32"/>
      <c r="F5" s="32" t="s">
        <v>45</v>
      </c>
      <c r="G5" s="32"/>
      <c r="H5" s="32"/>
      <c r="I5" s="32"/>
      <c r="J5" s="53" t="s">
        <v>55</v>
      </c>
      <c r="K5" s="62"/>
      <c r="L5" s="62"/>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18" customHeight="true">
      <c r="A6" s="4"/>
      <c r="B6" s="19"/>
      <c r="C6" s="33" t="s">
        <v>41</v>
      </c>
      <c r="D6" s="33" t="s">
        <v>43</v>
      </c>
      <c r="E6" s="33" t="s">
        <v>44</v>
      </c>
      <c r="F6" s="33" t="s">
        <v>41</v>
      </c>
      <c r="G6" s="33" t="s">
        <v>46</v>
      </c>
      <c r="H6" s="33" t="s">
        <v>47</v>
      </c>
      <c r="I6" s="33" t="s">
        <v>50</v>
      </c>
      <c r="J6" s="53"/>
      <c r="K6" s="62"/>
      <c r="L6" s="62"/>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17.1" customHeight="true">
      <c r="A7" s="5" t="s">
        <v>4</v>
      </c>
      <c r="B7" s="20"/>
      <c r="C7" s="34" t="n">
        <f>SUM(D7:E7)</f>
        <v>99832362388</v>
      </c>
      <c r="D7" s="34" t="n">
        <f>SUM(D8, D12, D22)</f>
        <v>99342430737</v>
      </c>
      <c r="E7" s="34" t="n">
        <f>SUM(E8, E12, E22)</f>
        <v>489931651</v>
      </c>
      <c r="F7" s="34" t="n">
        <f>SUM(G7:I7)</f>
        <v>80633328819</v>
      </c>
      <c r="G7" s="34" t="n">
        <f>SUM(G8, G12, G22)</f>
        <v>80630566528</v>
      </c>
      <c r="H7" s="34" t="n">
        <f>SUM(H8, H12, H22)</f>
        <v>2131338</v>
      </c>
      <c r="I7" s="34" t="n">
        <f>SUM(I8, I12, I22)</f>
        <v>630953</v>
      </c>
      <c r="J7" s="54" t="n">
        <f>C7-F7</f>
        <v>19199033569</v>
      </c>
      <c r="K7" s="63"/>
      <c r="L7" s="63"/>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16.5" customHeight="true">
      <c r="A8" s="6" t="s">
        <v>5</v>
      </c>
      <c r="B8" s="21"/>
      <c r="C8" s="35" t="n">
        <f>SUM(D8:E8)</f>
        <v>3448412207</v>
      </c>
      <c r="D8" s="35" t="n">
        <f>SUM(D9:D11)</f>
        <v>3422082128</v>
      </c>
      <c r="E8" s="35" t="n">
        <f>SUM(E9:E11)</f>
        <v>26330079</v>
      </c>
      <c r="F8" s="35" t="n">
        <f>SUM(G8:I8)</f>
        <v>2777726898</v>
      </c>
      <c r="G8" s="35" t="n">
        <f>SUM(G9:G11)</f>
        <v>2775148300</v>
      </c>
      <c r="H8" s="35" t="n">
        <f>SUM(H9:H11)</f>
        <v>1947645</v>
      </c>
      <c r="I8" s="35" t="n">
        <f>SUM(I9:I11)</f>
        <v>630953</v>
      </c>
      <c r="J8" s="55" t="n">
        <f>C8-F8</f>
        <v>670685309</v>
      </c>
      <c r="K8" s="63"/>
      <c r="L8" s="63"/>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15.75" customHeight="true">
      <c r="A9" s="7" t="s">
        <v>6</v>
      </c>
      <c r="B9" s="22"/>
      <c r="C9" s="36" t="n">
        <f>SUM(D9:E9)</f>
        <v>37955261</v>
      </c>
      <c r="D9" s="36" t="n">
        <v>31361569</v>
      </c>
      <c r="E9" s="36" t="n">
        <v>6593692</v>
      </c>
      <c r="F9" s="36" t="n">
        <f>SUM(G9:I9)</f>
        <v>48974956</v>
      </c>
      <c r="G9" s="36" t="n">
        <v>48017157</v>
      </c>
      <c r="H9" s="36" t="n">
        <v>957799</v>
      </c>
      <c r="I9" s="36" t="n">
        <v>0</v>
      </c>
      <c r="J9" s="56" t="n">
        <f>C9-F9</f>
        <v>-11019695</v>
      </c>
      <c r="K9" s="64"/>
      <c r="L9" s="64"/>
      <c r="M9" s="68"/>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16.5" customHeight="true">
      <c r="A10" s="7" t="s">
        <v>7</v>
      </c>
      <c r="B10" s="22"/>
      <c r="C10" s="36" t="n">
        <f>SUM(D10:E10)</f>
        <v>3387454940</v>
      </c>
      <c r="D10" s="36" t="n">
        <v>3368681329</v>
      </c>
      <c r="E10" s="36" t="n">
        <v>18773611</v>
      </c>
      <c r="F10" s="36" t="n">
        <f>SUM(G10:I10)</f>
        <v>2708267506</v>
      </c>
      <c r="G10" s="36" t="n">
        <v>2707277660</v>
      </c>
      <c r="H10" s="36" t="n">
        <v>989846</v>
      </c>
      <c r="I10" s="36" t="n">
        <v>0</v>
      </c>
      <c r="J10" s="56" t="n">
        <f>C10-F10</f>
        <v>679187434</v>
      </c>
      <c r="K10" s="64"/>
      <c r="L10" s="64"/>
      <c r="M10" s="68"/>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16.5" customHeight="true">
      <c r="A11" s="7" t="s">
        <v>8</v>
      </c>
      <c r="B11" s="22"/>
      <c r="C11" s="36" t="n">
        <f>SUM(D11:E11)</f>
        <v>23002006</v>
      </c>
      <c r="D11" s="36" t="n">
        <v>22039230</v>
      </c>
      <c r="E11" s="36" t="n">
        <v>962776</v>
      </c>
      <c r="F11" s="36" t="n">
        <f>SUM(G11:I11)</f>
        <v>20484436</v>
      </c>
      <c r="G11" s="36" t="n">
        <v>19853483</v>
      </c>
      <c r="H11" s="36" t="n">
        <v>0</v>
      </c>
      <c r="I11" s="36" t="n">
        <v>630953</v>
      </c>
      <c r="J11" s="56" t="n">
        <f>C11-F11</f>
        <v>2517570</v>
      </c>
      <c r="K11" s="64"/>
      <c r="L11" s="64"/>
      <c r="M11" s="68"/>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16.5" customHeight="true">
      <c r="A12" s="6" t="s">
        <v>9</v>
      </c>
      <c r="B12" s="23"/>
      <c r="C12" s="37" t="n">
        <f>SUM(D12:E12)</f>
        <v>34865974049</v>
      </c>
      <c r="D12" s="37" t="n">
        <f>SUM(D13:D21)</f>
        <v>34402372477</v>
      </c>
      <c r="E12" s="37" t="n">
        <f>SUM(E13:E21)</f>
        <v>463601572</v>
      </c>
      <c r="F12" s="37" t="n">
        <f>SUM(G12:I12)</f>
        <v>15819494650</v>
      </c>
      <c r="G12" s="37" t="n">
        <f>SUM(G13:G21)</f>
        <v>15819310957</v>
      </c>
      <c r="H12" s="37" t="n">
        <f>SUM(H13:H21)</f>
        <v>183693</v>
      </c>
      <c r="I12" s="37" t="n">
        <f>SUM(I13:I21)</f>
        <v>0</v>
      </c>
      <c r="J12" s="55" t="n">
        <f>C12-F12</f>
        <v>19046479399</v>
      </c>
      <c r="K12" s="63"/>
      <c r="L12" s="63"/>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6.5" customHeight="true">
      <c r="A13" s="7" t="s">
        <v>10</v>
      </c>
      <c r="B13" s="22"/>
      <c r="C13" s="36" t="n">
        <f>SUM(D13:E13)</f>
        <v>268554244</v>
      </c>
      <c r="D13" s="36" t="n">
        <v>268052821</v>
      </c>
      <c r="E13" s="36" t="n">
        <v>501423</v>
      </c>
      <c r="F13" s="36" t="n">
        <f>SUM(G13:I13)</f>
        <v>247301919</v>
      </c>
      <c r="G13" s="36" t="n">
        <v>247299529</v>
      </c>
      <c r="H13" s="36" t="n">
        <v>2390</v>
      </c>
      <c r="I13" s="36" t="n">
        <v>0</v>
      </c>
      <c r="J13" s="56" t="n">
        <f>C13-F13</f>
        <v>21252325</v>
      </c>
      <c r="K13" s="64"/>
      <c r="L13" s="6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16.5" customHeight="true">
      <c r="A14" s="7" t="s">
        <v>11</v>
      </c>
      <c r="B14" s="22"/>
      <c r="C14" s="36" t="n">
        <f>SUM(D14:E14)</f>
        <v>3159620688</v>
      </c>
      <c r="D14" s="36" t="n">
        <v>3109698163</v>
      </c>
      <c r="E14" s="36" t="n">
        <v>49922525</v>
      </c>
      <c r="F14" s="36" t="n">
        <f>SUM(G14:I14)</f>
        <v>1490759627</v>
      </c>
      <c r="G14" s="36" t="n">
        <v>1490759627</v>
      </c>
      <c r="H14" s="36" t="n">
        <v>0</v>
      </c>
      <c r="I14" s="36" t="n">
        <v>0</v>
      </c>
      <c r="J14" s="56" t="n">
        <f>C14-F14</f>
        <v>1668861061</v>
      </c>
      <c r="K14" s="64"/>
      <c r="L14" s="6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16.5" customHeight="true">
      <c r="A15" s="7" t="s">
        <v>12</v>
      </c>
      <c r="B15" s="22"/>
      <c r="C15" s="36" t="n">
        <f>SUM(D15:E15)</f>
        <v>17116599000</v>
      </c>
      <c r="D15" s="36" t="n">
        <v>16940692103</v>
      </c>
      <c r="E15" s="36" t="n">
        <v>175906897</v>
      </c>
      <c r="F15" s="36" t="n">
        <f>SUM(G15:I15)</f>
        <v>10710982403</v>
      </c>
      <c r="G15" s="36" t="n">
        <v>10710982403</v>
      </c>
      <c r="H15" s="36" t="n">
        <v>0</v>
      </c>
      <c r="I15" s="36" t="n">
        <v>0</v>
      </c>
      <c r="J15" s="56" t="n">
        <f>C15-F15</f>
        <v>6405616597</v>
      </c>
      <c r="K15" s="64"/>
      <c r="L15" s="6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6.5" customHeight="true">
      <c r="A16" s="7" t="s">
        <v>13</v>
      </c>
      <c r="B16" s="22"/>
      <c r="C16" s="36" t="n">
        <f>SUM(D16:E16)</f>
        <v>9619731236</v>
      </c>
      <c r="D16" s="36" t="n">
        <v>9430256308</v>
      </c>
      <c r="E16" s="36" t="n">
        <v>189474928</v>
      </c>
      <c r="F16" s="36" t="n">
        <f>SUM(G16:I16)</f>
        <v>1404509709</v>
      </c>
      <c r="G16" s="36" t="n">
        <v>1404509709</v>
      </c>
      <c r="H16" s="36" t="n">
        <v>0</v>
      </c>
      <c r="I16" s="36" t="n">
        <v>0</v>
      </c>
      <c r="J16" s="56" t="n">
        <f>C16-F16</f>
        <v>8215221527</v>
      </c>
      <c r="K16" s="64"/>
      <c r="L16" s="6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6.5" customHeight="true">
      <c r="A17" s="7" t="s">
        <v>14</v>
      </c>
      <c r="B17" s="22"/>
      <c r="C17" s="36" t="n">
        <f>SUM(D17:E17)</f>
        <v>1075355070</v>
      </c>
      <c r="D17" s="36" t="n">
        <v>1054225228</v>
      </c>
      <c r="E17" s="36" t="n">
        <v>21129842</v>
      </c>
      <c r="F17" s="36" t="n">
        <f>SUM(G17:I17)</f>
        <v>811653182</v>
      </c>
      <c r="G17" s="36" t="n">
        <v>811653182</v>
      </c>
      <c r="H17" s="36" t="n">
        <v>0</v>
      </c>
      <c r="I17" s="36" t="n">
        <v>0</v>
      </c>
      <c r="J17" s="56" t="n">
        <f>C17-F17</f>
        <v>263701888</v>
      </c>
      <c r="K17" s="64"/>
      <c r="L17" s="6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6.5" customHeight="true">
      <c r="A18" s="7" t="s">
        <v>15</v>
      </c>
      <c r="B18" s="22"/>
      <c r="C18" s="36" t="n">
        <f>SUM(D18:E18)</f>
        <v>3759489</v>
      </c>
      <c r="D18" s="36" t="n">
        <v>346469</v>
      </c>
      <c r="E18" s="36" t="n">
        <v>3413020</v>
      </c>
      <c r="F18" s="36" t="n">
        <f>SUM(G18:I18)</f>
        <v>29371</v>
      </c>
      <c r="G18" s="36" t="n">
        <v>29371</v>
      </c>
      <c r="H18" s="36" t="n">
        <v>0</v>
      </c>
      <c r="I18" s="36" t="n">
        <v>0</v>
      </c>
      <c r="J18" s="56" t="n">
        <f>C18-F18</f>
        <v>3730118</v>
      </c>
      <c r="K18" s="64"/>
      <c r="L18" s="6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6.5" customHeight="true">
      <c r="A19" s="8" t="s">
        <v>16</v>
      </c>
      <c r="B19" s="22"/>
      <c r="C19" s="36" t="n">
        <f>SUM(D19:E19)</f>
        <v>372464882</v>
      </c>
      <c r="D19" s="36" t="n">
        <v>362735983</v>
      </c>
      <c r="E19" s="36" t="n">
        <v>9728899</v>
      </c>
      <c r="F19" s="36" t="n">
        <f>SUM(G19:I19)</f>
        <v>169040107</v>
      </c>
      <c r="G19" s="36" t="n">
        <v>169040107</v>
      </c>
      <c r="H19" s="36" t="n">
        <v>0</v>
      </c>
      <c r="I19" s="36" t="n">
        <v>0</v>
      </c>
      <c r="J19" s="56" t="n">
        <f>C19-F19</f>
        <v>203424775</v>
      </c>
      <c r="K19" s="64"/>
      <c r="L19" s="6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6.5" customHeight="true">
      <c r="A20" s="9" t="s">
        <v>17</v>
      </c>
      <c r="B20" s="22"/>
      <c r="C20" s="38" t="n">
        <f>SUM(D20:E20)</f>
        <v>1021583448</v>
      </c>
      <c r="D20" s="38" t="n">
        <v>1014328703</v>
      </c>
      <c r="E20" s="38" t="n">
        <v>7254745</v>
      </c>
      <c r="F20" s="38" t="n">
        <f>SUM(G20:I20)</f>
        <v>668907813</v>
      </c>
      <c r="G20" s="38" t="n">
        <v>668726510</v>
      </c>
      <c r="H20" s="38" t="n">
        <v>181303</v>
      </c>
      <c r="I20" s="38" t="n">
        <v>0</v>
      </c>
      <c r="J20" s="56" t="n">
        <f>C20-F20</f>
        <v>352675635</v>
      </c>
      <c r="K20" s="64"/>
      <c r="L20" s="6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6.5" customHeight="true">
      <c r="A21" s="7" t="s">
        <v>18</v>
      </c>
      <c r="B21" s="24"/>
      <c r="C21" s="36" t="n">
        <f>SUM(D21:E21)</f>
        <v>2228305992</v>
      </c>
      <c r="D21" s="36" t="n">
        <v>2222036699</v>
      </c>
      <c r="E21" s="38" t="n">
        <v>6269293</v>
      </c>
      <c r="F21" s="36" t="n">
        <f>SUM(G21:I21)</f>
        <v>316310519</v>
      </c>
      <c r="G21" s="36" t="n">
        <v>316310519</v>
      </c>
      <c r="H21" s="36" t="n">
        <v>0</v>
      </c>
      <c r="I21" s="38" t="n">
        <v>0</v>
      </c>
      <c r="J21" s="56" t="n">
        <f>C21-F21</f>
        <v>1911995473</v>
      </c>
      <c r="K21" s="64"/>
      <c r="L21" s="6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6.5" customHeight="true">
      <c r="A22" s="10" t="s">
        <v>19</v>
      </c>
      <c r="B22" s="23"/>
      <c r="C22" s="37" t="n">
        <f>SUM(D22:E22)</f>
        <v>61517976132</v>
      </c>
      <c r="D22" s="37" t="n">
        <f>SUM(D23:D38)</f>
        <v>61517976132</v>
      </c>
      <c r="E22" s="35" t="n">
        <f>SUM(E23:E38)</f>
        <v>0</v>
      </c>
      <c r="F22" s="37" t="n">
        <f>SUM(G22:I22)</f>
        <v>62036107271</v>
      </c>
      <c r="G22" s="37" t="n">
        <f>SUM(G23:G38)</f>
        <v>62036107271</v>
      </c>
      <c r="H22" s="37" t="n">
        <f>SUM(H23:H38)</f>
        <v>0</v>
      </c>
      <c r="I22" s="35" t="n">
        <f>SUM(I23:I38)</f>
        <v>0</v>
      </c>
      <c r="J22" s="55" t="n">
        <f>C22-F22</f>
        <v>-518131139</v>
      </c>
      <c r="K22" s="63"/>
      <c r="L22" s="63"/>
      <c r="M22" s="63"/>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6.5" customHeight="true">
      <c r="A23" s="7" t="s">
        <v>20</v>
      </c>
      <c r="B23" s="22"/>
      <c r="C23" s="36" t="n">
        <f>SUM(D23:E23)</f>
        <v>10007983</v>
      </c>
      <c r="D23" s="36" t="n">
        <v>10007983</v>
      </c>
      <c r="E23" s="38" t="n">
        <v>0</v>
      </c>
      <c r="F23" s="36" t="n">
        <f>SUM(G23:I23)</f>
        <v>13294719</v>
      </c>
      <c r="G23" s="36" t="n">
        <v>13294719</v>
      </c>
      <c r="H23" s="36" t="n">
        <v>0</v>
      </c>
      <c r="I23" s="38" t="n">
        <v>0</v>
      </c>
      <c r="J23" s="56" t="n">
        <f>C23-F23</f>
        <v>-3286736</v>
      </c>
      <c r="K23" s="64"/>
      <c r="L23" s="64"/>
      <c r="M23" s="68"/>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6.5" customHeight="true">
      <c r="A24" s="7" t="s">
        <v>21</v>
      </c>
      <c r="B24" s="22"/>
      <c r="C24" s="36" t="n">
        <f>SUM(D24:E24)</f>
        <v>4845167</v>
      </c>
      <c r="D24" s="36" t="n">
        <v>4845167</v>
      </c>
      <c r="E24" s="38" t="n">
        <v>0</v>
      </c>
      <c r="F24" s="36" t="n">
        <f>SUM(G24:I24)</f>
        <v>4589962</v>
      </c>
      <c r="G24" s="36" t="n">
        <v>4589962</v>
      </c>
      <c r="H24" s="36" t="n">
        <v>0</v>
      </c>
      <c r="I24" s="38" t="n">
        <v>0</v>
      </c>
      <c r="J24" s="56" t="n">
        <f>C24-F24</f>
        <v>255205</v>
      </c>
      <c r="K24" s="64"/>
      <c r="L24" s="64"/>
      <c r="M24" s="68"/>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6.5" customHeight="true">
      <c r="A25" s="7" t="s">
        <v>22</v>
      </c>
      <c r="B25" s="22"/>
      <c r="C25" s="36" t="n">
        <f>SUM(D25:E25)</f>
        <v>1436102500</v>
      </c>
      <c r="D25" s="36" t="n">
        <v>1436102500</v>
      </c>
      <c r="E25" s="38" t="n">
        <v>0</v>
      </c>
      <c r="F25" s="36" t="n">
        <f>SUM(G25:I25)</f>
        <v>1394979266</v>
      </c>
      <c r="G25" s="36" t="n">
        <v>1394979266</v>
      </c>
      <c r="H25" s="36" t="n">
        <v>0</v>
      </c>
      <c r="I25" s="38" t="n">
        <v>0</v>
      </c>
      <c r="J25" s="56" t="n">
        <f>C25-F25</f>
        <v>41123234</v>
      </c>
      <c r="K25" s="64"/>
      <c r="L25" s="64"/>
      <c r="M25" s="68"/>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6.5" customHeight="true">
      <c r="A26" s="7" t="s">
        <v>23</v>
      </c>
      <c r="B26" s="22"/>
      <c r="C26" s="36" t="n">
        <f>SUM(D26:E26)</f>
        <v>166808965</v>
      </c>
      <c r="D26" s="36" t="n">
        <v>166808965</v>
      </c>
      <c r="E26" s="38" t="n">
        <v>0</v>
      </c>
      <c r="F26" s="36" t="n">
        <f>SUM(G26:I26)</f>
        <v>110156915</v>
      </c>
      <c r="G26" s="36" t="n">
        <v>110156915</v>
      </c>
      <c r="H26" s="36" t="n">
        <v>0</v>
      </c>
      <c r="I26" s="38" t="n">
        <v>0</v>
      </c>
      <c r="J26" s="56" t="n">
        <f>C26-F26</f>
        <v>56652050</v>
      </c>
      <c r="K26" s="64"/>
      <c r="L26" s="64"/>
      <c r="M26" s="68"/>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6.5" customHeight="true">
      <c r="A27" s="7" t="s">
        <v>24</v>
      </c>
      <c r="B27" s="22"/>
      <c r="C27" s="36" t="n">
        <f>SUM(D27:E27)</f>
        <v>1014355945</v>
      </c>
      <c r="D27" s="36" t="n">
        <v>1014355945</v>
      </c>
      <c r="E27" s="38" t="n">
        <v>0</v>
      </c>
      <c r="F27" s="36" t="n">
        <f>SUM(G27:I27)</f>
        <v>1323394353</v>
      </c>
      <c r="G27" s="36" t="n">
        <v>1323394353</v>
      </c>
      <c r="H27" s="36" t="n">
        <v>0</v>
      </c>
      <c r="I27" s="38" t="n">
        <v>0</v>
      </c>
      <c r="J27" s="56" t="n">
        <f>C27-F27</f>
        <v>-309038408</v>
      </c>
      <c r="K27" s="64"/>
      <c r="L27" s="64"/>
      <c r="M27" s="68"/>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6.5" customHeight="true">
      <c r="A28" s="7" t="s">
        <v>25</v>
      </c>
      <c r="B28" s="22"/>
      <c r="C28" s="36" t="n">
        <f>SUM(D28:E28)</f>
        <v>117266152</v>
      </c>
      <c r="D28" s="36" t="n">
        <v>117266152</v>
      </c>
      <c r="E28" s="38" t="n">
        <v>0</v>
      </c>
      <c r="F28" s="36" t="n">
        <f>SUM(G28:I28)</f>
        <v>193944170</v>
      </c>
      <c r="G28" s="36" t="n">
        <v>193944170</v>
      </c>
      <c r="H28" s="36" t="n">
        <v>0</v>
      </c>
      <c r="I28" s="38" t="n">
        <v>0</v>
      </c>
      <c r="J28" s="56" t="n">
        <f>C28-F28</f>
        <v>-76678018</v>
      </c>
      <c r="K28" s="64"/>
      <c r="L28" s="64"/>
      <c r="M28" s="68"/>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6.5" customHeight="true">
      <c r="A29" s="7" t="s">
        <v>26</v>
      </c>
      <c r="B29" s="22"/>
      <c r="C29" s="36" t="n">
        <f>SUM(D29:E29)</f>
        <v>47338603</v>
      </c>
      <c r="D29" s="36" t="n">
        <v>47338603</v>
      </c>
      <c r="E29" s="38" t="n">
        <v>0</v>
      </c>
      <c r="F29" s="36" t="n">
        <f>SUM(G29:I29)</f>
        <v>44799647</v>
      </c>
      <c r="G29" s="36" t="n">
        <v>44799647</v>
      </c>
      <c r="H29" s="36" t="n">
        <v>0</v>
      </c>
      <c r="I29" s="38" t="n">
        <v>0</v>
      </c>
      <c r="J29" s="56" t="n">
        <f>C29-F29</f>
        <v>2538956</v>
      </c>
      <c r="K29" s="64"/>
      <c r="L29" s="64"/>
      <c r="M29" s="68"/>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6.5" customHeight="true">
      <c r="A30" s="7" t="s">
        <v>27</v>
      </c>
      <c r="B30" s="22"/>
      <c r="C30" s="36" t="n">
        <f>SUM(D30:E30)</f>
        <v>725803977</v>
      </c>
      <c r="D30" s="36" t="n">
        <v>725803977</v>
      </c>
      <c r="E30" s="38" t="n">
        <v>0</v>
      </c>
      <c r="F30" s="36" t="n">
        <f>SUM(G30:I30)</f>
        <v>72298240</v>
      </c>
      <c r="G30" s="36" t="n">
        <v>72298240</v>
      </c>
      <c r="H30" s="36" t="n">
        <v>0</v>
      </c>
      <c r="I30" s="38" t="n">
        <v>0</v>
      </c>
      <c r="J30" s="56" t="n">
        <f>C30-F30</f>
        <v>653505737</v>
      </c>
      <c r="K30" s="64"/>
      <c r="L30" s="64"/>
      <c r="M30" s="68"/>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6.5" customHeight="true">
      <c r="A31" s="7" t="s">
        <v>28</v>
      </c>
      <c r="B31" s="22"/>
      <c r="C31" s="36" t="n">
        <f>SUM(D31:E31)</f>
        <v>1046131117</v>
      </c>
      <c r="D31" s="36" t="n">
        <v>1046131117</v>
      </c>
      <c r="E31" s="38" t="n">
        <v>0</v>
      </c>
      <c r="F31" s="36" t="n">
        <f>SUM(G31:I31)</f>
        <v>792922697</v>
      </c>
      <c r="G31" s="36" t="n">
        <v>792922697</v>
      </c>
      <c r="H31" s="36" t="n">
        <v>0</v>
      </c>
      <c r="I31" s="38" t="n">
        <v>0</v>
      </c>
      <c r="J31" s="56" t="n">
        <f>C31-F31</f>
        <v>253208420</v>
      </c>
      <c r="K31" s="64"/>
      <c r="L31" s="64"/>
      <c r="M31" s="68"/>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6.5" customHeight="true">
      <c r="A32" s="7" t="s">
        <v>29</v>
      </c>
      <c r="B32" s="22"/>
      <c r="C32" s="36" t="n">
        <f>SUM(D32:E32)</f>
        <v>1150952435</v>
      </c>
      <c r="D32" s="36" t="n">
        <v>1150952435</v>
      </c>
      <c r="E32" s="38" t="n">
        <v>0</v>
      </c>
      <c r="F32" s="36" t="n">
        <f>SUM(G32:I32)</f>
        <v>734902644</v>
      </c>
      <c r="G32" s="36" t="n">
        <v>734902644</v>
      </c>
      <c r="H32" s="36" t="n">
        <v>0</v>
      </c>
      <c r="I32" s="38" t="n">
        <v>0</v>
      </c>
      <c r="J32" s="56" t="n">
        <f>C32-F32</f>
        <v>416049791</v>
      </c>
      <c r="K32" s="64"/>
      <c r="L32" s="64"/>
      <c r="M32" s="68"/>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6.5" customHeight="true">
      <c r="A33" s="7" t="s">
        <v>30</v>
      </c>
      <c r="B33" s="22"/>
      <c r="C33" s="36" t="n">
        <f>SUM(D33:E33)</f>
        <v>244394197</v>
      </c>
      <c r="D33" s="36" t="n">
        <v>244394197</v>
      </c>
      <c r="E33" s="38" t="n">
        <v>0</v>
      </c>
      <c r="F33" s="36" t="n">
        <f>SUM(G33:I33)</f>
        <v>155505037</v>
      </c>
      <c r="G33" s="36" t="n">
        <v>155505037</v>
      </c>
      <c r="H33" s="36" t="n">
        <v>0</v>
      </c>
      <c r="I33" s="38" t="n">
        <v>0</v>
      </c>
      <c r="J33" s="56" t="n">
        <f>C33-F33</f>
        <v>88889160</v>
      </c>
      <c r="K33" s="64"/>
      <c r="L33" s="64"/>
      <c r="M33" s="68"/>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6.5" customHeight="true">
      <c r="A34" s="7" t="s">
        <v>31</v>
      </c>
      <c r="B34" s="11"/>
      <c r="C34" s="36" t="n">
        <f>SUM(D34:E34)</f>
        <v>323533</v>
      </c>
      <c r="D34" s="36" t="n">
        <v>323533</v>
      </c>
      <c r="E34" s="38" t="n">
        <v>0</v>
      </c>
      <c r="F34" s="36" t="n">
        <f>SUM(G34:I34)</f>
        <v>5855747</v>
      </c>
      <c r="G34" s="36" t="n">
        <v>5855747</v>
      </c>
      <c r="H34" s="36" t="n">
        <v>0</v>
      </c>
      <c r="I34" s="38" t="n">
        <v>0</v>
      </c>
      <c r="J34" s="56" t="n">
        <f>C34-F34</f>
        <v>-5532214</v>
      </c>
      <c r="K34" s="64"/>
      <c r="L34" s="64"/>
      <c r="M34" s="68"/>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6.5" customHeight="true">
      <c r="A35" s="7" t="s">
        <v>32</v>
      </c>
      <c r="B35" s="22"/>
      <c r="C35" s="36" t="n">
        <f>SUM(D35:E35)</f>
        <v>2048024</v>
      </c>
      <c r="D35" s="36" t="n">
        <v>2048024</v>
      </c>
      <c r="E35" s="38" t="n">
        <v>0</v>
      </c>
      <c r="F35" s="36" t="n">
        <f>SUM(G35:I35)</f>
        <v>8508114</v>
      </c>
      <c r="G35" s="36" t="n">
        <v>8508114</v>
      </c>
      <c r="H35" s="36" t="n">
        <v>0</v>
      </c>
      <c r="I35" s="38" t="n">
        <v>0</v>
      </c>
      <c r="J35" s="56" t="n">
        <f>C35-F35</f>
        <v>-6460090</v>
      </c>
      <c r="K35" s="64"/>
      <c r="L35" s="64"/>
      <c r="M35" s="68"/>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6.5" customHeight="true">
      <c r="A36" s="11" t="s">
        <v>33</v>
      </c>
      <c r="B36" s="25"/>
      <c r="C36" s="36" t="n">
        <f>SUM(D36:E36)</f>
        <v>25838563</v>
      </c>
      <c r="D36" s="36" t="n">
        <v>25838563</v>
      </c>
      <c r="E36" s="38" t="n">
        <v>0</v>
      </c>
      <c r="F36" s="36" t="n">
        <f>SUM(G36:I36)</f>
        <v>44344021</v>
      </c>
      <c r="G36" s="36" t="n">
        <v>44344021</v>
      </c>
      <c r="H36" s="36" t="n">
        <v>0</v>
      </c>
      <c r="I36" s="38" t="n">
        <v>0</v>
      </c>
      <c r="J36" s="56" t="n">
        <f>C36-F36</f>
        <v>-18505458</v>
      </c>
      <c r="K36" s="64"/>
      <c r="L36" s="64"/>
      <c r="M36" s="68"/>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6.5" customHeight="true">
      <c r="A37" s="11" t="s">
        <v>34</v>
      </c>
      <c r="B37" s="25"/>
      <c r="C37" s="36" t="n">
        <f>SUM(D37:E37)</f>
        <v>60152773</v>
      </c>
      <c r="D37" s="36" t="n">
        <v>60152773</v>
      </c>
      <c r="E37" s="38" t="n">
        <v>0</v>
      </c>
      <c r="F37" s="36" t="n">
        <f>SUM(G37:I37)</f>
        <v>20049976</v>
      </c>
      <c r="G37" s="36" t="n">
        <v>20049976</v>
      </c>
      <c r="H37" s="36" t="n">
        <v>0</v>
      </c>
      <c r="I37" s="38" t="n">
        <v>0</v>
      </c>
      <c r="J37" s="56" t="n">
        <f>C37-F37</f>
        <v>40102797</v>
      </c>
      <c r="K37" s="64"/>
      <c r="L37" s="64"/>
      <c r="M37" s="68"/>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6.5" customHeight="true">
      <c r="A38" s="12" t="s">
        <v>35</v>
      </c>
      <c r="B38" s="26"/>
      <c r="C38" s="39" t="n">
        <f>SUM(D38:E38)</f>
        <v>55465606198</v>
      </c>
      <c r="D38" s="39" t="n">
        <v>55465606198</v>
      </c>
      <c r="E38" s="39" t="n">
        <v>0</v>
      </c>
      <c r="F38" s="39" t="n">
        <f>SUM(G38:I38)</f>
        <v>57116561763</v>
      </c>
      <c r="G38" s="39" t="n">
        <v>57116561763</v>
      </c>
      <c r="H38" s="39" t="n">
        <v>0</v>
      </c>
      <c r="I38" s="39" t="n">
        <v>0</v>
      </c>
      <c r="J38" s="57" t="n">
        <f>C38-F38</f>
        <v>-1650955565</v>
      </c>
      <c r="K38" s="65"/>
      <c r="L38" s="65"/>
      <c r="M38" s="69"/>
      <c r="N38" s="30"/>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21.95" customHeight="true">
      <c r="A39" s="13"/>
      <c r="B39" s="13"/>
      <c r="C39" s="13"/>
      <c r="D39" s="41"/>
      <c r="E39" s="41"/>
      <c r="F39" s="13"/>
      <c r="G39" s="43"/>
      <c r="H39" s="48"/>
      <c r="I39" s="49" t="s">
        <v>51</v>
      </c>
      <c r="J39" s="49"/>
      <c r="K39" s="49"/>
      <c r="L39" s="49"/>
      <c r="M39" s="48"/>
      <c r="N39" s="71"/>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21.95" customHeight="true">
      <c r="A40" s="14"/>
      <c r="B40" s="14"/>
      <c r="C40" s="14"/>
      <c r="D40" s="9"/>
      <c r="E40" s="9"/>
      <c r="F40" s="14"/>
      <c r="G40" s="44"/>
      <c r="H40" s="44"/>
      <c r="I40" s="14"/>
      <c r="J40" s="14"/>
      <c r="K40" s="14"/>
      <c r="L40" s="14"/>
      <c r="M40" s="8"/>
      <c r="N40" s="8"/>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6.5" customHeight="true">
      <c r="A41" s="15"/>
      <c r="B41" s="15"/>
      <c r="C41" s="15"/>
      <c r="D41" s="42"/>
      <c r="E41" s="42"/>
      <c r="F41" s="15"/>
      <c r="G41" s="45"/>
      <c r="H41" s="45"/>
      <c r="I41" s="15"/>
      <c r="J41" s="14"/>
      <c r="K41" s="14"/>
      <c r="L41" s="14"/>
      <c r="M41" s="70"/>
      <c r="N41" s="72"/>
      <c r="O41" s="14"/>
      <c r="P41" s="15"/>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4.45" customHeight="true">
      <c r="A42" s="7" t="s">
        <v>36</v>
      </c>
      <c r="B42" s="27"/>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4.45" customHeight="true">
      <c r="A43" s="7" t="s">
        <v>37</v>
      </c>
      <c r="B43" s="2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4.45" customHeight="true">
      <c r="A44" s="16" t="s">
        <v>38</v>
      </c>
      <c r="B44" s="29"/>
      <c r="C44" s="29"/>
      <c r="D44" s="29"/>
      <c r="E44" s="29"/>
      <c r="F44" s="29"/>
      <c r="G44" s="29"/>
      <c r="H44" s="29"/>
      <c r="I44" s="29"/>
      <c r="J44" s="29"/>
      <c r="K44" s="29"/>
      <c r="L44" s="29"/>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6.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6.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6.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6.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6.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6.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6.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6.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6.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6.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6.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6.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6.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6.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6.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6.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6.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6.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6.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6.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6.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6.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6.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6.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6.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6.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6.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6.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6.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6.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6.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6.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6.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6.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6.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6.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6.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6.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6.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6.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6.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6.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6.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6.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6.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6.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6.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6.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6.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6.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6.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6.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6.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6.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6.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6.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6.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6.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6.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6.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6.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6.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6.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6.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6.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6.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6.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6.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6.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6.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6.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6.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6.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6.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6.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6.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6.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6.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6.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6.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6.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6.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6.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6.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6.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6.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6.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6.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6.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6.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6.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6.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6.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6.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6.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6.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6.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6.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6.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6.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6.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6.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6.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6.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6.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6.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6.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6.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6.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6.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6.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6.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6.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6.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6.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6.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6.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6.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6.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6.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6.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6.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6.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6.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6.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6.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6.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6.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6.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6.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6.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6.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6.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6.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6.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6.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6.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6.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6.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6.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6.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6.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6.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6.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6.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6.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6.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6.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6.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6.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6.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6.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6.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6.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6.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6.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J3"/>
    <mergeCell ref="C5:E5"/>
    <mergeCell ref="A5:B6"/>
    <mergeCell ref="D4:G4"/>
    <mergeCell ref="A44:J44"/>
    <mergeCell ref="A20:B20"/>
    <mergeCell ref="A21:B21"/>
    <mergeCell ref="A22:B22"/>
    <mergeCell ref="A23:B23"/>
    <mergeCell ref="A24:B24"/>
    <mergeCell ref="A25:B25"/>
    <mergeCell ref="A26:B26"/>
    <mergeCell ref="A27:B27"/>
    <mergeCell ref="A28:B28"/>
    <mergeCell ref="A29:B29"/>
    <mergeCell ref="A30:B30"/>
    <mergeCell ref="M40:N40"/>
    <mergeCell ref="F5:I5"/>
    <mergeCell ref="J5:J6"/>
    <mergeCell ref="A7:B7"/>
    <mergeCell ref="A8:B8"/>
    <mergeCell ref="A9:B9"/>
    <mergeCell ref="A10:B10"/>
    <mergeCell ref="A11:B11"/>
    <mergeCell ref="A12:B12"/>
    <mergeCell ref="A13:B13"/>
    <mergeCell ref="A14:B14"/>
    <mergeCell ref="A15:B15"/>
    <mergeCell ref="A16:B16"/>
    <mergeCell ref="A17:B17"/>
    <mergeCell ref="A18:B18"/>
    <mergeCell ref="A19:B19"/>
    <mergeCell ref="A36:B36"/>
    <mergeCell ref="A37:B37"/>
    <mergeCell ref="A38:B38"/>
    <mergeCell ref="I39:J39"/>
    <mergeCell ref="A31:B31"/>
    <mergeCell ref="A32:B32"/>
    <mergeCell ref="A33:B33"/>
    <mergeCell ref="A34:B34"/>
    <mergeCell ref="A35:B35"/>
  </mergeCells>
  <dataValidations count="53">
    <dataValidation type="decimal" errorStyle="warning" operator="equal" allowBlank="0" showInputMessage="1" showErrorMessage="1" errorTitle="" error="{2}" promptTitle="" prompt="" sqref="A9:A9">
      <formula1>"='桃園航空城股份有限公司$0_8_0$990160000101'"</formula1>
      <formula2>k-SmartTag-muti1</formula2>
    </dataValidation>
    <dataValidation type="decimal" errorStyle="warning" operator="equal" allowBlank="0" showInputMessage="1" showErrorMessage="1" errorTitle="" error="{2}" promptTitle="" prompt="" sqref="A10:A10">
      <formula1>"='桃園大眾捷運股份有限公司$0_9_0$990160000102'"</formula1>
      <formula2>k-SmartTag-muti1</formula2>
    </dataValidation>
    <dataValidation type="decimal" errorStyle="warning" operator="equal" allowBlank="0" showInputMessage="1" showErrorMessage="1" errorTitle="" error="{2}" promptTitle="" prompt="" sqref="A11:A11">
      <formula1>"='桃園果菜市場股份有限公司$0_10_0$990160000103'"</formula1>
      <formula2>k-SmartTag-muti1</formula2>
    </dataValidation>
    <dataValidation type="decimal" errorStyle="warning" operator="equal" allowBlank="0" showInputMessage="1" showErrorMessage="1" errorTitle="" error="{2}" promptTitle="" prompt="" sqref="A13:A13">
      <formula1>"='桃園市醫療作業基金$0_12_0$99016000020101'"</formula1>
      <formula2>k-SmartTag-muti1</formula2>
    </dataValidation>
    <dataValidation type="decimal" errorStyle="warning" operator="equal" allowBlank="0" showInputMessage="1" showErrorMessage="1" errorTitle="" error="{2}" promptTitle="" prompt="" sqref="A14:A14">
      <formula1>"='桃園市土地重劃基金$0_13_0$99016000020102'"</formula1>
      <formula2>k-SmartTag-muti1</formula2>
    </dataValidation>
    <dataValidation type="decimal" errorStyle="warning" operator="equal" allowBlank="0" showInputMessage="1" showErrorMessage="1" errorTitle="" error="{2}" promptTitle="" prompt="" sqref="A15:A15">
      <formula1>"='桃園市實施平均地權基金$0_14_0$99016000020103'"</formula1>
      <formula2>k-SmartTag-muti1</formula2>
    </dataValidation>
    <dataValidation type="decimal" errorStyle="warning" operator="equal" allowBlank="0" showInputMessage="1" showErrorMessage="1" errorTitle="" error="{2}" promptTitle="" prompt="" sqref="A16:A16">
      <formula1>"='桃園市都市更新基金$0_15_0$99016000020104'"</formula1>
      <formula2>k-SmartTag-muti1</formula2>
    </dataValidation>
    <dataValidation type="decimal" errorStyle="warning" operator="equal" allowBlank="0" showInputMessage="1" showErrorMessage="1" errorTitle="" error="{2}" promptTitle="" prompt="" sqref="A17:A17">
      <formula1>"='桃園市住宅基金$0_16_0$99016000020105'"</formula1>
      <formula2>k-SmartTag-muti1</formula2>
    </dataValidation>
    <dataValidation type="decimal" errorStyle="warning" operator="equal" allowBlank="0" showInputMessage="1" showErrorMessage="1" errorTitle="" error="{2}" promptTitle="" prompt="" sqref="A18:A18">
      <formula1>"='桃園市公教人員住宅貸款及急難貸款基金$0_17_0$99016000020106'"</formula1>
      <formula2>k-SmartTag-muti1</formula2>
    </dataValidation>
    <dataValidation type="decimal" errorStyle="warning" operator="equal" allowBlank="0" showInputMessage="1" showErrorMessage="1" errorTitle="" error="{2}" promptTitle="" prompt="" sqref="A19:A19">
      <formula1>"='桃園市產業園區開發管理基金$0_18_0$99016000020107'"</formula1>
      <formula2>k-SmartTag-muti1</formula2>
    </dataValidation>
    <dataValidation type="decimal" errorStyle="warning" operator="equal" allowBlank="0" showInputMessage="1" showErrorMessage="1" errorTitle="" error="{2}" promptTitle="" prompt="" sqref="A20:A20">
      <formula1>"='桃園市停車場作業基金$0_19_0$99016000020108'"</formula1>
      <formula2>k-SmartTag-muti1</formula2>
    </dataValidation>
    <dataValidation type="decimal" errorStyle="warning" operator="equal" allowBlank="0" showInputMessage="1" showErrorMessage="1" errorTitle="" error="{2}" promptTitle="" prompt="" sqref="A21:A21">
      <formula1>"='桃園市軌道建設發展基金$0_20_0$99016000020109'"</formula1>
      <formula2>k-SmartTag-muti1</formula2>
    </dataValidation>
    <dataValidation type="decimal" errorStyle="warning" operator="equal" allowBlank="0" showInputMessage="1" showErrorMessage="1" errorTitle="" error="{2}" promptTitle="" prompt="" sqref="A23:A23">
      <formula1>"='桃園市有線廣播電視事業發展基金$0_22_0$99016000020201'"</formula1>
      <formula2>k-SmartTag-muti1</formula2>
    </dataValidation>
    <dataValidation type="decimal" errorStyle="warning" operator="equal" allowBlank="0" showInputMessage="1" showErrorMessage="1" errorTitle="" error="{2}" promptTitle="" prompt="" sqref="A24:A24">
      <formula1>"='桃園市建築物無障礙設備與設施改善基金$0_23_0$99016000020202'"</formula1>
      <formula2>k-SmartTag-muti1</formula2>
    </dataValidation>
    <dataValidation type="decimal" errorStyle="warning" operator="equal" allowBlank="0" showInputMessage="1" showErrorMessage="1" errorTitle="" error="{2}" promptTitle="" prompt="" sqref="A25:A25">
      <formula1>"='桃園市道路基金$0_24_0$99016000020203'"</formula1>
      <formula2>k-SmartTag-muti1</formula2>
    </dataValidation>
    <dataValidation type="decimal" errorStyle="warning" operator="equal" allowBlank="0" showInputMessage="1" showErrorMessage="1" errorTitle="" error="{2}" promptTitle="" prompt="" sqref="A26:A26">
      <formula1>"='桃園市共同管道管理基金$0_25_0$99016000020204'"</formula1>
      <formula2>k-SmartTag-muti1</formula2>
    </dataValidation>
    <dataValidation type="decimal" errorStyle="warning" operator="equal" allowBlank="0" showInputMessage="1" showErrorMessage="1" errorTitle="" error="{2}" promptTitle="" prompt="" sqref="A27:A27">
      <formula1>"='桃園市公益彩券盈餘分配基金$0_26_0$99016000020205'"</formula1>
      <formula2>k-SmartTag-muti1</formula2>
    </dataValidation>
    <dataValidation type="decimal" errorStyle="warning" operator="equal" allowBlank="0" showInputMessage="1" showErrorMessage="1" errorTitle="" error="{2}" promptTitle="" prompt="" sqref="A28:A28">
      <formula1>"='桃園市身心障礙者就業基金$0_27_0$99016000020206'"</formula1>
      <formula2>k-SmartTag-muti1</formula2>
    </dataValidation>
    <dataValidation type="decimal" errorStyle="warning" operator="equal" allowBlank="0" showInputMessage="1" showErrorMessage="1" errorTitle="" error="{2}" promptTitle="" prompt="" sqref="A29:A29">
      <formula1>"='桃園市勞工權益基金_特別收入基金$0_28_0$99016000020207'"</formula1>
      <formula2>k-SmartTag-muti1</formula2>
    </dataValidation>
    <dataValidation type="decimal" errorStyle="warning" operator="equal" allowBlank="0" showInputMessage="1" showErrorMessage="1" errorTitle="" error="{2}" promptTitle="" prompt="" sqref="A30:A30">
      <formula1>"='桃園市農業發展基金$0_29_0$99016000020208'"</formula1>
      <formula2>k-SmartTag-muti1</formula2>
    </dataValidation>
    <dataValidation type="decimal" errorStyle="warning" operator="equal" allowBlank="0" showInputMessage="1" showErrorMessage="1" errorTitle="" error="{2}" promptTitle="" prompt="" sqref="A31:A31">
      <formula1>"='桃園市環境保護基金$0_30_0$99016000020209'"</formula1>
      <formula2>k-SmartTag-muti1</formula2>
    </dataValidation>
    <dataValidation type="decimal" errorStyle="warning" operator="equal" allowBlank="0" showInputMessage="1" showErrorMessage="1" errorTitle="" error="{2}" promptTitle="" prompt="" sqref="A32:A32">
      <formula1>"='桃園國際機場航空噪音防制費及回饋金基金$0_31_0$99016000020210'"</formula1>
      <formula2>k-SmartTag-muti1</formula2>
    </dataValidation>
    <dataValidation type="decimal" errorStyle="warning" operator="equal" allowBlank="0" showInputMessage="1" showErrorMessage="1" errorTitle="" error="{2}" promptTitle="" prompt="" sqref="A33:A33">
      <formula1>"='桃園市區域垃圾處理廠場回饋金基金$0_32_0$99016000020211'"</formula1>
      <formula2>k-SmartTag-muti1</formula2>
    </dataValidation>
    <dataValidation type="decimal" errorStyle="warning" operator="equal" allowBlank="0" showInputMessage="1" showErrorMessage="1" errorTitle="" error="{2}" promptTitle="" prompt="" sqref="A34:A34">
      <formula1>"='桃園市警察人員安全基金_特別收入基金$0_33_0$99016000020212'"</formula1>
      <formula2>k-SmartTag-muti1</formula2>
    </dataValidation>
    <dataValidation type="decimal" errorStyle="warning" operator="equal" allowBlank="0" showInputMessage="1" showErrorMessage="1" errorTitle="" error="{2}" promptTitle="" prompt="" sqref="A35:A35">
      <formula1>"='桃園市消防人員安全基金_特別收入基金$0_34_0$99016000020213'"</formula1>
      <formula2>k-SmartTag-muti1</formula2>
    </dataValidation>
    <dataValidation type="decimal" errorStyle="warning" operator="equal" allowBlank="0" showInputMessage="1" showErrorMessage="1" errorTitle="" error="{2}" promptTitle="" prompt="" sqref="A36:A36">
      <formula1>"='桃園市食品安全保護基金$0_35_0$99016000020214'"</formula1>
      <formula2>k-SmartTag-muti1</formula2>
    </dataValidation>
    <dataValidation type="decimal" errorStyle="warning" operator="equal" allowBlank="0" showInputMessage="1" showErrorMessage="1" errorTitle="" error="{2}" promptTitle="" prompt="" sqref="A37:A37">
      <formula1>"='桃園市水資源發展基金$0_36_0$99016000020220'"</formula1>
      <formula2>k-SmartTag-muti1</formula2>
    </dataValidation>
    <dataValidation type="decimal" errorStyle="warning" operator="equal" allowBlank="0" showInputMessage="1" showErrorMessage="1" errorTitle="" error="{2}" promptTitle="" prompt="" sqref="A38:A38">
      <formula1>"='桃園市地方教育發展基金$0_37_0$99016000020215'"</formula1>
      <formula2>k-SmartTag-muti1</formula2>
    </dataValidation>
    <dataValidation type="decimal" errorStyle="warning" operator="equal" allowBlank="0" showInputMessage="1" showErrorMessage="1" errorTitle="" error="{2}" promptTitle="" prompt="" sqref="C5:C5">
      <formula1>"='各附屬單位預算收支_基金來源.用途_決算數_營業_業務_總收入依基金類別.基$0_4_2$2090102a013'"</formula1>
      <formula2>k-SmartTag-statCourseNo</formula2>
    </dataValidation>
    <dataValidation type="decimal" errorStyle="warning" operator="equal" allowBlank="0" showInputMessage="1" showErrorMessage="1" errorTitle="" error="{2}" promptTitle="" prompt="" sqref="D4:D4">
      <formula1>"='中華民國114年度$0_3_3$2025'"</formula1>
      <formula2>k-SmartTag-date</formula2>
    </dataValidation>
    <dataValidation type="decimal" errorStyle="warning" operator="equal" allowBlank="0" showInputMessage="1" showErrorMessage="1" errorTitle="" error="{2}" promptTitle="" prompt="" sqref="D6:D6">
      <formula1>"='營業_業務_收入$0_5_3$9904500001'"</formula1>
      <formula2>k-SmartTag-muti2</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2}" promptTitle="" prompt="" sqref="E6:E6">
      <formula1>"='營業_業務_外收入$0_5_4$9904500002'"</formula1>
      <formula2>k-SmartTag-muti2</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2}" promptTitle="" prompt="" sqref="F5:F5">
      <formula1>"='各附屬單位預算收支_基金來源.用途_決算數_營業_業務_總支出依基金類別.基$0_4_5$2090102a014'"</formula1>
      <formula2>k-SmartTag-statCourseNo</formula2>
    </dataValidation>
    <dataValidation type="decimal" errorStyle="warning" operator="equal" allowBlank="0" showInputMessage="1" showErrorMessage="1" errorTitle="" error="{2}" promptTitle="" prompt="" sqref="G6:G6">
      <formula1>"='營業_業務_支出$0_5_6$9904600001'"</formula1>
      <formula2>k-SmartTag-muti2</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2}" promptTitle="" prompt="" sqref="H2:H2">
      <formula1>"='桃園市$0_1_7$010000068000'"</formula1>
      <formula2>k-SmartTag-place</formula2>
    </dataValidation>
    <dataValidation type="decimal" errorStyle="warning" operator="equal" allowBlank="0" showInputMessage="1" showErrorMessage="1" errorTitle="" error="{2}" promptTitle="" prompt="" sqref="H6:H6">
      <formula1>"='營業_業務_外支出$0_5_7$9904600002'"</formula1>
      <formula2>k-SmartTag-muti2</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2}" promptTitle="" prompt="" sqref="I6:I6">
      <formula1>"='所得稅費用$0_5_8$9904600003'"</formula1>
      <formula2>k-SmartTag-muti2</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 promptTitle="" prompt="" sqref="G23:I38 G13:I21 G9:I11 D23:E38 D13:E21 D9:E11">
      <formula1>"='$SmartTag'"</formula1>
      <formula2>k-SmartTag-DataRegion</formula2>
    </dataValidation>
    <dataValidation type="decimal" errorStyle="warning" operator="equal" allowBlank="0" showInputMessage="1" showErrorMessage="1" errorTitle="" error="{2}" promptTitle="" prompt="" sqref="J5:J5">
      <formula1>"='各附屬單位預算收支_基金來源.用途_決算數_盈_賸_餘或虧損_短絀_依基金類$0_4_9$2090102a015'"</formula1>
      <formula2>k-SmartTag-statCourseNo</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