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<sst xmlns="http://schemas.openxmlformats.org/spreadsheetml/2006/main" count="28">
  <si>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公開類</t>
  </si>
  <si>
    <t>月　報</t>
  </si>
  <si>
    <t>桃園市政府交通局路邊停車費繳納管道概況</t>
  </si>
  <si>
    <t>中華民國115年5月</t>
  </si>
  <si>
    <t>繳納管道</t>
  </si>
  <si>
    <t>總計</t>
  </si>
  <si>
    <t>交通局服務台臨櫃繳款</t>
  </si>
  <si>
    <t>代收機構繳款</t>
  </si>
  <si>
    <t xml:space="preserve">     超商櫃台代收</t>
  </si>
  <si>
    <t xml:space="preserve">     金融及電信業者代扣繳</t>
  </si>
  <si>
    <t xml:space="preserve">     行動支付</t>
  </si>
  <si>
    <t xml:space="preserve">     遠通電收</t>
  </si>
  <si>
    <t>填表</t>
  </si>
  <si>
    <t>資料來源：本局停車管理工程科依據停車資訊網資料彙製。</t>
  </si>
  <si>
    <t>填表說明：本表應於編製期限內經網際網路上傳至桃園市政府公務統計行政管理系統。</t>
  </si>
  <si>
    <t>次月20日前編報</t>
  </si>
  <si>
    <t xml:space="preserve">  審核：</t>
  </si>
  <si>
    <t>件數（件）</t>
  </si>
  <si>
    <t>業務主管人員：</t>
  </si>
  <si>
    <t>主辦統計人員</t>
  </si>
  <si>
    <t xml:space="preserve">            機關首長</t>
  </si>
  <si>
    <t>編製機關</t>
  </si>
  <si>
    <t>表    號</t>
  </si>
  <si>
    <t>金額（元）</t>
  </si>
  <si>
    <t>桃園政府交通局</t>
  </si>
  <si>
    <t>20623-05-52-2</t>
  </si>
  <si>
    <t>單位：件、元</t>
  </si>
  <si>
    <t>中華民國115年6月10日編製</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</si>
</sst>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新細明體"/>
    </font>
    <font>
      <b val="true"/>
      <i val="false"/>
      <u val="none"/>
      <sz val="12"/>
      <color rgb="FF000000"/>
      <name val="標楷體"/>
    </font>
    <font>
      <b val="false"/>
      <i val="false"/>
      <u val="none"/>
      <sz val="9"/>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3" borderId="3" xfId="0" applyFont="true" applyBorder="true">
      <alignment horizontal="left" vertical="center"/>
    </xf>
    <xf numFmtId="0" fontId="1" borderId="2" xfId="0" applyFont="true" applyBorder="true">
      <alignment vertical="center"/>
    </xf>
    <xf numFmtId="0" fontId="1" borderId="0" xfId="0" applyFont="true">
      <alignment vertical="center"/>
    </xf>
    <xf numFmtId="0" fontId="4" borderId="0" xfId="0" applyFont="true">
      <alignment vertical="center"/>
    </xf>
    <xf numFmtId="0" fontId="1" borderId="5" xfId="0" applyFont="true" applyBorder="true">
      <alignment horizontal="center" vertical="center"/>
    </xf>
    <xf numFmtId="0" fontId="1" borderId="6" xfId="0" applyFont="true" applyBorder="true">
      <alignment horizontal="center" vertical="center"/>
    </xf>
    <xf numFmtId="0" fontId="3" borderId="1" xfId="0" applyFont="true" applyBorder="true">
      <alignment horizontal="center" vertical="center"/>
    </xf>
    <xf numFmtId="0" fontId="3" borderId="7" xfId="0" applyFont="true" applyBorder="true">
      <alignment horizontal="left" vertical="center"/>
    </xf>
    <xf numFmtId="0" fontId="3" borderId="8" xfId="0" applyFont="true" applyBorder="true">
      <alignment horizontal="left" vertical="center"/>
    </xf>
    <xf numFmtId="0" fontId="3" borderId="9" xfId="0" applyFont="true" applyBorder="true">
      <alignment horizontal="left" vertical="center"/>
    </xf>
    <xf numFmtId="0" fontId="1" borderId="2" xfId="0" applyFont="true" applyBorder="true">
      <alignment horizontal="left" vertical="center"/>
    </xf>
    <xf numFmtId="197" fontId="3" borderId="10" xfId="0" applyNumberFormat="true" applyFont="true" applyBorder="true">
      <alignment vertical="center"/>
    </xf>
    <xf numFmtId="197" fontId="3" borderId="11" xfId="0" applyNumberFormat="true" applyFont="true" applyBorder="true">
      <alignment vertical="center"/>
    </xf>
    <xf numFmtId="197" fontId="3" borderId="12" xfId="0" applyNumberFormat="true"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5" borderId="2" xfId="0" applyFont="true" applyBorder="true">
      <alignment horizontal="center" vertical="center"/>
    </xf>
    <xf numFmtId="0" fontId="1" borderId="2" xfId="0" applyFont="true" applyBorder="true">
      <alignment horizontal="right" vertical="center"/>
    </xf>
    <xf numFmtId="0" fontId="1" borderId="3" xfId="0" applyFont="true" applyBorder="true">
      <alignmen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6" borderId="2" xfId="0" applyFont="true" applyBorder="true">
      <alignment horizontal="right" vertical="top"/>
    </xf>
    <xf numFmtId="0" fontId="4" borderId="5" xfId="0" applyFont="true" applyBorder="true">
      <alignment vertical="center"/>
    </xf>
    <xf numFmtId="0" fontId="7" borderId="0" xfId="0" applyFont="true">
      <alignment vertical="center"/>
    </xf>
    <xf numFmtId="0" fontId="4"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4" sqref="K14:K14"/>
    </sheetView>
  </sheetViews>
  <sheetFormatPr customHeight="false" defaultColWidth="9.28125" defaultRowHeight="15"/>
  <cols>
    <col min="1" max="1" bestFit="false" customWidth="true" width="22.78125" hidden="false" outlineLevel="0"/>
    <col min="2" max="2" bestFit="false" customWidth="true" width="19.3515625" hidden="false" outlineLevel="0"/>
    <col min="3" max="8" bestFit="false" customWidth="true" width="24.78125" hidden="false" outlineLevel="0"/>
    <col min="9" max="50" bestFit="false" customWidth="true" width="9.3515625" hidden="false" outlineLevel="0"/>
  </cols>
  <sheetData>
    <row r="1" ht="18.9" customHeight="true">
      <c r="A1" s="1" t="s">
        <v>0</v>
      </c>
      <c r="B1" s="12"/>
      <c r="C1" s="3"/>
      <c r="D1" s="3"/>
      <c r="E1" s="22"/>
      <c r="F1" s="1" t="s">
        <v>21</v>
      </c>
      <c r="G1" s="1" t="s">
        <v>24</v>
      </c>
      <c r="H1" s="1"/>
      <c r="I1" s="30"/>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8.9" customHeight="true">
      <c r="A2" s="1" t="s">
        <v>1</v>
      </c>
      <c r="B2" s="13" t="s">
        <v>15</v>
      </c>
      <c r="C2" s="4"/>
      <c r="D2" s="4"/>
      <c r="E2" s="23"/>
      <c r="F2" s="1" t="s">
        <v>22</v>
      </c>
      <c r="G2" s="27" t="s">
        <v>25</v>
      </c>
      <c r="H2" s="27"/>
      <c r="I2" s="30"/>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4"/>
      <c r="F3" s="24"/>
      <c r="G3" s="24"/>
      <c r="H3" s="24"/>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75" customHeight="true">
      <c r="A4" s="3" t="s">
        <v>3</v>
      </c>
      <c r="B4" s="3"/>
      <c r="C4" s="3"/>
      <c r="D4" s="3"/>
      <c r="E4" s="3"/>
      <c r="F4" s="3"/>
      <c r="G4" s="3"/>
      <c r="H4" s="3"/>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c r="B5" s="4"/>
      <c r="C5" s="4"/>
      <c r="D5" s="4"/>
      <c r="E5" s="4"/>
      <c r="F5" s="26"/>
      <c r="G5" s="26"/>
      <c r="H5" s="28" t="s">
        <v>26</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2" customHeight="true">
      <c r="A6" s="5" t="s">
        <v>4</v>
      </c>
      <c r="B6" s="14"/>
      <c r="C6" s="14" t="s">
        <v>17</v>
      </c>
      <c r="D6" s="14"/>
      <c r="E6" s="14"/>
      <c r="F6" s="14" t="s">
        <v>23</v>
      </c>
      <c r="G6" s="14"/>
      <c r="H6" s="14"/>
      <c r="I6" s="30"/>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 customHeight="true">
      <c r="A7" s="6" t="s">
        <v>5</v>
      </c>
      <c r="B7" s="15"/>
      <c r="C7" s="19" t="n">
        <f>C8+C9</f>
        <v>1147980</v>
      </c>
      <c r="D7" s="19"/>
      <c r="E7" s="19"/>
      <c r="F7" s="19" t="n">
        <f>F8+F9</f>
        <v>52420730</v>
      </c>
      <c r="G7" s="19"/>
      <c r="H7" s="19"/>
      <c r="I7" s="30"/>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2" customHeight="true">
      <c r="A8" s="7" t="s">
        <v>6</v>
      </c>
      <c r="B8" s="16"/>
      <c r="C8" s="20" t="n">
        <f>1786+165</f>
        <v>1951</v>
      </c>
      <c r="D8" s="20"/>
      <c r="E8" s="20"/>
      <c r="F8" s="20" t="n">
        <f>93760+31235</f>
        <v>124995</v>
      </c>
      <c r="G8" s="20"/>
      <c r="H8" s="20"/>
      <c r="I8" s="30"/>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2" customHeight="true">
      <c r="A9" s="7" t="s">
        <v>7</v>
      </c>
      <c r="B9" s="16"/>
      <c r="C9" s="20" t="n">
        <f>SUM(C10:E13)</f>
        <v>1146029</v>
      </c>
      <c r="D9" s="20"/>
      <c r="E9" s="20"/>
      <c r="F9" s="20" t="n">
        <f>SUM(F10:H13)</f>
        <v>52295735</v>
      </c>
      <c r="G9" s="20"/>
      <c r="H9" s="20"/>
      <c r="I9" s="30"/>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2" customHeight="true">
      <c r="A10" s="7" t="s">
        <v>8</v>
      </c>
      <c r="B10" s="16"/>
      <c r="C10" s="20" t="n">
        <f>99081+26714+306323+28872</f>
        <v>460990</v>
      </c>
      <c r="D10" s="20"/>
      <c r="E10" s="20"/>
      <c r="F10" s="20" t="n">
        <f>3612575+1938190+13706095+2753320</f>
        <v>22010180</v>
      </c>
      <c r="G10" s="20"/>
      <c r="H10" s="20"/>
      <c r="I10" s="30"/>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2" customHeight="true">
      <c r="A11" s="7" t="s">
        <v>9</v>
      </c>
      <c r="B11" s="16"/>
      <c r="C11" s="20" t="n">
        <v>82068</v>
      </c>
      <c r="D11" s="20"/>
      <c r="E11" s="20"/>
      <c r="F11" s="20" t="n">
        <v>3590385</v>
      </c>
      <c r="G11" s="20"/>
      <c r="H11" s="20"/>
      <c r="I11" s="30"/>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2" customHeight="true">
      <c r="A12" s="7" t="s">
        <v>10</v>
      </c>
      <c r="B12" s="16"/>
      <c r="C12" s="20" t="n">
        <f>344904+19880</f>
        <v>364784</v>
      </c>
      <c r="D12" s="20"/>
      <c r="E12" s="20"/>
      <c r="F12" s="20" t="n">
        <f>15016830+1552770</f>
        <v>16569600</v>
      </c>
      <c r="G12" s="20"/>
      <c r="H12" s="20"/>
      <c r="I12" s="30"/>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2" customHeight="true">
      <c r="A13" s="8" t="s">
        <v>11</v>
      </c>
      <c r="B13" s="17"/>
      <c r="C13" s="21" t="n">
        <v>238187</v>
      </c>
      <c r="D13" s="21"/>
      <c r="E13" s="21"/>
      <c r="F13" s="21" t="n">
        <v>10125570</v>
      </c>
      <c r="G13" s="21"/>
      <c r="H13" s="21"/>
      <c r="I13" s="30"/>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0.5" customHeight="true">
      <c r="A14" s="9" t="s">
        <v>12</v>
      </c>
      <c r="B14" s="18" t="s">
        <v>16</v>
      </c>
      <c r="C14" s="9"/>
      <c r="D14" s="9" t="s">
        <v>18</v>
      </c>
      <c r="E14" s="25" t="s">
        <v>20</v>
      </c>
      <c r="F14" s="9"/>
      <c r="G14" s="9"/>
      <c r="H14" s="29" t="s">
        <v>27</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0.5" customHeight="true">
      <c r="A15" s="10"/>
      <c r="B15" s="10"/>
      <c r="C15" s="10"/>
      <c r="D15" s="10" t="s">
        <v>19</v>
      </c>
      <c r="E15" s="10"/>
      <c r="F15" s="10"/>
      <c r="G15" s="10"/>
      <c r="H15" s="10"/>
      <c r="I15" s="31"/>
      <c r="J15" s="31"/>
      <c r="K15" s="31"/>
      <c r="L15" s="31"/>
      <c r="M15" s="31"/>
      <c r="N15" s="31"/>
      <c r="O15" s="3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0.5" customHeight="true">
      <c r="A16" s="10"/>
      <c r="B16" s="10"/>
      <c r="C16" s="10"/>
      <c r="D16" s="10"/>
      <c r="E16" s="10"/>
      <c r="F16" s="10"/>
      <c r="G16" s="10"/>
      <c r="H16" s="10"/>
      <c r="I16" s="11"/>
      <c r="J16" s="11"/>
      <c r="K16" s="11"/>
      <c r="L16" s="11"/>
      <c r="M16" s="11"/>
      <c r="N16" s="10"/>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0.5" customHeight="true">
      <c r="A17" s="10" t="s">
        <v>13</v>
      </c>
      <c r="B17" s="10"/>
      <c r="C17" s="10"/>
      <c r="D17" s="10"/>
      <c r="E17" s="10"/>
      <c r="F17" s="10"/>
      <c r="G17" s="10"/>
      <c r="H17" s="10"/>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0.5" customHeight="true">
      <c r="A18" s="10" t="s">
        <v>14</v>
      </c>
      <c r="B18" s="10"/>
      <c r="C18" s="10"/>
      <c r="D18" s="10"/>
      <c r="E18" s="10"/>
      <c r="F18" s="10"/>
      <c r="G18" s="10"/>
      <c r="H18" s="10"/>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3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13:B13"/>
    <mergeCell ref="A8:B8"/>
    <mergeCell ref="A9:B9"/>
    <mergeCell ref="A10:B10"/>
    <mergeCell ref="A11:B11"/>
    <mergeCell ref="A12:B12"/>
    <mergeCell ref="A7:B7"/>
    <mergeCell ref="C6:E6"/>
    <mergeCell ref="F6:H6"/>
    <mergeCell ref="G1:H1"/>
    <mergeCell ref="G2:H2"/>
    <mergeCell ref="A3:H3"/>
    <mergeCell ref="A4:H4"/>
    <mergeCell ref="A6:B6"/>
    <mergeCell ref="C8:E8"/>
    <mergeCell ref="C9:E9"/>
    <mergeCell ref="C10:E10"/>
    <mergeCell ref="C11:E11"/>
    <mergeCell ref="C12:E12"/>
    <mergeCell ref="C13:E13"/>
    <mergeCell ref="F8:H8"/>
    <mergeCell ref="F9:H9"/>
    <mergeCell ref="F10:H10"/>
    <mergeCell ref="F11:H11"/>
    <mergeCell ref="F12:H12"/>
    <mergeCell ref="F13:H13"/>
    <mergeCell ref="F7:H7"/>
    <mergeCell ref="C7:E7"/>
    <mergeCell ref="A17:F17"/>
    <mergeCell ref="A18:G18"/>
  </mergeCells>
  <dataValidations count="21">
    <dataValidation type="decimal" errorStyle="warning" operator="equal" allowBlank="0" showInputMessage="1" showErrorMessage="1" errorTitle="" error="{2}" promptTitle="" prompt="" sqref="A4:A4">
      <formula1>"='中華民國115年5月$0_3_0$2026'/5"</formula1>
      <formula2>k-SmartTag-date</formula2>
    </dataValidation>
    <dataValidation type="decimal" errorStyle="warning" operator="equal" allowBlank="0" showInputMessage="1" showErrorMessage="1" errorTitle="" error="{2}" promptTitle="" prompt="" sqref="A8:A8">
      <formula1>"='交通局服務台臨櫃繳款$0_7_0$1502100001'"</formula1>
      <formula2>k-SmartTag-muti1</formula2>
    </dataValidation>
    <dataValidation type="decimal" errorStyle="warning" operator="equal" allowBlank="0" showInputMessage="1" showErrorMessage="1" errorTitle="" error="{2}" promptTitle="" prompt="" sqref="A10:A10">
      <formula1>"='超商櫃台代收$0_9_0$1502100003'"</formula1>
      <formula2>k-SmartTag-muti1</formula2>
    </dataValidation>
    <dataValidation type="decimal" errorStyle="warning" operator="equal" allowBlank="0" showInputMessage="1" showErrorMessage="1" errorTitle="" error="{2}" promptTitle="" prompt="" sqref="A11:A11">
      <formula1>"='金融及電信業者代扣繳$0_10_0$1502100004'"</formula1>
      <formula2>k-SmartTag-muti1</formula2>
    </dataValidation>
    <dataValidation type="decimal" errorStyle="warning" operator="equal" allowBlank="0" showInputMessage="1" showErrorMessage="1" errorTitle="" error="{2}" promptTitle="" prompt="" sqref="A12:A12">
      <formula1>"='行動支付$0_11_0$1502100005'"</formula1>
      <formula2>k-SmartTag-muti1</formula2>
    </dataValidation>
    <dataValidation type="decimal" errorStyle="warning" operator="equal" allowBlank="0" showInputMessage="1" showErrorMessage="1" errorTitle="" error="{2}" promptTitle="" prompt="" sqref="A13:A13">
      <formula1>"='遠通電收$0_12_0$1502100006'"</formula1>
      <formula2>k-SmartTag-muti1</formula2>
    </dataValidation>
    <dataValidation type="decimal" errorStyle="warning" operator="equal" allowBlank="0" showInputMessage="1" showErrorMessage="1" errorTitle="" error="{2}" promptTitle="" prompt="" sqref="C6:C6">
      <formula1>"='路邊停車費繳納管道概況_件數依繳納管道別分$0_5_2$2062305a002'"</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F6:F6">
      <formula1>"='路邊停車費繳納管道概況_金額依繳納管道別分$0_5_5$2062305a003'"</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G1:G1">
      <formula1>"='桃園市$0_0_6$010000068000'"</formula1>
      <formula2>k-SmartTag-place</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