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<sst xmlns="http://schemas.openxmlformats.org/spreadsheetml/2006/main" count="61">
  <si>
    <t>公開類</t>
  </si>
  <si>
    <t>月  報</t>
  </si>
  <si>
    <t>桃園市 執行定額進用身心障礙者概況表  【即時資料】</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</si>
  <si>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</si>
  <si>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</si>
  <si>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</si>
  <si>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</si>
  <si>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</si>
  <si>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</si>
  <si>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</si>
  <si>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</si>
  <si>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</si>
  <si>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</si>
  <si>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</si>
  <si>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</si>
  <si>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中華民國115年9月29日編製</t>
  </si>
  <si>
    <t>印表時間：115/09/29 10:47:26</t>
  </si>
  <si>
    <t>填表說明：本表應於編製期限內經網際網路線上傳送至桃園市政府公務統計行政管理系統及勞動力發展署身心障礙者定額進用資訊管理系統。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</si>
  <si>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</si>
  <si>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</si>
  <si>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</si>
  <si>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</si>
  <si>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</si>
  <si>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</si>
  <si>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</si>
  <si>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</si>
  <si>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</si>
  <si>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</si>
  <si>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</si>
  <si>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</si>
  <si>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</si>
  <si>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</si>
  <si>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</si>
  <si>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</si>
  <si>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</si>
  <si>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</si>
  <si>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</si>
  <si>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</si>
  <si>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</si>
  <si>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</si>
  <si>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</si>
  <si>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</si>
  <si>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每月終了後1個月又5日</t>
  </si>
  <si>
    <t>總    計</t>
  </si>
  <si>
    <t>中華民國115年8月底</t>
  </si>
  <si>
    <t>公  立  機  關  (構)</t>
  </si>
  <si>
    <t>審核</t>
  </si>
  <si>
    <t>機  關</t>
  </si>
  <si>
    <t>學  校</t>
  </si>
  <si>
    <t>主辦業務人員</t>
  </si>
  <si>
    <t xml:space="preserve">主辦統計人員 </t>
  </si>
  <si>
    <t>公營企業</t>
  </si>
  <si>
    <t>私  立  機  關  (構)</t>
  </si>
  <si>
    <t>編製機關</t>
  </si>
  <si>
    <t>表    號</t>
  </si>
  <si>
    <t xml:space="preserve">機關長官   </t>
  </si>
  <si>
    <t>桃園市政府勞動局</t>
  </si>
  <si>
    <t>10790-02-51-2</t>
  </si>
  <si>
    <t>團  體</t>
  </si>
  <si>
    <t xml:space="preserve"> 單位：家；人數：人；金額：元</t>
  </si>
  <si>
    <t>民營企業</t>
  </si>
</sst>
</file>

<file path=xl/styles.xml><?xml version="1.0" encoding="utf-8"?>
<styleSheet xmlns="http://schemas.openxmlformats.org/spreadsheetml/2006/main">
  <numFmts count="1">
    <numFmt formatCode="_-* #,##0_-;\-* #,##0_-;_-* &quot;-&quot;_-;_-@_-" numFmtId="197"/>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FFFFFF"/>
      </left>
      <right style="thin">
        <color rgb="FF000000"/>
      </right>
      <top style="thin">
        <color rgb="FF000000"/>
      </top>
      <bottom style="none"/>
    </border>
    <border>
      <left style="thin">
        <color rgb="FFFFFFFF"/>
      </left>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vertical="center" wrapText="true"/>
    </xf>
    <xf numFmtId="0" fontId="1" borderId="4" xfId="0" applyFont="true" applyBorder="true">
      <alignment horizontal="left" vertical="center" wrapText="true"/>
    </xf>
    <xf numFmtId="0" fontId="3" borderId="4" xfId="0" applyFont="true" applyBorder="true">
      <alignment horizontal="left" vertical="center" wrapText="true"/>
    </xf>
    <xf numFmtId="0" fontId="1" borderId="5" xfId="0" applyFont="true" applyBorder="true"/>
    <xf numFmtId="0" fontId="1" borderId="0" xfId="0" applyFont="true">
      <alignment horizontal="left"/>
    </xf>
    <xf numFmtId="0" fontId="1" borderId="0" xfId="0" applyFont="true"/>
    <xf numFmtId="0" fontId="2" borderId="6" xfId="0" applyFont="true" applyBorder="true">
      <alignment horizontal="center" vertical="center"/>
    </xf>
    <xf numFmtId="0" fontId="1" borderId="7" xfId="0" applyFont="true" applyBorder="true">
      <alignment horizontal="right"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8" xfId="0" applyFont="true" applyBorder="true"/>
    <xf numFmtId="0" fontId="1" borderId="9" xfId="0" applyFont="true" applyBorder="true">
      <alignment vertical="center"/>
    </xf>
    <xf numFmtId="197" fontId="1" borderId="1" xfId="0" applyNumberFormat="true" applyFont="true" applyBorder="true">
      <alignment horizontal="right"/>
    </xf>
    <xf numFmtId="0" fontId="1" borderId="7" xfId="0" applyFont="true" applyBorder="true">
      <alignment vertical="center"/>
    </xf>
    <xf numFmtId="0" fontId="1" borderId="7" xfId="0" applyFont="true" applyBorder="true">
      <alignment horizontal="center"/>
    </xf>
    <xf numFmtId="0" fontId="1" borderId="7" xfId="0" applyFont="true" applyBorder="true">
      <alignment horizontal="center" vertical="center"/>
    </xf>
    <xf numFmtId="0" fontId="1" borderId="1" xfId="0" applyFont="true" applyBorder="true">
      <alignment horizontal="right"/>
    </xf>
    <xf numFmtId="197" fontId="1" borderId="1" xfId="0" applyNumberFormat="true" applyFont="true" applyBorder="true">
      <alignment horizontal="right" vertical="center"/>
    </xf>
    <xf numFmtId="197" fontId="1" borderId="10" xfId="0" applyNumberFormat="true" applyFont="true" applyBorder="true">
      <alignment horizontal="right"/>
    </xf>
    <xf numFmtId="197" fontId="1" borderId="11" xfId="0" applyNumberFormat="true" applyFont="true" applyBorder="true">
      <alignment horizontal="right"/>
    </xf>
    <xf numFmtId="0" fontId="1" borderId="12" xfId="0" applyFont="true" applyBorder="true">
      <alignment horizontal="center" vertical="center"/>
    </xf>
    <xf numFmtId="0" fontId="1" borderId="13" xfId="0" applyFont="true" applyBorder="true">
      <alignment horizontal="center" vertical="center"/>
    </xf>
    <xf numFmtId="0" fontId="1" borderId="7" xfId="0" applyFont="true" applyBorder="true"/>
    <xf numFmtId="0" fontId="2" borderId="14" xfId="0" applyFont="true" applyBorder="true">
      <alignment horizontal="center" vertical="center"/>
    </xf>
    <xf numFmtId="0" fontId="1" borderId="7" xfId="0" applyFont="true" applyBorder="true">
      <alignment horizontal="right"/>
    </xf>
    <xf numFmtId="0" fontId="1" borderId="15" xfId="0" applyFont="true" applyBorder="true">
      <alignment horizontal="center" vertical="center"/>
    </xf>
    <xf numFmtId="0" fontId="1" borderId="10" xfId="0" applyFont="true" applyBorder="true">
      <alignment horizontal="center" vertical="center"/>
    </xf>
    <xf numFmtId="197" fontId="1" borderId="10" xfId="0" applyNumberFormat="true" applyFont="true" applyBorder="true">
      <alignment horizontal="right" vertical="center"/>
    </xf>
    <xf numFmtId="0" fontId="1" borderId="5" xfId="0" applyFont="true" applyBorder="true">
      <alignment horizontal="right"/>
    </xf>
    <xf numFmtId="0" fontId="1" borderId="0" xfId="0" applyFont="true">
      <alignment horizontal="right"/>
    </xf>
    <xf numFmtId="0" fontId="1"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1" sqref="A1:C1"/>
    </sheetView>
  </sheetViews>
  <sheetFormatPr customHeight="false" defaultColWidth="9.28125" defaultRowHeight="15"/>
  <cols>
    <col min="1" max="1" bestFit="false" customWidth="true" width="3.2109375" hidden="false" outlineLevel="0"/>
    <col min="2" max="2" bestFit="false" customWidth="true" width="3.921875" hidden="false" outlineLevel="0"/>
    <col min="3" max="3" bestFit="false" customWidth="true" width="10.921875" hidden="false" outlineLevel="0"/>
    <col min="4" max="4" bestFit="false" customWidth="true" width="13.921875" hidden="false" outlineLevel="0"/>
    <col min="5" max="7" bestFit="false" customWidth="true" width="13.2109375" hidden="false" outlineLevel="0"/>
    <col min="8" max="8" bestFit="false" customWidth="true" width="14.2109375" hidden="false" outlineLevel="0"/>
    <col min="9" max="9" bestFit="false" customWidth="true" width="12.4921875" hidden="false" outlineLevel="0"/>
    <col min="10" max="10" bestFit="false" customWidth="true" width="13.2109375" hidden="false" outlineLevel="0"/>
    <col min="11" max="12" bestFit="false" customWidth="true" width="12.2109375" hidden="false" outlineLevel="0"/>
    <col min="13" max="50" bestFit="false" customWidth="true" width="9.2109375" hidden="false" outlineLevel="0"/>
  </cols>
  <sheetData>
    <row r="1" ht="15.75" customHeight="true">
      <c r="A1" s="1" t="s">
        <v>0</v>
      </c>
      <c r="B1" s="1"/>
      <c r="C1" s="1"/>
      <c r="D1" s="18"/>
      <c r="E1" s="11"/>
      <c r="F1" s="11"/>
      <c r="G1" s="11"/>
      <c r="H1" s="11"/>
      <c r="I1" s="28"/>
      <c r="J1" s="1" t="s">
        <v>53</v>
      </c>
      <c r="K1" s="1" t="s">
        <v>56</v>
      </c>
      <c r="L1" s="1"/>
      <c r="M1" s="18"/>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5.75" customHeight="true">
      <c r="A2" s="1" t="s">
        <v>1</v>
      </c>
      <c r="B2" s="1"/>
      <c r="C2" s="1"/>
      <c r="D2" s="19" t="s">
        <v>42</v>
      </c>
      <c r="E2" s="21"/>
      <c r="F2" s="23"/>
      <c r="G2" s="23"/>
      <c r="H2" s="23"/>
      <c r="I2" s="29"/>
      <c r="J2" s="1" t="s">
        <v>54</v>
      </c>
      <c r="K2" s="1" t="s">
        <v>57</v>
      </c>
      <c r="L2" s="1"/>
      <c r="M2" s="18"/>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6.1" customHeight="true">
      <c r="A3" s="2" t="s">
        <v>2</v>
      </c>
      <c r="B3" s="12"/>
      <c r="C3" s="12"/>
      <c r="D3" s="12"/>
      <c r="E3" s="12"/>
      <c r="F3" s="12"/>
      <c r="G3" s="12"/>
      <c r="H3" s="12"/>
      <c r="I3" s="12"/>
      <c r="J3" s="12"/>
      <c r="K3" s="12"/>
      <c r="L3" s="31"/>
      <c r="M3" s="38"/>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3.1" customHeight="true">
      <c r="A4" s="3"/>
      <c r="B4" s="13"/>
      <c r="C4" s="13"/>
      <c r="D4" s="13"/>
      <c r="E4" s="22" t="s">
        <v>44</v>
      </c>
      <c r="F4" s="22"/>
      <c r="G4" s="22"/>
      <c r="H4" s="22"/>
      <c r="I4" s="30"/>
      <c r="J4" s="30"/>
      <c r="K4" s="23"/>
      <c r="L4" s="32" t="s">
        <v>59</v>
      </c>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5.75" customHeight="true">
      <c r="A5" s="4" t="s">
        <v>3</v>
      </c>
      <c r="B5" s="1"/>
      <c r="C5" s="1"/>
      <c r="D5" s="1" t="s">
        <v>43</v>
      </c>
      <c r="E5" s="1" t="s">
        <v>45</v>
      </c>
      <c r="F5" s="1"/>
      <c r="G5" s="1"/>
      <c r="H5" s="1"/>
      <c r="I5" s="1" t="s">
        <v>52</v>
      </c>
      <c r="J5" s="1"/>
      <c r="K5" s="1"/>
      <c r="L5" s="33"/>
      <c r="M5" s="38"/>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3.1" customHeight="true">
      <c r="A6" s="4"/>
      <c r="B6" s="1"/>
      <c r="C6" s="1"/>
      <c r="D6" s="1"/>
      <c r="E6" s="1" t="s">
        <v>18</v>
      </c>
      <c r="F6" s="1" t="s">
        <v>47</v>
      </c>
      <c r="G6" s="1" t="s">
        <v>48</v>
      </c>
      <c r="H6" s="1" t="s">
        <v>51</v>
      </c>
      <c r="I6" s="1" t="s">
        <v>18</v>
      </c>
      <c r="J6" s="1" t="s">
        <v>48</v>
      </c>
      <c r="K6" s="1" t="s">
        <v>58</v>
      </c>
      <c r="L6" s="34" t="s">
        <v>60</v>
      </c>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5" customHeight="true">
      <c r="A7" s="5" t="s">
        <v>4</v>
      </c>
      <c r="B7" s="1" t="s">
        <v>18</v>
      </c>
      <c r="C7" s="1"/>
      <c r="D7" s="20" t="n">
        <f>E7+I7</f>
        <v>1903</v>
      </c>
      <c r="E7" s="20" t="n">
        <f>SUM(F7:H7)</f>
        <v>371</v>
      </c>
      <c r="F7" s="20" t="n">
        <f>SUM(F8:F10)</f>
        <v>116</v>
      </c>
      <c r="G7" s="20" t="n">
        <f>SUM(G8:G10)</f>
        <v>225</v>
      </c>
      <c r="H7" s="20" t="n">
        <f>SUM(H8:H10)</f>
        <v>30</v>
      </c>
      <c r="I7" s="20" t="n">
        <f>SUM(J7:L7)</f>
        <v>1532</v>
      </c>
      <c r="J7" s="20" t="n">
        <f>SUM(J8:J10)</f>
        <v>25</v>
      </c>
      <c r="K7" s="20" t="n">
        <f>SUM(K8:K10)</f>
        <v>67</v>
      </c>
      <c r="L7" s="26" t="n">
        <f>SUM(L8:L10)</f>
        <v>1440</v>
      </c>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5"/>
      <c r="B8" s="1" t="s">
        <v>19</v>
      </c>
      <c r="C8" s="1"/>
      <c r="D8" s="20" t="n">
        <f>E8+I8</f>
        <v>1164</v>
      </c>
      <c r="E8" s="20" t="n">
        <f>SUM(F8:H8)</f>
        <v>278</v>
      </c>
      <c r="F8" s="24" t="n">
        <v>97</v>
      </c>
      <c r="G8" s="20" t="n">
        <v>163</v>
      </c>
      <c r="H8" s="20" t="n">
        <v>18</v>
      </c>
      <c r="I8" s="20" t="n">
        <f>SUM(J8:L8)</f>
        <v>886</v>
      </c>
      <c r="J8" s="20" t="n">
        <v>17</v>
      </c>
      <c r="K8" s="20" t="n">
        <v>39</v>
      </c>
      <c r="L8" s="26" t="n">
        <v>830</v>
      </c>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3.25" customHeight="true">
      <c r="A9" s="5"/>
      <c r="B9" s="1" t="s">
        <v>20</v>
      </c>
      <c r="C9" s="1"/>
      <c r="D9" s="20" t="n">
        <f>E9+I9</f>
        <v>630</v>
      </c>
      <c r="E9" s="20" t="n">
        <f>SUM(F9:H9)</f>
        <v>92</v>
      </c>
      <c r="F9" s="20" t="n">
        <v>19</v>
      </c>
      <c r="G9" s="20" t="n">
        <v>61</v>
      </c>
      <c r="H9" s="20" t="n">
        <v>12</v>
      </c>
      <c r="I9" s="20" t="n">
        <f>SUM(J9:L9)</f>
        <v>538</v>
      </c>
      <c r="J9" s="20" t="n">
        <v>7</v>
      </c>
      <c r="K9" s="20" t="n">
        <v>26</v>
      </c>
      <c r="L9" s="26" t="n">
        <v>505</v>
      </c>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8.5" customHeight="true">
      <c r="A10" s="5"/>
      <c r="B10" s="1" t="s">
        <v>21</v>
      </c>
      <c r="C10" s="1"/>
      <c r="D10" s="20" t="n">
        <f>E10+I10</f>
        <v>109</v>
      </c>
      <c r="E10" s="20" t="n">
        <f>SUM(F10:H10)</f>
        <v>1</v>
      </c>
      <c r="F10" s="20" t="n">
        <v>0</v>
      </c>
      <c r="G10" s="20" t="n">
        <v>1</v>
      </c>
      <c r="H10" s="20" t="n">
        <v>0</v>
      </c>
      <c r="I10" s="20" t="n">
        <f>SUM(J10:L10)</f>
        <v>108</v>
      </c>
      <c r="J10" s="20" t="n">
        <v>1</v>
      </c>
      <c r="K10" s="20" t="n">
        <v>2</v>
      </c>
      <c r="L10" s="26" t="n">
        <v>105</v>
      </c>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6" customHeight="true">
      <c r="A11" s="5" t="s">
        <v>5</v>
      </c>
      <c r="B11" s="14"/>
      <c r="C11" s="14"/>
      <c r="D11" s="20" t="n">
        <f>E11+I11</f>
        <v>131</v>
      </c>
      <c r="E11" s="20" t="n">
        <f>SUM(F11:H11)</f>
        <v>1</v>
      </c>
      <c r="F11" s="20" t="n">
        <v>0</v>
      </c>
      <c r="G11" s="20" t="n">
        <v>1</v>
      </c>
      <c r="H11" s="20" t="n">
        <v>0</v>
      </c>
      <c r="I11" s="20" t="n">
        <f>SUM(J11:L11)</f>
        <v>130</v>
      </c>
      <c r="J11" s="20" t="n">
        <v>1</v>
      </c>
      <c r="K11" s="20" t="n">
        <v>2</v>
      </c>
      <c r="L11" s="26" t="n">
        <v>127</v>
      </c>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25" customHeight="true">
      <c r="A12" s="6" t="s">
        <v>6</v>
      </c>
      <c r="B12" s="14" t="s">
        <v>22</v>
      </c>
      <c r="C12" s="14"/>
      <c r="D12" s="20" t="n">
        <f>E12+I12</f>
        <v>6553</v>
      </c>
      <c r="E12" s="20" t="n">
        <f>SUM(F12:H12)</f>
        <v>2081</v>
      </c>
      <c r="F12" s="20" t="n">
        <v>949</v>
      </c>
      <c r="G12" s="20" t="n">
        <v>693</v>
      </c>
      <c r="H12" s="20" t="n">
        <v>439</v>
      </c>
      <c r="I12" s="20" t="n">
        <f>SUM(J12:L12)</f>
        <v>4472</v>
      </c>
      <c r="J12" s="20" t="n">
        <v>101</v>
      </c>
      <c r="K12" s="20" t="n">
        <v>220</v>
      </c>
      <c r="L12" s="26" t="n">
        <v>4151</v>
      </c>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6"/>
      <c r="B13" s="15" t="s">
        <v>23</v>
      </c>
      <c r="C13" s="14" t="s">
        <v>38</v>
      </c>
      <c r="D13" s="20" t="n">
        <f>E13+I13</f>
        <v>6858</v>
      </c>
      <c r="E13" s="20" t="n">
        <f>SUM(F13:H13)</f>
        <v>1940</v>
      </c>
      <c r="F13" s="20" t="n">
        <v>851</v>
      </c>
      <c r="G13" s="20" t="n">
        <v>679</v>
      </c>
      <c r="H13" s="20" t="n">
        <v>410</v>
      </c>
      <c r="I13" s="20" t="n">
        <f>SUM(J13:L13)</f>
        <v>4918</v>
      </c>
      <c r="J13" s="20" t="n">
        <v>135</v>
      </c>
      <c r="K13" s="20" t="n">
        <v>221</v>
      </c>
      <c r="L13" s="26" t="n">
        <v>4562</v>
      </c>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6"/>
      <c r="B14" s="15"/>
      <c r="C14" s="14" t="s">
        <v>39</v>
      </c>
      <c r="D14" s="20" t="n">
        <f>E14+I14</f>
        <v>1885</v>
      </c>
      <c r="E14" s="20" t="n">
        <f>SUM(F14:H14)</f>
        <v>560</v>
      </c>
      <c r="F14" s="20" t="n">
        <v>265</v>
      </c>
      <c r="G14" s="20" t="n">
        <v>196</v>
      </c>
      <c r="H14" s="20" t="n">
        <v>99</v>
      </c>
      <c r="I14" s="20" t="n">
        <f>SUM(J14:L14)</f>
        <v>1325</v>
      </c>
      <c r="J14" s="20" t="n">
        <v>33</v>
      </c>
      <c r="K14" s="20" t="n">
        <v>67</v>
      </c>
      <c r="L14" s="26" t="n">
        <v>1225</v>
      </c>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6"/>
      <c r="B15" s="14" t="s">
        <v>24</v>
      </c>
      <c r="C15" s="14"/>
      <c r="D15" s="20" t="n">
        <f>E15+I15</f>
        <v>10033</v>
      </c>
      <c r="E15" s="20" t="n">
        <f>SUM(F15:H15)</f>
        <v>2938</v>
      </c>
      <c r="F15" s="20" t="n">
        <v>1369</v>
      </c>
      <c r="G15" s="20" t="n">
        <v>1027</v>
      </c>
      <c r="H15" s="20" t="n">
        <v>542</v>
      </c>
      <c r="I15" s="20" t="n">
        <f>SUM(J15:L15)</f>
        <v>7095</v>
      </c>
      <c r="J15" s="20" t="n">
        <v>153</v>
      </c>
      <c r="K15" s="20" t="n">
        <v>316</v>
      </c>
      <c r="L15" s="26" t="n">
        <v>6626</v>
      </c>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6"/>
      <c r="B16" s="14" t="s">
        <v>25</v>
      </c>
      <c r="C16" s="14"/>
      <c r="D16" s="20" t="n">
        <f>E16+I16</f>
        <v>2190</v>
      </c>
      <c r="E16" s="20" t="n">
        <f>SUM(F16:H16)</f>
        <v>419</v>
      </c>
      <c r="F16" s="20" t="n">
        <f>SUM(F13:F14)-F12</f>
        <v>167</v>
      </c>
      <c r="G16" s="20" t="n">
        <f>SUM(G13:G14)-G12</f>
        <v>182</v>
      </c>
      <c r="H16" s="20" t="n">
        <f>SUM(H13:H14)-H12</f>
        <v>70</v>
      </c>
      <c r="I16" s="20" t="n">
        <f>SUM(J16:L16)</f>
        <v>1771</v>
      </c>
      <c r="J16" s="20" t="n">
        <f>SUM(J13:J14)-J12</f>
        <v>67</v>
      </c>
      <c r="K16" s="20" t="n">
        <f>SUM(K13:K14)-K12</f>
        <v>68</v>
      </c>
      <c r="L16" s="26" t="n">
        <f>SUM(L13:L14)-L12</f>
        <v>1636</v>
      </c>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6"/>
      <c r="B17" s="14" t="s">
        <v>26</v>
      </c>
      <c r="C17" s="14"/>
      <c r="D17" s="20" t="n">
        <f>E17+I17</f>
        <v>3480</v>
      </c>
      <c r="E17" s="20" t="n">
        <f>SUM(F17:H17)</f>
        <v>857</v>
      </c>
      <c r="F17" s="20" t="n">
        <f>F15-F12</f>
        <v>420</v>
      </c>
      <c r="G17" s="20" t="n">
        <f>G15-G12</f>
        <v>334</v>
      </c>
      <c r="H17" s="20" t="n">
        <f>H15-H12</f>
        <v>103</v>
      </c>
      <c r="I17" s="20" t="n">
        <f>SUM(J17:L17)</f>
        <v>2623</v>
      </c>
      <c r="J17" s="20" t="n">
        <f>J15-J12</f>
        <v>52</v>
      </c>
      <c r="K17" s="20" t="n">
        <f>K15-K12</f>
        <v>96</v>
      </c>
      <c r="L17" s="26" t="n">
        <f>L15-L12</f>
        <v>2475</v>
      </c>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6"/>
      <c r="B18" s="14" t="s">
        <v>27</v>
      </c>
      <c r="C18" s="14"/>
      <c r="D18" s="20" t="n">
        <f>E18+I18</f>
        <v>3648</v>
      </c>
      <c r="E18" s="20" t="n">
        <f>SUM(F18:H18)</f>
        <v>858</v>
      </c>
      <c r="F18" s="25" t="n">
        <v>420</v>
      </c>
      <c r="G18" s="25" t="n">
        <v>335</v>
      </c>
      <c r="H18" s="25" t="n">
        <v>103</v>
      </c>
      <c r="I18" s="20" t="n">
        <f>SUM(J18:L18)</f>
        <v>2790</v>
      </c>
      <c r="J18" s="25" t="n">
        <v>53</v>
      </c>
      <c r="K18" s="25" t="n">
        <v>98</v>
      </c>
      <c r="L18" s="35" t="n">
        <v>2639</v>
      </c>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6"/>
      <c r="B19" s="14" t="s">
        <v>28</v>
      </c>
      <c r="C19" s="14"/>
      <c r="D19" s="20" t="n">
        <f>E19+I19</f>
        <v>168</v>
      </c>
      <c r="E19" s="20" t="n">
        <f>SUM(F19:H19)</f>
        <v>1</v>
      </c>
      <c r="F19" s="20" t="n">
        <v>0</v>
      </c>
      <c r="G19" s="20" t="n">
        <v>1</v>
      </c>
      <c r="H19" s="20" t="n">
        <v>0</v>
      </c>
      <c r="I19" s="20" t="n">
        <f>SUM(J19:L19)</f>
        <v>167</v>
      </c>
      <c r="J19" s="20" t="n">
        <v>1</v>
      </c>
      <c r="K19" s="20" t="n">
        <v>2</v>
      </c>
      <c r="L19" s="26" t="n">
        <v>164</v>
      </c>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7" t="s">
        <v>7</v>
      </c>
      <c r="B20" s="14" t="s">
        <v>29</v>
      </c>
      <c r="C20" s="14"/>
      <c r="D20" s="20" t="n">
        <f>E20+I20</f>
        <v>3301723822</v>
      </c>
      <c r="E20" s="20" t="n">
        <f>SUM(F20:H20)</f>
        <v>871294000</v>
      </c>
      <c r="F20" s="20" t="n">
        <v>450471943</v>
      </c>
      <c r="G20" s="20" t="n">
        <v>272212996</v>
      </c>
      <c r="H20" s="20" t="n">
        <v>148609061</v>
      </c>
      <c r="I20" s="20" t="n">
        <f>SUM(J20:L20)</f>
        <v>2430429822</v>
      </c>
      <c r="J20" s="20" t="n">
        <v>30111626</v>
      </c>
      <c r="K20" s="20" t="n">
        <v>151089078</v>
      </c>
      <c r="L20" s="26" t="n">
        <v>2249229118</v>
      </c>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c r="B21" s="14" t="s">
        <v>30</v>
      </c>
      <c r="C21" s="14"/>
      <c r="D21" s="20" t="n">
        <f>E21+I21</f>
        <v>3303985486</v>
      </c>
      <c r="E21" s="20" t="n">
        <f>SUM(F21:H21)</f>
        <v>871549620</v>
      </c>
      <c r="F21" s="20" t="n">
        <f>F20-F22+F23-F24</f>
        <v>450569863</v>
      </c>
      <c r="G21" s="20" t="n">
        <f>G20-G22+G23-G24</f>
        <v>272370696</v>
      </c>
      <c r="H21" s="20" t="n">
        <f>H20-H22+H23-H24</f>
        <v>148609061</v>
      </c>
      <c r="I21" s="20" t="n">
        <f>SUM(J21:L21)</f>
        <v>2432435866</v>
      </c>
      <c r="J21" s="20" t="n">
        <f>J20-J22+J23-J24</f>
        <v>31935633</v>
      </c>
      <c r="K21" s="20" t="n">
        <f>K20-K22+K23-K24</f>
        <v>151250268</v>
      </c>
      <c r="L21" s="26" t="n">
        <f>L20-L22+L23-L24</f>
        <v>2249249965</v>
      </c>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7"/>
      <c r="B22" s="14" t="s">
        <v>31</v>
      </c>
      <c r="C22" s="14"/>
      <c r="D22" s="20" t="n">
        <f>E22+I22</f>
        <v>8598100</v>
      </c>
      <c r="E22" s="20" t="n">
        <f>SUM(F22:H22)</f>
        <v>45340</v>
      </c>
      <c r="F22" s="20" t="n">
        <v>0</v>
      </c>
      <c r="G22" s="20" t="n">
        <v>45340</v>
      </c>
      <c r="H22" s="20" t="n">
        <v>0</v>
      </c>
      <c r="I22" s="20" t="n">
        <f>SUM(J22:L22)</f>
        <v>8552760</v>
      </c>
      <c r="J22" s="20" t="n">
        <v>29500</v>
      </c>
      <c r="K22" s="20" t="n">
        <v>59000</v>
      </c>
      <c r="L22" s="26" t="n">
        <v>8464260</v>
      </c>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7"/>
      <c r="B23" s="14" t="s">
        <v>32</v>
      </c>
      <c r="C23" s="14"/>
      <c r="D23" s="20" t="n">
        <f>E23+I23</f>
        <v>10877644</v>
      </c>
      <c r="E23" s="20" t="n">
        <f>SUM(F23:H23)</f>
        <v>300960</v>
      </c>
      <c r="F23" s="20" t="n">
        <v>97920</v>
      </c>
      <c r="G23" s="20" t="n">
        <v>203040</v>
      </c>
      <c r="H23" s="20" t="n">
        <v>0</v>
      </c>
      <c r="I23" s="20" t="n">
        <f>SUM(J23:L23)</f>
        <v>10576684</v>
      </c>
      <c r="J23" s="20" t="n">
        <v>1853507</v>
      </c>
      <c r="K23" s="20" t="n">
        <v>220190</v>
      </c>
      <c r="L23" s="26" t="n">
        <v>8502987</v>
      </c>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8"/>
      <c r="B24" s="14" t="s">
        <v>33</v>
      </c>
      <c r="C24" s="17"/>
      <c r="D24" s="20" t="n">
        <f>E24+I24</f>
        <v>17880</v>
      </c>
      <c r="E24" s="20" t="n">
        <f>SUM(F24:H24)</f>
        <v>0</v>
      </c>
      <c r="F24" s="20" t="n">
        <v>0</v>
      </c>
      <c r="G24" s="20" t="n">
        <v>0</v>
      </c>
      <c r="H24" s="20" t="n">
        <v>0</v>
      </c>
      <c r="I24" s="20" t="n">
        <f>SUM(J24:L24)</f>
        <v>17880</v>
      </c>
      <c r="J24" s="20" t="n">
        <v>0</v>
      </c>
      <c r="K24" s="20" t="n">
        <v>0</v>
      </c>
      <c r="L24" s="26" t="n">
        <v>17880</v>
      </c>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7" t="s">
        <v>8</v>
      </c>
      <c r="B25" s="14" t="s">
        <v>29</v>
      </c>
      <c r="C25" s="14"/>
      <c r="D25" s="20" t="n">
        <f>E25+I25</f>
        <v>2055721</v>
      </c>
      <c r="E25" s="20" t="n">
        <f>SUM(F25:H25)</f>
        <v>4666</v>
      </c>
      <c r="F25" s="20" t="n">
        <v>69</v>
      </c>
      <c r="G25" s="20" t="n">
        <v>4597</v>
      </c>
      <c r="H25" s="20" t="n">
        <v>0</v>
      </c>
      <c r="I25" s="20" t="n">
        <f>SUM(J25:L25)</f>
        <v>2051055</v>
      </c>
      <c r="J25" s="20" t="n">
        <v>1175</v>
      </c>
      <c r="K25" s="20" t="n">
        <v>13850</v>
      </c>
      <c r="L25" s="26" t="n">
        <v>2036030</v>
      </c>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7"/>
      <c r="B26" s="14" t="s">
        <v>30</v>
      </c>
      <c r="C26" s="14"/>
      <c r="D26" s="20" t="n">
        <f>E26+I26</f>
        <v>912473</v>
      </c>
      <c r="E26" s="20" t="n">
        <f>SUM(F26:H26)</f>
        <v>4770</v>
      </c>
      <c r="F26" s="20" t="n">
        <v>69</v>
      </c>
      <c r="G26" s="20" t="n">
        <v>4701</v>
      </c>
      <c r="H26" s="20" t="n">
        <v>0</v>
      </c>
      <c r="I26" s="20" t="n">
        <f>SUM(J26:L26)</f>
        <v>907703</v>
      </c>
      <c r="J26" s="20" t="n">
        <v>1175</v>
      </c>
      <c r="K26" s="20" t="n">
        <v>12840</v>
      </c>
      <c r="L26" s="26" t="n">
        <v>893688</v>
      </c>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7"/>
      <c r="B27" s="14" t="s">
        <v>31</v>
      </c>
      <c r="C27" s="14"/>
      <c r="D27" s="20" t="n">
        <f>E27+I27</f>
        <v>1143248</v>
      </c>
      <c r="E27" s="20" t="n">
        <f>SUM(F27:H27)</f>
        <v>-104</v>
      </c>
      <c r="F27" s="20" t="n">
        <v>0</v>
      </c>
      <c r="G27" s="20" t="n">
        <v>-104</v>
      </c>
      <c r="H27" s="20" t="n">
        <v>0</v>
      </c>
      <c r="I27" s="20" t="n">
        <f>SUM(J27:L27)</f>
        <v>1143352</v>
      </c>
      <c r="J27" s="20" t="n">
        <v>0</v>
      </c>
      <c r="K27" s="20" t="n">
        <v>1010</v>
      </c>
      <c r="L27" s="26" t="n">
        <v>1142342</v>
      </c>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6" customHeight="true">
      <c r="A28" s="5" t="s">
        <v>9</v>
      </c>
      <c r="B28" s="14"/>
      <c r="C28" s="14"/>
      <c r="D28" s="20" t="n">
        <v>646975079</v>
      </c>
      <c r="E28" s="20"/>
      <c r="F28" s="26"/>
      <c r="G28" s="27"/>
      <c r="H28" s="27"/>
      <c r="I28" s="27"/>
      <c r="J28" s="27"/>
      <c r="K28" s="27"/>
      <c r="L28" s="27"/>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6" customHeight="true">
      <c r="A29" s="5" t="s">
        <v>10</v>
      </c>
      <c r="B29" s="14"/>
      <c r="C29" s="14"/>
      <c r="D29" s="20" t="n">
        <v>575571288</v>
      </c>
      <c r="E29" s="20"/>
      <c r="F29" s="26"/>
      <c r="G29" s="27"/>
      <c r="H29" s="27"/>
      <c r="I29" s="27"/>
      <c r="J29" s="27"/>
      <c r="K29" s="27"/>
      <c r="L29" s="27"/>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6" customHeight="true">
      <c r="A30" s="5" t="s">
        <v>11</v>
      </c>
      <c r="B30" s="14"/>
      <c r="C30" s="14"/>
      <c r="D30" s="20" t="n">
        <v>3536297201</v>
      </c>
      <c r="E30" s="20"/>
      <c r="F30" s="26"/>
      <c r="G30" s="27"/>
      <c r="H30" s="27"/>
      <c r="I30" s="27"/>
      <c r="J30" s="27"/>
      <c r="K30" s="27"/>
      <c r="L30" s="27"/>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7.75" customHeight="true">
      <c r="A31" s="5" t="s">
        <v>12</v>
      </c>
      <c r="B31" s="14"/>
      <c r="C31" s="14"/>
      <c r="D31" s="20" t="n">
        <v>990234652</v>
      </c>
      <c r="E31" s="20"/>
      <c r="F31" s="26"/>
      <c r="G31" s="27"/>
      <c r="H31" s="27"/>
      <c r="I31" s="27"/>
      <c r="J31" s="27"/>
      <c r="K31" s="27"/>
      <c r="L31" s="27"/>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1.5" customHeight="true">
      <c r="A32" s="5" t="s">
        <v>13</v>
      </c>
      <c r="B32" s="14" t="s">
        <v>34</v>
      </c>
      <c r="C32" s="14"/>
      <c r="D32" s="20" t="n">
        <f>E32+I32</f>
        <v>0</v>
      </c>
      <c r="E32" s="20" t="n">
        <f>SUM(F32:H32)</f>
        <v>0</v>
      </c>
      <c r="F32" s="20" t="n">
        <v>0</v>
      </c>
      <c r="G32" s="20" t="n">
        <v>0</v>
      </c>
      <c r="H32" s="20" t="n">
        <v>0</v>
      </c>
      <c r="I32" s="20" t="n">
        <f>SUM(J32:L32)</f>
        <v>0</v>
      </c>
      <c r="J32" s="20" t="n">
        <v>0</v>
      </c>
      <c r="K32" s="20" t="n">
        <v>0</v>
      </c>
      <c r="L32" s="26" t="n">
        <v>0</v>
      </c>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1.5" customHeight="true">
      <c r="A33" s="5"/>
      <c r="B33" s="14" t="s">
        <v>35</v>
      </c>
      <c r="C33" s="14"/>
      <c r="D33" s="20" t="n">
        <f>E33+I33</f>
        <v>32</v>
      </c>
      <c r="E33" s="20" t="n">
        <f>SUM(F33:H33)</f>
        <v>0</v>
      </c>
      <c r="F33" s="20" t="n">
        <v>0</v>
      </c>
      <c r="G33" s="20" t="n">
        <v>0</v>
      </c>
      <c r="H33" s="20" t="n">
        <v>0</v>
      </c>
      <c r="I33" s="20" t="n">
        <f>SUM(J33:L33)</f>
        <v>32</v>
      </c>
      <c r="J33" s="20" t="n">
        <v>0</v>
      </c>
      <c r="K33" s="20" t="n">
        <v>0</v>
      </c>
      <c r="L33" s="26" t="n">
        <v>32</v>
      </c>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49.5" customHeight="true">
      <c r="A34" s="5"/>
      <c r="B34" s="14" t="s">
        <v>36</v>
      </c>
      <c r="C34" s="14"/>
      <c r="D34" s="20" t="n">
        <f>E34+I34</f>
        <v>2209371</v>
      </c>
      <c r="E34" s="20" t="n">
        <f>SUM(F34:H34)</f>
        <v>0</v>
      </c>
      <c r="F34" s="20" t="n">
        <v>0</v>
      </c>
      <c r="G34" s="20" t="n">
        <v>0</v>
      </c>
      <c r="H34" s="20" t="n">
        <v>0</v>
      </c>
      <c r="I34" s="20" t="n">
        <f>SUM(J34:L34)</f>
        <v>2209371</v>
      </c>
      <c r="J34" s="20" t="n">
        <v>0</v>
      </c>
      <c r="K34" s="20" t="n">
        <v>0</v>
      </c>
      <c r="L34" s="26" t="n">
        <v>2209371</v>
      </c>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1.5" customHeight="true">
      <c r="A35" s="5"/>
      <c r="B35" s="16" t="s">
        <v>37</v>
      </c>
      <c r="C35" s="14" t="s">
        <v>40</v>
      </c>
      <c r="D35" s="20" t="n">
        <f>E35+I35</f>
        <v>10</v>
      </c>
      <c r="E35" s="20" t="n">
        <f>SUM(F35:H35)</f>
        <v>0</v>
      </c>
      <c r="F35" s="20" t="n">
        <v>0</v>
      </c>
      <c r="G35" s="20" t="n">
        <v>0</v>
      </c>
      <c r="H35" s="20" t="n">
        <v>0</v>
      </c>
      <c r="I35" s="20" t="n">
        <f>SUM(J35:L35)</f>
        <v>10</v>
      </c>
      <c r="J35" s="20" t="n">
        <v>0</v>
      </c>
      <c r="K35" s="20" t="n">
        <v>0</v>
      </c>
      <c r="L35" s="26" t="n">
        <v>10</v>
      </c>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1.5" customHeight="true">
      <c r="A36" s="5"/>
      <c r="B36" s="16"/>
      <c r="C36" s="14" t="s">
        <v>41</v>
      </c>
      <c r="D36" s="20" t="n">
        <f>E36+I36</f>
        <v>1642782</v>
      </c>
      <c r="E36" s="20" t="n">
        <f>SUM(F36:H36)</f>
        <v>0</v>
      </c>
      <c r="F36" s="20" t="n">
        <v>0</v>
      </c>
      <c r="G36" s="20" t="n">
        <v>0</v>
      </c>
      <c r="H36" s="20" t="n">
        <v>0</v>
      </c>
      <c r="I36" s="20" t="n">
        <f>SUM(J36:L36)</f>
        <v>1642782</v>
      </c>
      <c r="J36" s="20" t="n">
        <v>0</v>
      </c>
      <c r="K36" s="20" t="n">
        <v>0</v>
      </c>
      <c r="L36" s="26" t="n">
        <v>1642782</v>
      </c>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 customHeight="true">
      <c r="A37" s="9" t="s">
        <v>14</v>
      </c>
      <c r="B37" s="9"/>
      <c r="C37" s="9"/>
      <c r="D37" s="9"/>
      <c r="E37" s="9" t="s">
        <v>46</v>
      </c>
      <c r="F37" s="9"/>
      <c r="G37" s="9" t="s">
        <v>49</v>
      </c>
      <c r="H37" s="9"/>
      <c r="I37" s="9"/>
      <c r="J37" s="9" t="s">
        <v>55</v>
      </c>
      <c r="K37" s="9"/>
      <c r="L37" s="36"/>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8.75" customHeight="true">
      <c r="A38" s="10" t="s">
        <v>15</v>
      </c>
      <c r="B38" s="10"/>
      <c r="C38" s="10"/>
      <c r="D38" s="10"/>
      <c r="E38" s="10"/>
      <c r="F38" s="10"/>
      <c r="G38" s="10" t="s">
        <v>50</v>
      </c>
      <c r="H38" s="10"/>
      <c r="I38" s="10"/>
      <c r="J38" s="10"/>
      <c r="K38" s="11"/>
      <c r="L38" s="37"/>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20.1" customHeight="true">
      <c r="A39" s="11" t="s">
        <v>16</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20.1" customHeight="true">
      <c r="A40" s="11" t="s">
        <v>17</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I5:L5"/>
    <mergeCell ref="E5:H5"/>
    <mergeCell ref="A2:C2"/>
    <mergeCell ref="B13:B14"/>
    <mergeCell ref="B18:C18"/>
    <mergeCell ref="A11:C11"/>
    <mergeCell ref="B12:C12"/>
    <mergeCell ref="A12:A19"/>
    <mergeCell ref="B15:C15"/>
    <mergeCell ref="B16:C16"/>
    <mergeCell ref="B17:C17"/>
    <mergeCell ref="B19:C19"/>
    <mergeCell ref="A40:K40"/>
    <mergeCell ref="A39:K39"/>
    <mergeCell ref="B34:C34"/>
    <mergeCell ref="D28:E28"/>
    <mergeCell ref="D29:E29"/>
    <mergeCell ref="D31:E31"/>
    <mergeCell ref="A32:A36"/>
    <mergeCell ref="B35:B36"/>
    <mergeCell ref="D30:E30"/>
    <mergeCell ref="A30:C30"/>
    <mergeCell ref="A31:C31"/>
    <mergeCell ref="B32:C32"/>
    <mergeCell ref="B33:C33"/>
  </mergeCells>
  <dataValidations count="57">
    <dataValidation type="decimal" errorStyle="warning" operator="equal" allowBlank="0" showInputMessage="1" showErrorMessage="1" errorTitle="" error="{2}" promptTitle="" prompt="" sqref="A7:A7">
      <formula1>"='義務機關構數依機關別.進用狀況分$0_6_0$1079002a061'"</formula1>
      <formula2>k-SmartTag-statCourseNo</formula2>
    </dataValidation>
    <dataValidation type="decimal" errorStyle="warning" operator="equal" allowBlank="0" showInputMessage="1" showErrorMessage="1" errorTitle="" error="{2}" promptTitle="" prompt="" sqref="A11:A11">
      <formula1>"='欠繳差額補助費機關構數依機關別分$0_10_0$1079002a062'"</formula1>
      <formula2>k-SmartTag-statCourseNo</formula2>
    </dataValidation>
    <dataValidation type="decimal" errorStyle="warning" operator="equal" allowBlank="0" showInputMessage="1" showErrorMessage="1" errorTitle="" error="{2}" promptTitle="" prompt="" sqref="A28:A28">
      <formula1>"='累計專戶利息收入$0_27_0$1079002a077'"</formula1>
      <formula2>k-SmartTag-statCourseNo</formula2>
    </dataValidation>
    <dataValidation type="decimal" errorStyle="warning" operator="equal" allowBlank="0" showInputMessage="1" showErrorMessage="1" errorTitle="" error="{2}" promptTitle="" prompt="" sqref="A29:A29">
      <formula1>"='累計專戶其他收入$0_28_0$1079002a078'"</formula1>
      <formula2>k-SmartTag-statCourseNo</formula2>
    </dataValidation>
    <dataValidation type="decimal" errorStyle="warning" operator="equal" allowBlank="0" showInputMessage="1" showErrorMessage="1" errorTitle="" error="{2}" promptTitle="" prompt="" sqref="A30:A30">
      <formula1>"='累計專戶已運用金額$0_29_0$1079002a079'"</formula1>
      <formula2>k-SmartTag-statCourseNo</formula2>
    </dataValidation>
    <dataValidation type="decimal" errorStyle="warning" operator="equal" allowBlank="0" showInputMessage="1" showErrorMessage="1" errorTitle="" error="{2}" promptTitle="" prompt="" sqref="A31:A31">
      <formula1>"='專戶餘額$0_30_0$1079002a080'"</formula1>
      <formula2>k-SmartTag-statCourseNo</formula2>
    </dataValidation>
    <dataValidation type="decimal" errorStyle="warning" operator="equal" allowBlank="0" showInputMessage="1" showErrorMessage="1" errorTitle="" error="{2}" promptTitle="" prompt="" sqref="B8:B8">
      <formula1>"='獎勵$0_7_1$1703100001'"</formula1>
      <formula2>k-SmartTag-muti2</formula2>
    </dataValidation>
    <dataValidation type="decimal" errorStyle="warning" operator="equal" allowBlank="0" showInputMessage="1" showErrorMessage="1" errorTitle="" error="{2}" promptTitle="" prompt="" sqref="B9:B9">
      <formula1>"='足額$0_8_1$1703100002'"</formula1>
      <formula2>k-SmartTag-muti2</formula2>
    </dataValidation>
    <dataValidation type="decimal" errorStyle="warning" operator="equal" allowBlank="0" showInputMessage="1" showErrorMessage="1" errorTitle="" error="{2}" promptTitle="" prompt="" sqref="B10:B10">
      <formula1>"='不足額$0_9_1$1703100003'"</formula1>
      <formula2>k-SmartTag-muti2</formula2>
    </dataValidation>
    <dataValidation type="decimal" errorStyle="warning" operator="equal" allowBlank="0" showInputMessage="1" showErrorMessage="1" errorTitle="" error="{2}" promptTitle="" prompt="" sqref="B12:B12">
      <formula1>"='進用人數_法定應進用依機關別分$0_11_1$1079002a063'"</formula1>
      <formula2>k-SmartTag-statCourseNo</formula2>
    </dataValidation>
    <dataValidation type="decimal" errorStyle="warning" operator="equal" allowBlank="0" showInputMessage="1" showErrorMessage="1" errorTitle="" error="{2}" promptTitle="" prompt="" sqref="B15:B15">
      <formula1>"='進用人數_加權後進用依機關別分$0_14_1$1079002a066'"</formula1>
      <formula2>k-SmartTag-statCourseNo</formula2>
    </dataValidation>
    <dataValidation type="decimal" errorStyle="warning" operator="equal" allowBlank="0" showInputMessage="1" showErrorMessage="1" errorTitle="" error="{2}" promptTitle="" prompt="" sqref="B16:B16">
      <formula1>"='進用人數_超額實際人數依機關別分$0_15_1$1079002a067'"</formula1>
      <formula2>k-SmartTag-statCourseNo</formula2>
    </dataValidation>
    <dataValidation type="decimal" errorStyle="warning" operator="equal" allowBlank="0" showInputMessage="1" showErrorMessage="1" errorTitle="" error="{2}" promptTitle="" prompt="" sqref="B17:B17">
      <formula1>"='進用人數_超額進用依機關別分$0_16_1$1079002a068'"</formula1>
      <formula2>k-SmartTag-statCourseNo</formula2>
    </dataValidation>
    <dataValidation type="decimal" errorStyle="warning" operator="equal" allowBlank="0" showInputMessage="1" showErrorMessage="1" errorTitle="" error="{2}" promptTitle="" prompt="" sqref="B18:B18">
      <formula1>"='進用人數_獎勵進用依機關別分$0_17_1$1079002a069'"</formula1>
      <formula2>k-SmartTag-statCourseNo</formula2>
    </dataValidation>
    <dataValidation type="decimal" errorStyle="warning" operator="equal" allowBlank="0" showInputMessage="1" showErrorMessage="1" errorTitle="" error="{2}" promptTitle="" prompt="" sqref="B19:B19">
      <formula1>"='進用人數_法定應進用不足數依機關別分$0_18_1$1079002a070'"</formula1>
      <formula2>k-SmartTag-statCourseNo</formula2>
    </dataValidation>
    <dataValidation type="decimal" errorStyle="warning" operator="equal" allowBlank="0" showInputMessage="1" showErrorMessage="1" errorTitle="" error="{2}" promptTitle="" prompt="" sqref="B20:B20">
      <formula1>"='累計差額補助費繳納數_應繳納金額依機關別分$0_19_1$1079002a071'"</formula1>
      <formula2>k-SmartTag-statCourseNo</formula2>
    </dataValidation>
    <dataValidation type="decimal" errorStyle="warning" operator="equal" allowBlank="0" showInputMessage="1" showErrorMessage="1" errorTitle="" error="{2}" promptTitle="" prompt="" sqref="B21:B21">
      <formula1>"='累計差額補助費繳納數_已繳納金額依機關別分$0_20_1$1079002a072'"</formula1>
      <formula2>k-SmartTag-statCourseNo</formula2>
    </dataValidation>
    <dataValidation type="decimal" errorStyle="warning" operator="equal" allowBlank="0" showInputMessage="1" showErrorMessage="1" errorTitle="" error="{2}" promptTitle="" prompt="" sqref="B22:B22">
      <formula1>"='累計差額補助費繳納數_未繳納金額依機關別分$0_21_1$1079002a073'"</formula1>
      <formula2>k-SmartTag-statCourseNo</formula2>
    </dataValidation>
    <dataValidation type="decimal" errorStyle="warning" operator="equal" allowBlank="0" showInputMessage="1" showErrorMessage="1" errorTitle="" error="{2}" promptTitle="" prompt="" sqref="B23:B23">
      <formula1>"='累計差額補助費繳納數_溢繳金額依機關別分$0_22_1$1079002a074'"</formula1>
      <formula2>k-SmartTag-statCourseNo</formula2>
    </dataValidation>
    <dataValidation type="decimal" errorStyle="warning" operator="equal" allowBlank="0" showInputMessage="1" showErrorMessage="1" errorTitle="" error="{2}" promptTitle="" prompt="" sqref="B24:B24">
      <formula1>"='累計差額補助費繳納數_註銷金額依機關別分$0_23_1$1079002a075'"</formula1>
      <formula2>k-SmartTag-statCourseNo</formula2>
    </dataValidation>
    <dataValidation type="decimal" errorStyle="warning" operator="equal" allowBlank="0" showInputMessage="1" showErrorMessage="1" errorTitle="" error="{2}" promptTitle="" prompt="" sqref="B25:B25">
      <formula1>"='累計滯納金依機關別.已繳未繳分$0_24_1$1079002a076'"</formula1>
      <formula2>k-SmartTag-statCourseNo</formula2>
    </dataValidation>
    <dataValidation type="decimal" errorStyle="warning" operator="equal" allowBlank="0" showInputMessage="1" showErrorMessage="1" errorTitle="" error="{2}" promptTitle="" prompt="" sqref="B26:B26">
      <formula1>"='已繳納$0_25_1$1703000001'"</formula1>
      <formula2>k-SmartTag-muti2</formula2>
    </dataValidation>
    <dataValidation type="decimal" errorStyle="warning" operator="equal" allowBlank="0" showInputMessage="1" showErrorMessage="1" errorTitle="" error="{2}" promptTitle="" prompt="" sqref="B27:B27">
      <formula1>"='未繳納$0_26_1$1703000002'"</formula1>
      <formula2>k-SmartTag-muti2</formula2>
    </dataValidation>
    <dataValidation type="decimal" errorStyle="warning" operator="equal" allowBlank="0" showInputMessage="1" showErrorMessage="1" errorTitle="" error="{2}" promptTitle="" prompt="" sqref="B32:B32">
      <formula1>"='催繳執行情形_當月催繳家數依機關別分$0_31_1$1079002a081'"</formula1>
      <formula2>k-SmartTag-statCourseNo</formula2>
    </dataValidation>
    <dataValidation type="decimal" errorStyle="warning" operator="equal" allowBlank="0" showInputMessage="1" showErrorMessage="1" errorTitle="" error="{2}" promptTitle="" prompt="" sqref="B33:B33">
      <formula1>"='催繳執行情形_累計強制執行家數依機關別分$0_32_1$1079002a082'"</formula1>
      <formula2>k-SmartTag-statCourseNo</formula2>
    </dataValidation>
    <dataValidation type="decimal" errorStyle="warning" operator="equal" allowBlank="0" showInputMessage="1" showErrorMessage="1" errorTitle="" error="{2}" promptTitle="" prompt="" sqref="B34:B34">
      <formula1>"='催繳執行情形_累計強制執行所收金額依機關別分$0_33_1$1079002a083'"</formula1>
      <formula2>k-SmartTag-statCourseNo</formula2>
    </dataValidation>
    <dataValidation type="decimal" errorStyle="warning" operator="equal" allowBlank="0" showInputMessage="1" showErrorMessage="1" errorTitle="" error="{2}" promptTitle="" prompt="" sqref="C13:C13">
      <formula1>"='進用人數_實際已進用_中.輕度人數依機關別分$0_12_2$1079002a064'"</formula1>
      <formula2>k-SmartTag-statCourseNo</formula2>
    </dataValidation>
    <dataValidation type="decimal" errorStyle="warning" operator="equal" allowBlank="0" showInputMessage="1" showErrorMessage="1" errorTitle="" error="{2}" promptTitle="" prompt="" sqref="C14:C14">
      <formula1>"='進用人數_實際已進用_重度以上人數依機關別分$0_13_2$1079002a065'"</formula1>
      <formula2>k-SmartTag-statCourseNo</formula2>
    </dataValidation>
    <dataValidation type="decimal" errorStyle="warning" operator="equal" allowBlank="0" showInputMessage="1" showErrorMessage="1" errorTitle="" error="{2}" promptTitle="" prompt="" sqref="C35:C35">
      <formula1>"='催繳執行情形_取得債權憑證_張數依機關別分$0_34_2$1079002a084'"</formula1>
      <formula2>k-SmartTag-statCourseNo</formula2>
    </dataValidation>
    <dataValidation type="decimal" errorStyle="warning" operator="equal" allowBlank="0" showInputMessage="1" showErrorMessage="1" errorTitle="" error="{2}" promptTitle="" prompt="" sqref="C36:C36">
      <formula1>"='催繳執行情形_取得債權憑證_金額依機關別分$0_35_2$1079002a085'"</formula1>
      <formula2>k-SmartTag-statCourseNo</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E4:E4">
      <formula1>"='中華民國115年8月底$0_3_4$2026'/8"</formula1>
      <formula2>k-SmartTag-date</formula2>
    </dataValidation>
    <dataValidation type="decimal" errorStyle="warning" operator="equal" allowBlank="0" showInputMessage="1" showErrorMessage="1" errorTitle="" error="{2}" promptTitle="" prompt="" sqref="F6:F6">
      <formula1>"='機關$0_5_5$170290000101'"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G6:G6">
      <formula1>"='公立機關_構__學校$0_5_6$170290000102'"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H6:H6">
      <formula1>"='公營企業$0_5_7$170290000103'"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I2:I2">
      <formula1>"='桃園市$0_1_8$010000068000'"</formula1>
      <formula2>k-SmartTag-place</formula2>
    </dataValidation>
    <dataValidation type="decimal" errorStyle="warning" operator="equal" allowBlank="0" showInputMessage="1" showErrorMessage="1" errorTitle="" error="{2}" promptTitle="" prompt="" sqref="J6:J6">
      <formula1>"='私立機關_構__學校$0_5_9$170290000201'"</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K6:K6">
      <formula1>"='團體$0_5_10$170290000202'"</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2}" promptTitle="" prompt="" sqref="L6:L6">
      <formula1>"='民營企業$0_5_11$170290000203'"</formula1>
      <formula2>k-SmartTag-muti1</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 type="decimal" errorStyle="warning" operator="equal" allowBlank="0" showInputMessage="1" showErrorMessage="1" errorTitle="" error="" promptTitle="" prompt="" sqref="J32:L36 J26:L27 J8:L24 F32:H36 F26:H27 F8:H24 D28:D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