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50-03-51-2(P)" state="visible" r:id="rId1"/>
  </sheets>
</workbook>
</file>

<file path=xl/sharedStrings.xml><?xml version="1.0" encoding="utf-8"?>
<sst xmlns="http://schemas.openxmlformats.org/spreadsheetml/2006/main" count="34">
  <si>
    <t>公 開 類</t>
  </si>
  <si>
    <t>學 年 報</t>
  </si>
  <si>
    <t>桃園市高級中等學校學生裸眼視力檢查</t>
  </si>
  <si>
    <t>中華民國114學年度</t>
  </si>
  <si>
    <t>性別及
年級別</t>
  </si>
  <si>
    <t>總計</t>
  </si>
  <si>
    <t>按性別</t>
  </si>
  <si>
    <t xml:space="preserve">    男</t>
  </si>
  <si>
    <t xml:space="preserve">    女</t>
  </si>
  <si>
    <t>按年級別及性別</t>
  </si>
  <si>
    <t xml:space="preserve">   一年級</t>
  </si>
  <si>
    <t xml:space="preserve">   二年級</t>
  </si>
  <si>
    <t xml:space="preserve">   三年級</t>
  </si>
  <si>
    <t>填表</t>
  </si>
  <si>
    <t>資料來源：依據本市轄區內各公私立高級中等學校填報教育部「高級中等學校公務與調查統計報表網路報送系統」之資料彙編。</t>
  </si>
  <si>
    <t>填表說明：本表應於編製期限內經網際網路線上傳送至桃園市政府公務統計行政管理系統。</t>
  </si>
  <si>
    <t>合計</t>
  </si>
  <si>
    <t>男</t>
  </si>
  <si>
    <t>女</t>
  </si>
  <si>
    <t>於次年3月底前編報</t>
  </si>
  <si>
    <t>檢查人數
(人)</t>
  </si>
  <si>
    <t>審核</t>
  </si>
  <si>
    <t>視力不良
人數(人)</t>
  </si>
  <si>
    <t>視力不良率(％)</t>
  </si>
  <si>
    <t>業務主管人員</t>
  </si>
  <si>
    <t>主辦統計人員</t>
  </si>
  <si>
    <t>公立</t>
  </si>
  <si>
    <t>機關首長</t>
  </si>
  <si>
    <t>編製機關</t>
  </si>
  <si>
    <t>表　　號</t>
  </si>
  <si>
    <t>私立</t>
  </si>
  <si>
    <t>桃園市政府教育局</t>
  </si>
  <si>
    <t>10450-03-51-2</t>
  </si>
  <si>
    <t>中華民國115年3月17日編製</t>
  </si>
</sst>
</file>

<file path=xl/styles.xml><?xml version="1.0" encoding="utf-8"?>
<styleSheet xmlns="http://schemas.openxmlformats.org/spreadsheetml/2006/main">
  <numFmts count="2">
    <numFmt formatCode="_-* #,##0_-;\-* #,##0_-;_-* &quot;-&quot;_-;_-@_-" numFmtId="197"/>
    <numFmt formatCode="_-* #,##0.00_-;\-* #,##0.00_-;_-* &quot;-&quot;??_-;_-@_-" numFmtId="198"/>
  </numFmts>
  <fonts count="7">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12"/>
      <color rgb="FF000000"/>
      <name val="Times New Roman"/>
    </font>
    <font>
      <b val="false"/>
      <i val="false"/>
      <u val="none"/>
      <sz val="14"/>
      <color rgb="FF000000"/>
      <name val="新細明體"/>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wrapText="true"/>
    </xf>
    <xf numFmtId="0" fontId="4" borderId="4" xfId="0" applyFont="true" applyBorder="true">
      <alignment horizontal="center" vertical="center" wrapText="true"/>
    </xf>
    <xf numFmtId="0" fontId="1" borderId="2" xfId="0" applyFont="true" applyBorder="true">
      <alignment vertical="center"/>
    </xf>
    <xf numFmtId="0" fontId="1" borderId="0" xfId="0" applyFont="true">
      <alignment horizontal="left" vertical="center"/>
    </xf>
    <xf numFmtId="0" fontId="1" borderId="0" xfId="0" applyFont="true">
      <alignment vertical="center"/>
    </xf>
    <xf numFmtId="0" fontId="4" borderId="0" xfId="0" applyFont="true">
      <alignment vertical="center"/>
    </xf>
    <xf numFmtId="0" fontId="4" borderId="3" xfId="0" applyFont="true" applyBorder="true">
      <alignment vertical="center"/>
    </xf>
    <xf numFmtId="0" fontId="4" borderId="2" xfId="0" applyFont="true" applyBorder="true">
      <alignment horizontal="center" vertical="center"/>
    </xf>
    <xf numFmtId="0" fontId="3" borderId="0" xfId="0" applyFont="true">
      <alignment horizontal="left" vertical="center"/>
    </xf>
    <xf numFmtId="0" fontId="3" borderId="0" xfId="0" applyFont="true">
      <alignment vertical="center"/>
    </xf>
    <xf numFmtId="0" fontId="4" borderId="1" xfId="0" applyFont="true" applyBorder="true">
      <alignment horizontal="center" vertical="center"/>
    </xf>
    <xf numFmtId="0" fontId="5" borderId="3" xfId="0" applyFont="true" applyBorder="true">
      <alignment horizontal="center" vertical="center"/>
    </xf>
    <xf numFmtId="0" fontId="4" borderId="5" xfId="0" applyFont="true" applyBorder="true">
      <alignment horizontal="center" vertical="center" wrapText="true"/>
    </xf>
    <xf numFmtId="0" fontId="4" borderId="6" xfId="0" applyFont="true" applyBorder="true">
      <alignment horizontal="left" vertical="center"/>
    </xf>
    <xf numFmtId="0" fontId="4" borderId="7" xfId="0" applyFont="true" applyBorder="true">
      <alignment horizontal="left" vertical="center"/>
    </xf>
    <xf numFmtId="0" fontId="4" borderId="7" xfId="0" applyFont="true" applyBorder="true">
      <alignment vertical="center"/>
    </xf>
    <xf numFmtId="0" fontId="1" borderId="7" xfId="0" applyFont="true" applyBorder="true">
      <alignment horizontal="center" vertical="center"/>
    </xf>
    <xf numFmtId="0" fontId="1" borderId="8" xfId="0" applyFont="true" applyBorder="true">
      <alignment horizontal="center" vertical="center"/>
    </xf>
    <xf numFmtId="0" fontId="5" borderId="0" xfId="0" applyFont="true">
      <alignment horizontal="left" vertical="center"/>
    </xf>
    <xf numFmtId="0" fontId="4" borderId="9" xfId="0" applyFont="true" applyBorder="true">
      <alignment vertical="center"/>
    </xf>
    <xf numFmtId="0" fontId="3" borderId="10" xfId="0" applyFont="true" applyBorder="true">
      <alignment vertical="center"/>
    </xf>
    <xf numFmtId="0" fontId="1" borderId="1" xfId="0" applyFont="true" applyBorder="true">
      <alignment horizontal="center" vertical="center" wrapText="true"/>
    </xf>
    <xf numFmtId="197" fontId="5" borderId="11" xfId="0" applyNumberFormat="true" applyFont="true" applyBorder="true">
      <alignment vertical="center"/>
    </xf>
    <xf numFmtId="197" fontId="5" borderId="9" xfId="0" applyNumberFormat="true" applyFont="true" applyBorder="true">
      <alignment vertical="center"/>
    </xf>
    <xf numFmtId="197" fontId="5" borderId="12" xfId="0" applyNumberFormat="true" applyFont="true" applyBorder="true">
      <alignment vertical="center"/>
    </xf>
    <xf numFmtId="0" fontId="4" borderId="2" xfId="0" applyFont="true" applyBorder="true">
      <alignment vertical="center"/>
    </xf>
    <xf numFmtId="0" fontId="4" borderId="13" xfId="0" applyFont="true" applyBorder="true">
      <alignment vertical="center"/>
    </xf>
    <xf numFmtId="197" fontId="5" borderId="2" xfId="0" applyNumberFormat="true" applyFont="true" applyBorder="true">
      <alignment vertical="center"/>
    </xf>
    <xf numFmtId="197" fontId="5" borderId="0" xfId="0" applyNumberFormat="true" applyFont="true">
      <alignment vertical="center"/>
    </xf>
    <xf numFmtId="197" fontId="5" borderId="3" xfId="0" applyNumberFormat="true" applyFont="true" applyBorder="true">
      <alignment vertical="center"/>
    </xf>
    <xf numFmtId="0" fontId="4" borderId="14" xfId="0" applyFont="true" applyBorder="true">
      <alignment vertical="center"/>
    </xf>
    <xf numFmtId="198" fontId="5" borderId="2" xfId="0" applyNumberFormat="true" applyFont="true" applyBorder="true">
      <alignment vertical="center"/>
    </xf>
    <xf numFmtId="198" fontId="5" borderId="0" xfId="0" applyNumberFormat="true" applyFont="true">
      <alignment vertical="center"/>
    </xf>
    <xf numFmtId="198" fontId="5" borderId="3" xfId="0" applyNumberFormat="true" applyFont="true" applyBorder="true">
      <alignment vertical="center"/>
    </xf>
    <xf numFmtId="0" fontId="3" borderId="0" xfId="0" applyFont="true">
      <alignment horizontal="center" vertical="center"/>
    </xf>
    <xf numFmtId="0" fontId="3" borderId="3" xfId="0" applyFont="true" applyBorder="true">
      <alignment horizontal="right" vertical="center"/>
    </xf>
    <xf numFmtId="0" fontId="3" borderId="0" xfId="0" applyFont="true">
      <alignment horizontal="right" vertical="center"/>
    </xf>
    <xf numFmtId="0" fontId="5" borderId="0" xfId="0" applyFont="true">
      <alignment horizontal="center" vertical="center"/>
    </xf>
    <xf numFmtId="0" fontId="3" borderId="8" xfId="0" applyFont="true" applyBorder="true">
      <alignment horizontal="right" vertical="center"/>
    </xf>
    <xf numFmtId="0" fontId="5" borderId="1" xfId="0" applyFont="true" applyBorder="true">
      <alignment horizontal="center" vertical="center"/>
    </xf>
    <xf numFmtId="0" fontId="4" borderId="15" xfId="0" applyFont="true" applyBorder="true">
      <alignment horizontal="center" vertical="center"/>
    </xf>
    <xf numFmtId="0" fontId="1" borderId="16" xfId="0" applyFont="true" applyBorder="true">
      <alignment horizontal="center" vertical="center" wrapText="true"/>
    </xf>
    <xf numFmtId="0" fontId="4" borderId="17" xfId="0" applyFont="true" applyBorder="true">
      <alignment vertical="center"/>
    </xf>
    <xf numFmtId="0" fontId="6"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 sqref="A1:B1"/>
    </sheetView>
  </sheetViews>
  <sheetFormatPr customHeight="false" defaultColWidth="9.28125" defaultRowHeight="15"/>
  <cols>
    <col min="1" max="1" bestFit="false" customWidth="true" width="20.2109375" hidden="false" outlineLevel="0"/>
    <col min="2" max="2" bestFit="false" customWidth="true" width="7.4921875" hidden="false" outlineLevel="0"/>
    <col min="3" max="11" bestFit="false" customWidth="true" width="15.78125" hidden="false" outlineLevel="0"/>
    <col min="12" max="50" bestFit="false" customWidth="true" width="9.2109375" hidden="false" outlineLevel="0"/>
  </cols>
  <sheetData>
    <row r="1" ht="17.25" customHeight="true">
      <c r="A1" s="1" t="s">
        <v>0</v>
      </c>
      <c r="B1" s="14"/>
      <c r="C1" s="23"/>
      <c r="D1" s="9"/>
      <c r="E1" s="9"/>
      <c r="F1" s="9"/>
      <c r="G1" s="9"/>
      <c r="H1" s="19"/>
      <c r="I1" s="1" t="s">
        <v>28</v>
      </c>
      <c r="J1" s="1" t="s">
        <v>31</v>
      </c>
      <c r="K1" s="14"/>
      <c r="L1" s="23"/>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1" customHeight="true">
      <c r="A2" s="1" t="s">
        <v>1</v>
      </c>
      <c r="B2" s="14"/>
      <c r="C2" s="24" t="s">
        <v>19</v>
      </c>
      <c r="D2" s="30"/>
      <c r="E2" s="34"/>
      <c r="F2" s="39"/>
      <c r="G2" s="39"/>
      <c r="H2" s="42"/>
      <c r="I2" s="1" t="s">
        <v>29</v>
      </c>
      <c r="J2" s="43" t="s">
        <v>32</v>
      </c>
      <c r="K2" s="43"/>
      <c r="L2" s="23"/>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6.25" customHeight="true">
      <c r="A3" s="2" t="s">
        <v>2</v>
      </c>
      <c r="B3" s="2"/>
      <c r="C3" s="2"/>
      <c r="D3" s="2"/>
      <c r="E3" s="2"/>
      <c r="F3" s="2"/>
      <c r="G3" s="2"/>
      <c r="H3" s="2"/>
      <c r="I3" s="2"/>
      <c r="J3" s="2"/>
      <c r="K3" s="2"/>
      <c r="L3" s="9"/>
      <c r="M3" s="9"/>
      <c r="N3" s="9"/>
      <c r="O3" s="47"/>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7.25" customHeight="true">
      <c r="A4" s="3" t="s">
        <v>3</v>
      </c>
      <c r="B4" s="15"/>
      <c r="C4" s="15"/>
      <c r="D4" s="15"/>
      <c r="E4" s="15"/>
      <c r="F4" s="15"/>
      <c r="G4" s="15"/>
      <c r="H4" s="15"/>
      <c r="I4" s="15"/>
      <c r="J4" s="15"/>
      <c r="K4" s="15"/>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9.25" customHeight="true">
      <c r="A5" s="4" t="s">
        <v>4</v>
      </c>
      <c r="B5" s="16"/>
      <c r="C5" s="1" t="s">
        <v>16</v>
      </c>
      <c r="D5" s="14"/>
      <c r="E5" s="14"/>
      <c r="F5" s="1" t="s">
        <v>26</v>
      </c>
      <c r="G5" s="14"/>
      <c r="H5" s="14"/>
      <c r="I5" s="1" t="s">
        <v>30</v>
      </c>
      <c r="J5" s="14"/>
      <c r="K5" s="44"/>
      <c r="L5" s="46"/>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2" customHeight="true">
      <c r="A6" s="5"/>
      <c r="B6" s="16"/>
      <c r="C6" s="25" t="s">
        <v>20</v>
      </c>
      <c r="D6" s="25" t="s">
        <v>22</v>
      </c>
      <c r="E6" s="25" t="s">
        <v>23</v>
      </c>
      <c r="F6" s="25" t="s">
        <v>20</v>
      </c>
      <c r="G6" s="25" t="s">
        <v>22</v>
      </c>
      <c r="H6" s="25" t="s">
        <v>23</v>
      </c>
      <c r="I6" s="25" t="s">
        <v>20</v>
      </c>
      <c r="J6" s="25" t="s">
        <v>22</v>
      </c>
      <c r="K6" s="45" t="s">
        <v>23</v>
      </c>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3" customHeight="true">
      <c r="A7" s="6" t="s">
        <v>5</v>
      </c>
      <c r="B7" s="17"/>
      <c r="C7" s="26" t="n">
        <f>SUM(F7, I7)</f>
        <v>58096</v>
      </c>
      <c r="D7" s="31" t="n">
        <f>SUM(G7, J7)</f>
        <v>46124</v>
      </c>
      <c r="E7" s="35" t="n">
        <f>D7/C7*100</f>
        <v>79.3927292756816</v>
      </c>
      <c r="F7" s="31" t="n">
        <f>SUM(F9:F10)</f>
        <v>29321</v>
      </c>
      <c r="G7" s="31" t="n">
        <f>SUM(G9:G10)</f>
        <v>24211</v>
      </c>
      <c r="H7" s="35" t="n">
        <f>G7/F7*100</f>
        <v>82.5722178643293</v>
      </c>
      <c r="I7" s="31" t="n">
        <f>SUM(I9:I10)</f>
        <v>28775</v>
      </c>
      <c r="J7" s="31" t="n">
        <f>SUM(J9:J10)</f>
        <v>21913</v>
      </c>
      <c r="K7" s="35" t="n">
        <f>J7/I7*100</f>
        <v>76.1529105125977</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3" customHeight="true">
      <c r="A8" s="7" t="s">
        <v>6</v>
      </c>
      <c r="B8" s="18"/>
      <c r="C8" s="27"/>
      <c r="D8" s="32"/>
      <c r="E8" s="36"/>
      <c r="F8" s="32"/>
      <c r="G8" s="32"/>
      <c r="H8" s="36"/>
      <c r="I8" s="32"/>
      <c r="J8" s="32"/>
      <c r="K8" s="36"/>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3" customHeight="true">
      <c r="A9" s="7" t="s">
        <v>7</v>
      </c>
      <c r="B9" s="19"/>
      <c r="C9" s="27" t="n">
        <f>SUM(F9, I9)</f>
        <v>31260</v>
      </c>
      <c r="D9" s="32" t="n">
        <f>SUM(G9, J9)</f>
        <v>24191</v>
      </c>
      <c r="E9" s="36" t="n">
        <f>D9/C9*100</f>
        <v>77.3864363403711</v>
      </c>
      <c r="F9" s="32" t="n">
        <v>15656</v>
      </c>
      <c r="G9" s="32" t="n">
        <v>12567</v>
      </c>
      <c r="H9" s="36" t="n">
        <f>G9/F9*100</f>
        <v>80.269545222279</v>
      </c>
      <c r="I9" s="32" t="n">
        <v>15604</v>
      </c>
      <c r="J9" s="32" t="n">
        <v>11624</v>
      </c>
      <c r="K9" s="36" t="n">
        <f>J9/I9*100</f>
        <v>74.4937195590874</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3" customHeight="true">
      <c r="A10" s="7" t="s">
        <v>8</v>
      </c>
      <c r="B10" s="19"/>
      <c r="C10" s="27" t="n">
        <f>SUM(F10, I10)</f>
        <v>26836</v>
      </c>
      <c r="D10" s="32" t="n">
        <f>SUM(G10, J10)</f>
        <v>21933</v>
      </c>
      <c r="E10" s="36" t="n">
        <f>D10/C10*100</f>
        <v>81.729765985989</v>
      </c>
      <c r="F10" s="32" t="n">
        <v>13665</v>
      </c>
      <c r="G10" s="32" t="n">
        <v>11644</v>
      </c>
      <c r="H10" s="36" t="n">
        <f>G10/F10*100</f>
        <v>85.2103915111599</v>
      </c>
      <c r="I10" s="32" t="n">
        <v>13171</v>
      </c>
      <c r="J10" s="32" t="n">
        <v>10289</v>
      </c>
      <c r="K10" s="36" t="n">
        <f>J10/I10*100</f>
        <v>78.118593880495</v>
      </c>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3" customHeight="true">
      <c r="A11" s="7" t="s">
        <v>9</v>
      </c>
      <c r="B11" s="19"/>
      <c r="C11" s="27"/>
      <c r="D11" s="32"/>
      <c r="E11" s="36"/>
      <c r="F11" s="32"/>
      <c r="G11" s="32"/>
      <c r="H11" s="36"/>
      <c r="I11" s="32"/>
      <c r="J11" s="32"/>
      <c r="K11" s="36"/>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3" customHeight="true">
      <c r="A12" s="8" t="s">
        <v>10</v>
      </c>
      <c r="B12" s="20" t="s">
        <v>16</v>
      </c>
      <c r="C12" s="27" t="n">
        <f>SUM(F12, I12)</f>
        <v>18942</v>
      </c>
      <c r="D12" s="32" t="n">
        <f>SUM(G12, J12)</f>
        <v>14980</v>
      </c>
      <c r="E12" s="36" t="n">
        <f>D12/C12*100</f>
        <v>79.0835181079084</v>
      </c>
      <c r="F12" s="32" t="n">
        <f>SUM(F13:F14)</f>
        <v>9968</v>
      </c>
      <c r="G12" s="32" t="n">
        <f>SUM(G13:G14)</f>
        <v>8283</v>
      </c>
      <c r="H12" s="36" t="n">
        <f>G12/F12*100</f>
        <v>83.0959069020867</v>
      </c>
      <c r="I12" s="32" t="n">
        <f>SUM(I13:I14)</f>
        <v>8974</v>
      </c>
      <c r="J12" s="32" t="n">
        <f>SUM(J13:J14)</f>
        <v>6697</v>
      </c>
      <c r="K12" s="36" t="n">
        <f>J12/I12*100</f>
        <v>74.6266993536884</v>
      </c>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3" customHeight="true">
      <c r="A13" s="9"/>
      <c r="B13" s="20" t="s">
        <v>17</v>
      </c>
      <c r="C13" s="27" t="n">
        <f>SUM(F13, I13)</f>
        <v>10248</v>
      </c>
      <c r="D13" s="32" t="n">
        <f>SUM(G13, J13)</f>
        <v>7854</v>
      </c>
      <c r="E13" s="36" t="n">
        <f>D13/C13*100</f>
        <v>76.6393442622951</v>
      </c>
      <c r="F13" s="32" t="n">
        <v>5363</v>
      </c>
      <c r="G13" s="32" t="n">
        <v>4301</v>
      </c>
      <c r="H13" s="36" t="n">
        <f>G13/F13*100</f>
        <v>80.1976505687115</v>
      </c>
      <c r="I13" s="32" t="n">
        <v>4885</v>
      </c>
      <c r="J13" s="32" t="n">
        <v>3553</v>
      </c>
      <c r="K13" s="36" t="n">
        <f>J13/I13*100</f>
        <v>72.7328556806551</v>
      </c>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3" customHeight="true">
      <c r="A14" s="9"/>
      <c r="B14" s="20" t="s">
        <v>18</v>
      </c>
      <c r="C14" s="27" t="n">
        <f>SUM(F14, I14)</f>
        <v>8694</v>
      </c>
      <c r="D14" s="32" t="n">
        <f>SUM(G14, J14)</f>
        <v>7126</v>
      </c>
      <c r="E14" s="36" t="n">
        <f>D14/C14*100</f>
        <v>81.9645732689211</v>
      </c>
      <c r="F14" s="32" t="n">
        <v>4605</v>
      </c>
      <c r="G14" s="32" t="n">
        <v>3982</v>
      </c>
      <c r="H14" s="36" t="n">
        <f>G14/F14*100</f>
        <v>86.471226927253</v>
      </c>
      <c r="I14" s="32" t="n">
        <v>4089</v>
      </c>
      <c r="J14" s="32" t="n">
        <v>3144</v>
      </c>
      <c r="K14" s="36" t="n">
        <f>J14/I14*100</f>
        <v>76.8892149669846</v>
      </c>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3" customHeight="true">
      <c r="A15" s="8" t="s">
        <v>11</v>
      </c>
      <c r="B15" s="20" t="s">
        <v>16</v>
      </c>
      <c r="C15" s="27" t="n">
        <f>SUM(F15, I15)</f>
        <v>19569</v>
      </c>
      <c r="D15" s="32" t="n">
        <f>SUM(G15, J15)</f>
        <v>15481</v>
      </c>
      <c r="E15" s="36" t="n">
        <f>D15/C15*100</f>
        <v>79.1098165465788</v>
      </c>
      <c r="F15" s="32" t="n">
        <f>SUM(F16:F17)</f>
        <v>9759</v>
      </c>
      <c r="G15" s="32" t="n">
        <f>SUM(G16:G17)</f>
        <v>7938</v>
      </c>
      <c r="H15" s="36" t="n">
        <f>G15/F15*100</f>
        <v>81.340301260375</v>
      </c>
      <c r="I15" s="32" t="n">
        <f>SUM(I16:I17)</f>
        <v>9810</v>
      </c>
      <c r="J15" s="32" t="n">
        <f>SUM(J16:J17)</f>
        <v>7543</v>
      </c>
      <c r="K15" s="36" t="n">
        <f>J15/I15*100</f>
        <v>76.8909276248726</v>
      </c>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3" customHeight="true">
      <c r="A16" s="9"/>
      <c r="B16" s="20" t="s">
        <v>17</v>
      </c>
      <c r="C16" s="27" t="n">
        <f>SUM(F16, I16)</f>
        <v>10456</v>
      </c>
      <c r="D16" s="32" t="n">
        <f>SUM(G16, J16)</f>
        <v>8095</v>
      </c>
      <c r="E16" s="36" t="n">
        <f>D16/C16*100</f>
        <v>77.4196633511859</v>
      </c>
      <c r="F16" s="32" t="n">
        <v>5181</v>
      </c>
      <c r="G16" s="32" t="n">
        <v>4118</v>
      </c>
      <c r="H16" s="36" t="n">
        <f>G16/F16*100</f>
        <v>79.4827253425979</v>
      </c>
      <c r="I16" s="32" t="n">
        <v>5275</v>
      </c>
      <c r="J16" s="32" t="n">
        <v>3977</v>
      </c>
      <c r="K16" s="36" t="n">
        <f>J16/I16*100</f>
        <v>75.39336492891</v>
      </c>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3" customHeight="true">
      <c r="A17" s="9"/>
      <c r="B17" s="20" t="s">
        <v>18</v>
      </c>
      <c r="C17" s="27" t="n">
        <f>SUM(F17, I17)</f>
        <v>9113</v>
      </c>
      <c r="D17" s="32" t="n">
        <f>SUM(G17, J17)</f>
        <v>7386</v>
      </c>
      <c r="E17" s="36" t="n">
        <f>D17/C17*100</f>
        <v>81.0490508065401</v>
      </c>
      <c r="F17" s="32" t="n">
        <v>4578</v>
      </c>
      <c r="G17" s="32" t="n">
        <v>3820</v>
      </c>
      <c r="H17" s="36" t="n">
        <f>G17/F17*100</f>
        <v>83.4425513324596</v>
      </c>
      <c r="I17" s="32" t="n">
        <v>4535</v>
      </c>
      <c r="J17" s="32" t="n">
        <v>3566</v>
      </c>
      <c r="K17" s="36" t="n">
        <f>J17/I17*100</f>
        <v>78.6328555678059</v>
      </c>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3" customHeight="true">
      <c r="A18" s="8" t="s">
        <v>12</v>
      </c>
      <c r="B18" s="20" t="s">
        <v>16</v>
      </c>
      <c r="C18" s="27" t="n">
        <f>SUM(F18, I18)</f>
        <v>19585</v>
      </c>
      <c r="D18" s="32" t="n">
        <f>SUM(G18, J18)</f>
        <v>15663</v>
      </c>
      <c r="E18" s="36" t="n">
        <f>D18/C18*100</f>
        <v>79.9744702578504</v>
      </c>
      <c r="F18" s="32" t="n">
        <f>SUM(F19:F20)</f>
        <v>9594</v>
      </c>
      <c r="G18" s="32" t="n">
        <f>SUM(G19:G20)</f>
        <v>7990</v>
      </c>
      <c r="H18" s="36" t="n">
        <f>G18/F18*100</f>
        <v>83.2812174275589</v>
      </c>
      <c r="I18" s="32" t="n">
        <f>SUM(I19:I20)</f>
        <v>9991</v>
      </c>
      <c r="J18" s="32" t="n">
        <f>SUM(J19:J20)</f>
        <v>7673</v>
      </c>
      <c r="K18" s="36" t="n">
        <f>J18/I18*100</f>
        <v>76.7991192072866</v>
      </c>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3" customHeight="true">
      <c r="A19" s="9"/>
      <c r="B19" s="20" t="s">
        <v>17</v>
      </c>
      <c r="C19" s="27" t="n">
        <f>SUM(F19, I19)</f>
        <v>10556</v>
      </c>
      <c r="D19" s="32" t="n">
        <f>SUM(G19, J19)</f>
        <v>8242</v>
      </c>
      <c r="E19" s="36" t="n">
        <f>D19/C19*100</f>
        <v>78.0788177339901</v>
      </c>
      <c r="F19" s="32" t="n">
        <v>5112</v>
      </c>
      <c r="G19" s="32" t="n">
        <v>4148</v>
      </c>
      <c r="H19" s="36" t="n">
        <f>G19/F19*100</f>
        <v>81.1424100156495</v>
      </c>
      <c r="I19" s="32" t="n">
        <v>5444</v>
      </c>
      <c r="J19" s="32" t="n">
        <v>4094</v>
      </c>
      <c r="K19" s="36" t="n">
        <f>J19/I19*100</f>
        <v>75.2020573108009</v>
      </c>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3" customHeight="true">
      <c r="A20" s="10"/>
      <c r="B20" s="21" t="s">
        <v>18</v>
      </c>
      <c r="C20" s="28" t="n">
        <f>SUM(F20, I20)</f>
        <v>9029</v>
      </c>
      <c r="D20" s="33" t="n">
        <f>SUM(G20, J20)</f>
        <v>7421</v>
      </c>
      <c r="E20" s="37" t="n">
        <f>D20/C20*100</f>
        <v>82.1907187949939</v>
      </c>
      <c r="F20" s="33" t="n">
        <v>4482</v>
      </c>
      <c r="G20" s="33" t="n">
        <v>3842</v>
      </c>
      <c r="H20" s="37" t="n">
        <f>G20/F20*100</f>
        <v>85.7206604194556</v>
      </c>
      <c r="I20" s="33" t="n">
        <v>4547</v>
      </c>
      <c r="J20" s="33" t="n">
        <v>3579</v>
      </c>
      <c r="K20" s="37" t="n">
        <f>J20/I20*100</f>
        <v>78.7112381790191</v>
      </c>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11.25" customHeight="true">
      <c r="A21" s="11"/>
      <c r="B21" s="11"/>
      <c r="C21" s="29"/>
      <c r="D21" s="29"/>
      <c r="E21" s="29"/>
      <c r="F21" s="29"/>
      <c r="G21" s="29"/>
      <c r="H21" s="29"/>
      <c r="I21" s="29"/>
      <c r="J21" s="29"/>
      <c r="K21" s="2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18.75" customHeight="true">
      <c r="A22" s="12" t="s">
        <v>13</v>
      </c>
      <c r="B22" s="22"/>
      <c r="C22" s="12" t="s">
        <v>21</v>
      </c>
      <c r="D22" s="9"/>
      <c r="E22" s="38" t="s">
        <v>24</v>
      </c>
      <c r="F22" s="9"/>
      <c r="G22" s="40" t="s">
        <v>27</v>
      </c>
      <c r="H22" s="9"/>
      <c r="I22" s="9"/>
      <c r="J22" s="40" t="s">
        <v>33</v>
      </c>
      <c r="K22" s="40"/>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18.75" customHeight="true">
      <c r="A23" s="9"/>
      <c r="B23" s="9"/>
      <c r="C23" s="9"/>
      <c r="D23" s="9"/>
      <c r="E23" s="38" t="s">
        <v>25</v>
      </c>
      <c r="F23" s="9"/>
      <c r="G23" s="41"/>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1.25" customHeight="true">
      <c r="A24" s="9"/>
      <c r="B24" s="9"/>
      <c r="C24" s="9"/>
      <c r="D24" s="9"/>
      <c r="E24" s="9"/>
      <c r="F24" s="9"/>
      <c r="G24" s="9"/>
      <c r="H24" s="9"/>
      <c r="I24" s="22"/>
      <c r="J24" s="22"/>
      <c r="K24" s="22"/>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8.75" customHeight="true">
      <c r="A25" s="13" t="s">
        <v>14</v>
      </c>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8.75" customHeight="true">
      <c r="A26" s="13" t="s">
        <v>15</v>
      </c>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8.7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8.7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8.7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8.7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8.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8.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8.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8.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8.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8.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8.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8.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8.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8.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8.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8.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8.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8.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8.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8.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8.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8.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8.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8.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8.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8.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8.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8.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8.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8.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8.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8.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8.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8.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8.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8.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8.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8.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8.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8.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8.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8.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8.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8.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8.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8.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8.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8.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8.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8.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8.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8.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8.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8.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8.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8.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8.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8.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8.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8.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8.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8.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8.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8.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8.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8.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8.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8.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8.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8.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8.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8.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8.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8.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8.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8.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8.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8.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8.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8.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8.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8.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8.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8.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8.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8.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8.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8.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8.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8.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8.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8.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8.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8.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8.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8.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8.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8.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8.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8.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8.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8.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8.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8.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8.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8.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8.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8.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8.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8.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8.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8.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8.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8.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8.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8.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8.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8.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8.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8.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8.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8.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8.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8.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8.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8.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8.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8.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8.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8.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8.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8.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8.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8.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8.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8.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8.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8.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8.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8.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8.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8.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8.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8.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8.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8.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8.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8.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8.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8.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8.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8.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8.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8.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8.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8.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8.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8.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8.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8.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8.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8.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8.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8.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8.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8.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8.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8.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8.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8.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8.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8.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8.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8.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B1"/>
    <mergeCell ref="J1:K1"/>
    <mergeCell ref="A2:B2"/>
    <mergeCell ref="F2:H2"/>
    <mergeCell ref="J2:K2"/>
    <mergeCell ref="A25:K25"/>
    <mergeCell ref="A26:K26"/>
    <mergeCell ref="J22:K22"/>
    <mergeCell ref="C2:D2"/>
    <mergeCell ref="A22:B22"/>
    <mergeCell ref="A3:K3"/>
    <mergeCell ref="A4:K4"/>
    <mergeCell ref="A5:B6"/>
    <mergeCell ref="C5:E5"/>
    <mergeCell ref="F5:H5"/>
    <mergeCell ref="I5:K5"/>
  </mergeCells>
  <dataValidations count="59">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7:A7">
      <formula1>"='性別$0_6_0$AA001'"</formula1>
      <formula2>k-SmartTag-muti1</formula2>
    </dataValidation>
    <dataValidation type="decimal" errorStyle="warning" operator="equal" allowBlank="0" showInputMessage="1" showErrorMessage="1" errorTitle="" error="{2}" promptTitle="" prompt="" sqref="A9:A9">
      <formula1>"='男$0_8_0$AA00100001'"</formula1>
      <formula2>k-SmartTag-muti1</formula2>
    </dataValidation>
    <dataValidation type="decimal" errorStyle="warning" operator="equal" allowBlank="0" showInputMessage="1" showErrorMessage="1" errorTitle="" error="{2}" promptTitle="" prompt="" sqref="A10:A10">
      <formula1>"='女$0_9_0$AA00100002'"</formula1>
      <formula2>k-SmartTag-muti1</formula2>
    </dataValidation>
    <dataValidation type="decimal" errorStyle="warning" operator="equal" allowBlank="0" showInputMessage="1" showErrorMessage="1" errorTitle="" error="{2}" promptTitle="" prompt="" sqref="A12:A12">
      <formula1>"='一年級$0_11_0$230030000101'"</formula1>
      <formula2>k-SmartTag-muti3</formula2>
    </dataValidation>
    <dataValidation type="decimal" errorStyle="warning" operator="equal" allowBlank="0" showInputMessage="1" showErrorMessage="1" errorTitle="" error="{2}" promptTitle="" prompt="" sqref="A15:A15">
      <formula1>"='二年級$0_14_0$230030000102'"</formula1>
      <formula2>k-SmartTag-muti3</formula2>
    </dataValidation>
    <dataValidation type="decimal" errorStyle="warning" operator="equal" allowBlank="0" showInputMessage="1" showErrorMessage="1" errorTitle="" error="{2}" promptTitle="" prompt="" sqref="A18:A18">
      <formula1>"='三年級$0_17_0$230030000103'"</formula1>
      <formula2>k-SmartTag-muti3</formula2>
    </dataValidation>
    <dataValidation type="decimal" errorStyle="warning" operator="equal" allowBlank="0" showInputMessage="1" showErrorMessage="1" errorTitle="" error="{2}" promptTitle="" prompt="" sqref="B12:B12">
      <formula1>"='性別$0_11_1$AA001'"</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5:B15">
      <formula1>"='性別$0_14_1$AA001'"</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8:B18">
      <formula1>"='性別$0_17_1$AA001'"</formula1>
      <formula2>k-SmartTag-muti1</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C5:C5">
      <formula1>"='合計$0_4_2$23002'"</formula1>
      <formula2>k-SmartTag-muti2</formula2>
    </dataValidation>
    <dataValidation type="decimal" errorStyle="warning" operator="equal" allowBlank="0" showInputMessage="1" showErrorMessage="1" errorTitle="" error="{2}" promptTitle="" prompt="" sqref="E6:E6">
      <formula1>"='高級中等學校學生裸眼視力檢查_視力不良率依性別.設立別分$0_5_4$1045003a009'"</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E11:E11">
      <formula1>"='高級中等學校學生裸眼視力檢查_視力不良率依性別.設立別.年級別分$0_10_4$1045003a009'"</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F5:F5">
      <formula1>"='公立$0_4_5$2300200001'"</formula1>
      <formula2>k-SmartTag-muti2</formula2>
    </dataValidation>
    <dataValidation type="decimal" errorStyle="warning" operator="equal" allowBlank="0" showInputMessage="1" showErrorMessage="1" errorTitle="" error="{2}" promptTitle="" prompt="" sqref="F6:F6">
      <formula1>"='高級中等學校學生裸眼視力檢查_檢查人數依性別.設立別分$0_5_5$1045003a007'"</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F11:F11">
      <formula1>"='高級中等學校學生裸眼視力檢查_檢查人數依性別.設立別.年級別分$0_10_5$1045003a007'"</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G6:G6">
      <formula1>"='高級中等學校學生裸眼視力檢查_視力不良人數依性別.設立別分$0_5_6$1045003a008'"</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G11:G11">
      <formula1>"='高級中等學校學生裸眼視力檢查_視力不良人數依性別.設立別.年級別分$0_10_6$1045003a008'"</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H6:H6">
      <formula1>"='高級中等學校學生裸眼視力檢查_視力不良率依性別.設立別分$0_5_7$1045003a009'"</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H11:H11">
      <formula1>"='高級中等學校學生裸眼視力檢查_視力不良率依性別.設立別.年級別分$0_10_7$1045003a009'"</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I5:I5">
      <formula1>"='私立$0_4_8$2300200002'"</formula1>
      <formula2>k-SmartTag-muti2</formula2>
    </dataValidation>
    <dataValidation type="decimal" errorStyle="warning" operator="equal" allowBlank="0" showInputMessage="1" showErrorMessage="1" errorTitle="" error="{2}" promptTitle="" prompt="" sqref="I6:I6">
      <formula1>"='高級中等學校學生裸眼視力檢查_檢查人數依性別.設立別分$0_5_8$1045003a007'"</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I11:I11">
      <formula1>"='高級中等學校學生裸眼視力檢查_檢查人數依性別.設立別.年級別分$0_10_8$1045003a007'"</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J1:J1">
      <formula1>"='桃園市$0_0_9$010000068000'"</formula1>
      <formula2>k-SmartTag-place</formula2>
    </dataValidation>
    <dataValidation type="decimal" errorStyle="warning" operator="equal" allowBlank="0" showInputMessage="1" showErrorMessage="1" errorTitle="" error="{2}" promptTitle="" prompt="" sqref="J6:J6">
      <formula1>"='高級中等學校學生裸眼視力檢查_視力不良人數依性別.設立別分$0_5_9$1045003a008'"</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J11:J11">
      <formula1>"='高級中等學校學生裸眼視力檢查_視力不良人數依性別.設立別.年級別分$0_10_9$1045003a008'"</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K6:K6">
      <formula1>"='高級中等學校學生裸眼視力檢查_視力不良率依性別.設立別分$0_5_10$1045003a009'"</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 type="decimal" errorStyle="warning" operator="equal" allowBlank="0" showInputMessage="1" showErrorMessage="1" errorTitle="" error="{2}" promptTitle="" prompt="" sqref="K11:K11">
      <formula1>"='高級中等學校學生裸眼視力檢查_視力不良率依性別.設立別.年級別分$0_10_10$1045003a009'"</formula1>
      <formula2>k-SmartTag-statCourseNo</formula2>
    </dataValidation>
    <dataValidation type="decimal" errorStyle="warning" operator="equal" allowBlank="0" showInputMessage="1" showErrorMessage="1" errorTitle="" error="" promptTitle="" prompt="" sqref="I19:J20 I16:J17 I13:J14 F19:G20 F16:G17 F13:G14 E9:K10 E7:E7 E12:E20 H7:H7 H12:H20 K7:K7 K12:K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