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3-1" state="visible" r:id="rId1"/>
    <sheet sheetId="2" name="10740-90-03-2" state="visible" r:id="rId2"/>
    <sheet sheetId="3" name="10740-90-03-3" state="visible" r:id="rId3"/>
  </sheets>
</workbook>
</file>

<file path=xl/sharedStrings.xml><?xml version="1.0" encoding="utf-8"?>
<sst xmlns="http://schemas.openxmlformats.org/spreadsheetml/2006/main" count="103">
  <si>
    <t>公　開　類</t>
  </si>
  <si>
    <t>半　年　報</t>
  </si>
  <si>
    <t>桃園市兒少保護個案基本資料</t>
  </si>
  <si>
    <t>項目別</t>
  </si>
  <si>
    <t>總計</t>
  </si>
  <si>
    <t>一般</t>
  </si>
  <si>
    <t>原住民</t>
  </si>
  <si>
    <t>附註:1.本表係統計當季未滿18歲兒少保護通報案件，經各縣市集中受理篩派案窗口分流至「保護服務-兒少保護」體系，調查後開新案或併舊案處遇案件之個案基本資料。
     2.本表項目係統計分流至保護服務體系並提供兒少保護服務，經調查開新案或併舊案處遇個案之調查報告中，勾選受虐/問題類型、受虐者性別、年齡、父母國籍、
　　　 特殊狀況(人次)等欄位之情形。</t>
  </si>
  <si>
    <t>桃園市(家庭暴力暨性侵害防治中心)</t>
  </si>
  <si>
    <t>每半年終了後2個月內編送</t>
  </si>
  <si>
    <t>中華民國115年上半年(1月至6月)</t>
  </si>
  <si>
    <t>一、受虐/問題類型人數</t>
  </si>
  <si>
    <t>合計</t>
  </si>
  <si>
    <t>二、受虐/問題者人數-按性別及年齡分</t>
  </si>
  <si>
    <t>三、受虐者父母人數-按國籍分</t>
  </si>
  <si>
    <t>父親</t>
  </si>
  <si>
    <t>本國籍-一般民眾</t>
  </si>
  <si>
    <t>母親</t>
  </si>
  <si>
    <t>男</t>
  </si>
  <si>
    <t>女</t>
  </si>
  <si>
    <t>10740-90-03-2</t>
  </si>
  <si>
    <t>遺棄</t>
  </si>
  <si>
    <t>棄嬰</t>
  </si>
  <si>
    <t>0~未滿3歲</t>
  </si>
  <si>
    <t>本國籍-原住民</t>
  </si>
  <si>
    <t>中華民國114年上半年(1月至6月)</t>
  </si>
  <si>
    <t>棄兒</t>
  </si>
  <si>
    <t>3~未滿6歲</t>
  </si>
  <si>
    <t>身心不當對待</t>
  </si>
  <si>
    <t>身體不當對待</t>
  </si>
  <si>
    <t>6~未滿9歲</t>
  </si>
  <si>
    <t>外國籍</t>
  </si>
  <si>
    <t>精神不當對待</t>
  </si>
  <si>
    <t>9~未滿12歲</t>
  </si>
  <si>
    <t>性不當對待</t>
  </si>
  <si>
    <t>12~未滿15歲</t>
  </si>
  <si>
    <t>大陸籍、港澳地區</t>
  </si>
  <si>
    <t>編製機關</t>
  </si>
  <si>
    <t>表　　號</t>
  </si>
  <si>
    <t>疏忽</t>
  </si>
  <si>
    <t>15~未滿18歲</t>
  </si>
  <si>
    <t>不詳</t>
  </si>
  <si>
    <t>單位：人</t>
  </si>
  <si>
    <t>目睹家暴</t>
  </si>
  <si>
    <t>#date</t>
  </si>
  <si>
    <t>桃園市兒少保護個案基本資料(續1)</t>
  </si>
  <si>
    <t>附註:1.本表係統計當季未滿18歲兒少保護通報案件，經各縣市集中受理篩派案窗口分流至「保護服務-兒少保護」體系，調查後開新案或併舊案處遇案件之個案基本資料。
　　 2.本表項目係統計分流至保護服務體係並提供兒少保護服務，經調查開新案或併舊案處遇個案之調查報告中，勾選施虐者性別、年齡、身分、教育程度、本身狀況(人次)等欄位
　　　 之情形。</t>
  </si>
  <si>
    <t>#22</t>
  </si>
  <si>
    <t>#23</t>
  </si>
  <si>
    <t>四、施虐者人數-按性別及年齡分</t>
  </si>
  <si>
    <t>五、施虐者人數-按身份別分</t>
  </si>
  <si>
    <t>(前)親密關係伴侶</t>
  </si>
  <si>
    <t>未滿20歲</t>
  </si>
  <si>
    <t>20~未滿30歲</t>
  </si>
  <si>
    <t>托育機構人員</t>
  </si>
  <si>
    <t xml:space="preserve">    </t>
  </si>
  <si>
    <t>(養)
父</t>
  </si>
  <si>
    <t>30~未滿40歲</t>
  </si>
  <si>
    <t>(養)
母</t>
  </si>
  <si>
    <t>40~未滿50歲</t>
  </si>
  <si>
    <t>手足</t>
  </si>
  <si>
    <t>居家式托育人員</t>
  </si>
  <si>
    <t>50~未滿60歲</t>
  </si>
  <si>
    <t>(外)祖父母</t>
  </si>
  <si>
    <t>補習班或兒童課後照顧服務中心人員</t>
  </si>
  <si>
    <t>60歲以上</t>
  </si>
  <si>
    <t>其他親屬</t>
  </si>
  <si>
    <t>學校教職員工</t>
  </si>
  <si>
    <t>父或母之同居人</t>
  </si>
  <si>
    <t>安置單位人員</t>
  </si>
  <si>
    <t>依據登記之兒童少年保護案件資料彙整。</t>
  </si>
  <si>
    <t>桃園市兒少保護個案基本資料(續2完)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</si>
  <si>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</si>
  <si>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</si>
  <si>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填表說明：本表編製2份，1份送主計處，1份自存外，應由網際網路線上傳送至衛生福利部統計處資料庫。</t>
  </si>
  <si>
    <t>民國114年 9月11日 11:01:13 印製</t>
  </si>
  <si>
    <t>六、施虐者人數-按教育程度分</t>
  </si>
  <si>
    <t>七、施虐者本身狀況(可複選)(人次)</t>
  </si>
  <si>
    <t>缺乏親職
教育知識</t>
  </si>
  <si>
    <t>本表編製2份，1份送主計處，1份自存外，應由網際網路線上傳送至衛生福利部統計處資料庫。</t>
  </si>
  <si>
    <t>職場上司同事</t>
  </si>
  <si>
    <t>習於體罰或
不當管教</t>
  </si>
  <si>
    <t>朋友/鄰居</t>
  </si>
  <si>
    <t>國小以下</t>
  </si>
  <si>
    <t>負向情緒
行為特質</t>
  </si>
  <si>
    <t>親密關係失調</t>
  </si>
  <si>
    <t>網友</t>
  </si>
  <si>
    <t>國中</t>
  </si>
  <si>
    <t>經濟
因素</t>
  </si>
  <si>
    <t>酗酒</t>
  </si>
  <si>
    <t>陌生人</t>
  </si>
  <si>
    <t>高中、高職</t>
  </si>
  <si>
    <t>藥物
濫用</t>
  </si>
  <si>
    <t>精神
疾病</t>
  </si>
  <si>
    <t>有自殺紀錄或自殺意圖</t>
  </si>
  <si>
    <t>其他</t>
  </si>
  <si>
    <t>大專以上</t>
  </si>
  <si>
    <t>未婚
生育</t>
  </si>
  <si>
    <t>未成年
生育</t>
  </si>
  <si>
    <t>人格
違常</t>
  </si>
  <si>
    <t>民國  年 月 日  印製</t>
  </si>
  <si>
    <t>迷信</t>
  </si>
  <si>
    <t>童年有
受虐
經驗</t>
  </si>
</sst>
</file>

<file path=xl/styles.xml><?xml version="1.0" encoding="utf-8"?>
<styleSheet xmlns="http://schemas.openxmlformats.org/spreadsheetml/2006/main">
  <numFmts count="9">
    <numFmt formatCode="#,##0.0000;\-#,##0.0000;&quot;－&quot;" numFmtId="197"/>
    <numFmt formatCode="#,##0.000000_);[Red]\(#,##0.000000\)" numFmtId="198"/>
    <numFmt formatCode="_-* #,##0_-;\-* #,##0_-;_-* &quot;-&quot;_-;_-@_-" numFmtId="199"/>
    <numFmt formatCode="###,##0" numFmtId="200"/>
    <numFmt formatCode="###,##0;\-###,##0;&quot;－&quot;" numFmtId="201"/>
    <numFmt formatCode="##,##0" numFmtId="202"/>
    <numFmt formatCode="##,##0;\-##,##0;&quot;－&quot;" numFmtId="203"/>
    <numFmt formatCode="#,##0_);[Red]\(#,##0\)" numFmtId="204"/>
    <numFmt formatCode="#,##0;\-#,##0;&quot;－&quot;" numFmtId="205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center" vertical="center"/>
    </xf>
    <xf numFmtId="0" fontId="2" borderId="0" xfId="0" applyFont="true">
      <alignment horizontal="center" vertical="center"/>
    </xf>
    <xf numFmtId="0" fontId="2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9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vertical="center"/>
    </xf>
    <xf numFmtId="0" fontId="1" borderId="5" xfId="0" applyFont="true" applyBorder="true">
      <alignment vertical="center"/>
    </xf>
    <xf numFmtId="200" fontId="2" borderId="0" xfId="0" applyNumberFormat="true" applyFont="true">
      <alignment horizontal="right" vertical="center"/>
    </xf>
    <xf numFmtId="0" fontId="1" borderId="8" xfId="0" applyFont="true" applyBorder="true">
      <alignment horizontal="left" vertical="center"/>
    </xf>
    <xf numFmtId="201" fontId="2" borderId="0" xfId="0" applyNumberFormat="true" applyFont="true">
      <alignment horizontal="right" vertical="center"/>
    </xf>
    <xf numFmtId="0" fontId="2" borderId="0" xfId="0" applyFont="true">
      <alignment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left" vertical="center"/>
    </xf>
    <xf numFmtId="0" fontId="1" borderId="2" xfId="0" applyFont="true" applyBorder="true">
      <alignment horizontal="center" vertical="center" wrapText="true"/>
    </xf>
    <xf numFmtId="0" fontId="4" borderId="10" xfId="0" applyFont="true" applyBorder="true">
      <alignment vertical="center"/>
    </xf>
    <xf numFmtId="0" fontId="1" borderId="11" xfId="0" applyFont="true" applyBorder="true">
      <alignment horizontal="left" vertical="center"/>
    </xf>
    <xf numFmtId="0" fontId="4" borderId="1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horizontal="right" vertical="center"/>
    </xf>
    <xf numFmtId="197" fontId="1" borderId="12" xfId="0" applyNumberFormat="true" applyFont="true" applyBorder="true">
      <alignment horizontal="center" vertical="center" wrapText="true"/>
    </xf>
    <xf numFmtId="199" fontId="2" borderId="12" xfId="0" applyNumberFormat="true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0" xfId="0" applyFont="true">
      <alignment horizontal="left" vertical="center"/>
    </xf>
    <xf numFmtId="0" fontId="2" borderId="1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left" vertical="center" wrapText="true"/>
    </xf>
    <xf numFmtId="202" fontId="2" borderId="0" xfId="0" applyNumberFormat="true" applyFont="true">
      <alignment horizontal="right" vertical="center"/>
    </xf>
    <xf numFmtId="203" fontId="2" borderId="0" xfId="0" applyNumberFormat="true" applyFont="true">
      <alignment horizontal="right" vertical="center"/>
    </xf>
    <xf numFmtId="197" fontId="1" borderId="5" xfId="0" applyNumberFormat="true" applyFont="true" applyBorder="true">
      <alignment vertical="center"/>
    </xf>
    <xf numFmtId="0" fontId="2" borderId="5" xfId="0" applyFont="true" applyBorder="true">
      <alignment horizontal="center" vertical="center"/>
    </xf>
    <xf numFmtId="197" fontId="1" borderId="5" xfId="0" applyNumberFormat="true" applyFont="true" applyBorder="true">
      <alignment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0" xfId="0" applyFont="true">
      <alignment vertical="center"/>
    </xf>
    <xf numFmtId="49" fontId="1" borderId="0" xfId="0" applyNumberFormat="true" applyFont="true">
      <alignment horizontal="left" vertical="center" wrapText="true"/>
    </xf>
    <xf numFmtId="49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204" fontId="1" borderId="2" xfId="0" applyNumberFormat="true" applyFont="true" applyBorder="true">
      <alignment horizontal="center" vertical="center" wrapText="true"/>
    </xf>
    <xf numFmtId="205" fontId="7" borderId="5" xfId="0" applyNumberFormat="true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0" xfId="0" applyNumberFormat="true" applyFont="true">
      <alignment vertical="center" wrapText="true"/>
    </xf>
    <xf numFmtId="0" fontId="1" borderId="11" xfId="0" applyFont="true" applyBorder="true">
      <alignment vertical="center"/>
    </xf>
    <xf numFmtId="0" fontId="1" borderId="0" xfId="0" applyFont="true">
      <alignment horizontal="right" vertical="center"/>
    </xf>
    <xf numFmtId="0" fontId="1" borderId="12" xfId="0" applyFont="true" applyBorder="true">
      <alignment horizontal="center" vertical="center" wrapText="true"/>
    </xf>
    <xf numFmtId="0" fontId="7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20.78125" hidden="false" outlineLevel="0"/>
    <col min="2" max="18" bestFit="false" customWidth="true" width="13.2109375" hidden="false" outlineLevel="0"/>
    <col min="19" max="50" bestFit="false" customWidth="true" width="28.2109375" hidden="false" outlineLevel="0"/>
  </cols>
  <sheetData>
    <row r="1" ht="17" customHeight="true" hidden="true">
      <c r="A1" s="1" t="s">
        <v>0</v>
      </c>
      <c r="B1" s="14" t="s">
        <v>8</v>
      </c>
      <c r="C1" s="14" t="s">
        <v>1</v>
      </c>
      <c r="D1" s="14" t="s">
        <v>9</v>
      </c>
      <c r="E1" s="26" t="s">
        <v>20</v>
      </c>
      <c r="F1" s="14" t="s">
        <v>2</v>
      </c>
      <c r="G1" s="14" t="s">
        <v>25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7" customHeight="true" hidden="true">
      <c r="A2" s="2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7" customHeight="true" hidden="true">
      <c r="A3" s="3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32"/>
      <c r="O3" s="32"/>
      <c r="P3" s="32"/>
      <c r="Q3" s="32"/>
      <c r="R3" s="32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21" customHeight="true">
      <c r="A4" s="4" t="s">
        <v>0</v>
      </c>
      <c r="B4" s="16"/>
      <c r="C4" s="15"/>
      <c r="D4" s="15"/>
      <c r="E4" s="15"/>
      <c r="F4" s="15"/>
      <c r="G4" s="15"/>
      <c r="H4" s="15"/>
      <c r="I4" s="15"/>
      <c r="J4" s="15"/>
      <c r="K4" s="15"/>
      <c r="L4" s="15"/>
      <c r="M4" s="30"/>
      <c r="N4" s="4" t="s">
        <v>37</v>
      </c>
      <c r="O4" s="4"/>
      <c r="P4" s="33" t="s">
        <v>8</v>
      </c>
      <c r="Q4" s="33"/>
      <c r="R4" s="33"/>
      <c r="S4" s="16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21" customHeight="true">
      <c r="A5" s="4" t="s">
        <v>1</v>
      </c>
      <c r="B5" s="17" t="s">
        <v>9</v>
      </c>
      <c r="C5" s="17"/>
      <c r="D5" s="24"/>
      <c r="E5" s="27"/>
      <c r="F5" s="28"/>
      <c r="G5" s="28"/>
      <c r="H5" s="28"/>
      <c r="I5" s="28"/>
      <c r="J5" s="28"/>
      <c r="K5" s="28"/>
      <c r="L5" s="28"/>
      <c r="M5" s="31"/>
      <c r="N5" s="4" t="s">
        <v>38</v>
      </c>
      <c r="O5" s="4"/>
      <c r="P5" s="4" t="s">
        <v>20</v>
      </c>
      <c r="Q5" s="4"/>
      <c r="R5" s="4"/>
      <c r="S5" s="37"/>
      <c r="T5" s="38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29" customHeight="true">
      <c r="A6" s="5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25" customHeight="true">
      <c r="A7" s="6"/>
      <c r="B7" s="6" t="s">
        <v>10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4" t="s">
        <v>42</v>
      </c>
      <c r="R7" s="34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25" customHeight="true">
      <c r="A8" s="7" t="s">
        <v>3</v>
      </c>
      <c r="B8" s="18" t="s">
        <v>11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6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5" customHeight="true">
      <c r="A9" s="7"/>
      <c r="B9" s="18" t="s">
        <v>4</v>
      </c>
      <c r="C9" s="18"/>
      <c r="D9" s="18"/>
      <c r="E9" s="18" t="s">
        <v>21</v>
      </c>
      <c r="F9" s="18"/>
      <c r="G9" s="18"/>
      <c r="H9" s="18"/>
      <c r="I9" s="18" t="s">
        <v>28</v>
      </c>
      <c r="J9" s="18"/>
      <c r="K9" s="18"/>
      <c r="L9" s="18"/>
      <c r="M9" s="18"/>
      <c r="N9" s="18"/>
      <c r="O9" s="18"/>
      <c r="P9" s="18"/>
      <c r="Q9" s="18" t="s">
        <v>43</v>
      </c>
      <c r="R9" s="18"/>
      <c r="S9" s="16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25" customHeight="true">
      <c r="A10" s="7"/>
      <c r="B10" s="18"/>
      <c r="C10" s="18"/>
      <c r="D10" s="18"/>
      <c r="E10" s="18" t="s">
        <v>22</v>
      </c>
      <c r="F10" s="18"/>
      <c r="G10" s="18" t="s">
        <v>26</v>
      </c>
      <c r="H10" s="18"/>
      <c r="I10" s="18" t="s">
        <v>29</v>
      </c>
      <c r="J10" s="18"/>
      <c r="K10" s="18" t="s">
        <v>32</v>
      </c>
      <c r="L10" s="18"/>
      <c r="M10" s="18" t="s">
        <v>34</v>
      </c>
      <c r="N10" s="18"/>
      <c r="O10" s="18" t="s">
        <v>39</v>
      </c>
      <c r="P10" s="18"/>
      <c r="Q10" s="18"/>
      <c r="R10" s="18"/>
      <c r="S10" s="16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5" customHeight="true">
      <c r="A11" s="7"/>
      <c r="B11" s="19" t="s">
        <v>12</v>
      </c>
      <c r="C11" s="19" t="s">
        <v>18</v>
      </c>
      <c r="D11" s="19" t="s">
        <v>19</v>
      </c>
      <c r="E11" s="19" t="s">
        <v>18</v>
      </c>
      <c r="F11" s="19" t="s">
        <v>19</v>
      </c>
      <c r="G11" s="19" t="s">
        <v>18</v>
      </c>
      <c r="H11" s="19" t="s">
        <v>19</v>
      </c>
      <c r="I11" s="19" t="s">
        <v>18</v>
      </c>
      <c r="J11" s="29" t="s">
        <v>19</v>
      </c>
      <c r="K11" s="29" t="s">
        <v>18</v>
      </c>
      <c r="L11" s="29" t="s">
        <v>19</v>
      </c>
      <c r="M11" s="29" t="s">
        <v>18</v>
      </c>
      <c r="N11" s="19" t="s">
        <v>19</v>
      </c>
      <c r="O11" s="19" t="s">
        <v>18</v>
      </c>
      <c r="P11" s="19" t="s">
        <v>19</v>
      </c>
      <c r="Q11" s="19" t="s">
        <v>18</v>
      </c>
      <c r="R11" s="35" t="s">
        <v>19</v>
      </c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5" customHeight="true">
      <c r="A12" s="7" t="s">
        <v>4</v>
      </c>
      <c r="B12" s="20" t="n">
        <f>SUM(C12:D12)</f>
        <v>405</v>
      </c>
      <c r="C12" s="20" t="n">
        <f>SUM(C13:C14)</f>
        <v>204</v>
      </c>
      <c r="D12" s="20" t="n">
        <f>SUM(D13:D14)</f>
        <v>201</v>
      </c>
      <c r="E12" s="20" t="n">
        <f>SUM(E13:E14)</f>
        <v>1</v>
      </c>
      <c r="F12" s="20" t="n">
        <f>SUM(F13:F14)</f>
        <v>0</v>
      </c>
      <c r="G12" s="20" t="n">
        <f>SUM(G13:G14)</f>
        <v>0</v>
      </c>
      <c r="H12" s="20" t="n">
        <f>SUM(H13:H14)</f>
        <v>0</v>
      </c>
      <c r="I12" s="20" t="n">
        <f>SUM(I13:I14)</f>
        <v>183</v>
      </c>
      <c r="J12" s="20" t="n">
        <f>SUM(J13:J14)</f>
        <v>97</v>
      </c>
      <c r="K12" s="20" t="n">
        <f>SUM(K13:K14)</f>
        <v>0</v>
      </c>
      <c r="L12" s="20" t="n">
        <f>SUM(L13:L14)</f>
        <v>0</v>
      </c>
      <c r="M12" s="20" t="n">
        <f>SUM(M13:M14)</f>
        <v>12</v>
      </c>
      <c r="N12" s="20" t="n">
        <f>SUM(N13:N14)</f>
        <v>91</v>
      </c>
      <c r="O12" s="20" t="n">
        <f>SUM(O13:O14)</f>
        <v>8</v>
      </c>
      <c r="P12" s="20" t="n">
        <f>SUM(P13:P14)</f>
        <v>13</v>
      </c>
      <c r="Q12" s="20" t="n">
        <f>SUM(Q13:Q14)</f>
        <v>0</v>
      </c>
      <c r="R12" s="36" t="n">
        <f>SUM(R13:R14)</f>
        <v>0</v>
      </c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5" customHeight="true">
      <c r="A13" s="8" t="s">
        <v>5</v>
      </c>
      <c r="B13" s="20" t="n">
        <f>SUM(C13:D13)</f>
        <v>349</v>
      </c>
      <c r="C13" s="20" t="n">
        <f>SUM(E13, G13, I13, K13, M13, O13, Q13)</f>
        <v>176</v>
      </c>
      <c r="D13" s="20" t="n">
        <f>SUM(F13, H13, J13, L13, N13, P13, R13)</f>
        <v>173</v>
      </c>
      <c r="E13" s="20" t="n">
        <v>1</v>
      </c>
      <c r="F13" s="20" t="n">
        <v>0</v>
      </c>
      <c r="G13" s="20" t="n">
        <v>0</v>
      </c>
      <c r="H13" s="20" t="n">
        <v>0</v>
      </c>
      <c r="I13" s="20" t="n">
        <v>162</v>
      </c>
      <c r="J13" s="20" t="n">
        <v>88</v>
      </c>
      <c r="K13" s="20" t="n">
        <v>0</v>
      </c>
      <c r="L13" s="20" t="n">
        <v>0</v>
      </c>
      <c r="M13" s="20" t="n">
        <v>10</v>
      </c>
      <c r="N13" s="20" t="n">
        <v>73</v>
      </c>
      <c r="O13" s="20" t="n">
        <v>3</v>
      </c>
      <c r="P13" s="20" t="n">
        <v>12</v>
      </c>
      <c r="Q13" s="20" t="n">
        <v>0</v>
      </c>
      <c r="R13" s="36" t="n">
        <v>0</v>
      </c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5" customHeight="true">
      <c r="A14" s="8" t="s">
        <v>6</v>
      </c>
      <c r="B14" s="20" t="n">
        <f>SUM(C14:D14)</f>
        <v>56</v>
      </c>
      <c r="C14" s="20" t="n">
        <f>SUM(E14, G14, I14, K14, M14, O14, Q14)</f>
        <v>28</v>
      </c>
      <c r="D14" s="20" t="n">
        <f>SUM(F14, H14, J14, L14, N14, P14, R14)</f>
        <v>28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21</v>
      </c>
      <c r="J14" s="20" t="n">
        <v>9</v>
      </c>
      <c r="K14" s="20" t="n">
        <v>0</v>
      </c>
      <c r="L14" s="20" t="n">
        <v>0</v>
      </c>
      <c r="M14" s="20" t="n">
        <v>2</v>
      </c>
      <c r="N14" s="20" t="n">
        <v>18</v>
      </c>
      <c r="O14" s="20" t="n">
        <v>5</v>
      </c>
      <c r="P14" s="20" t="n">
        <v>1</v>
      </c>
      <c r="Q14" s="20" t="n">
        <v>0</v>
      </c>
      <c r="R14" s="36" t="n">
        <v>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5" customHeight="true">
      <c r="A16" s="10" t="s">
        <v>3</v>
      </c>
      <c r="B16" s="19" t="s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6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5" customHeight="true">
      <c r="A17" s="10"/>
      <c r="B17" s="19" t="s">
        <v>4</v>
      </c>
      <c r="C17" s="19"/>
      <c r="D17" s="19"/>
      <c r="E17" s="19" t="s">
        <v>23</v>
      </c>
      <c r="F17" s="19"/>
      <c r="G17" s="19" t="s">
        <v>27</v>
      </c>
      <c r="H17" s="19"/>
      <c r="I17" s="19" t="s">
        <v>30</v>
      </c>
      <c r="J17" s="19"/>
      <c r="K17" s="19" t="s">
        <v>33</v>
      </c>
      <c r="L17" s="19"/>
      <c r="M17" s="19" t="s">
        <v>35</v>
      </c>
      <c r="N17" s="19"/>
      <c r="O17" s="19" t="s">
        <v>40</v>
      </c>
      <c r="P17" s="19"/>
      <c r="Q17" s="19"/>
      <c r="R17" s="19"/>
      <c r="S17" s="16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5" customHeight="true">
      <c r="A18" s="10"/>
      <c r="B18" s="19" t="s">
        <v>12</v>
      </c>
      <c r="C18" s="19" t="s">
        <v>18</v>
      </c>
      <c r="D18" s="19" t="s">
        <v>19</v>
      </c>
      <c r="E18" s="19" t="s">
        <v>18</v>
      </c>
      <c r="F18" s="19" t="s">
        <v>19</v>
      </c>
      <c r="G18" s="19" t="s">
        <v>18</v>
      </c>
      <c r="H18" s="19" t="s">
        <v>19</v>
      </c>
      <c r="I18" s="19" t="s">
        <v>18</v>
      </c>
      <c r="J18" s="19" t="s">
        <v>19</v>
      </c>
      <c r="K18" s="19" t="s">
        <v>18</v>
      </c>
      <c r="L18" s="19" t="s">
        <v>19</v>
      </c>
      <c r="M18" s="19" t="s">
        <v>18</v>
      </c>
      <c r="N18" s="19" t="s">
        <v>19</v>
      </c>
      <c r="O18" s="19" t="s">
        <v>18</v>
      </c>
      <c r="P18" s="19"/>
      <c r="Q18" s="19" t="s">
        <v>19</v>
      </c>
      <c r="R18" s="19"/>
      <c r="S18" s="16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5" customHeight="true">
      <c r="A19" s="10" t="s">
        <v>4</v>
      </c>
      <c r="B19" s="20" t="n">
        <f>SUM(C19:D19)</f>
        <v>405</v>
      </c>
      <c r="C19" s="21" t="n">
        <f>SUM(C20:C21)</f>
        <v>204</v>
      </c>
      <c r="D19" s="21" t="n">
        <f>SUM(D20:D21)</f>
        <v>201</v>
      </c>
      <c r="E19" s="20" t="n">
        <f>SUM(E20:E21)</f>
        <v>32</v>
      </c>
      <c r="F19" s="20" t="n">
        <f>SUM(F20:F21)</f>
        <v>22</v>
      </c>
      <c r="G19" s="20" t="n">
        <f>SUM(G20:G21)</f>
        <v>28</v>
      </c>
      <c r="H19" s="20" t="n">
        <f>SUM(H20:H21)</f>
        <v>19</v>
      </c>
      <c r="I19" s="20" t="n">
        <f>SUM(I20:I21)</f>
        <v>56</v>
      </c>
      <c r="J19" s="20" t="n">
        <f>SUM(J20:J21)</f>
        <v>31</v>
      </c>
      <c r="K19" s="20" t="n">
        <f>SUM(K20:K21)</f>
        <v>57</v>
      </c>
      <c r="L19" s="20" t="n">
        <f>SUM(L20:L21)</f>
        <v>24</v>
      </c>
      <c r="M19" s="20" t="n">
        <f>SUM(M20:M21)</f>
        <v>26</v>
      </c>
      <c r="N19" s="20" t="n">
        <f>SUM(N20:N21)</f>
        <v>63</v>
      </c>
      <c r="O19" s="20" t="n">
        <f>SUM(O20:P21)</f>
        <v>5</v>
      </c>
      <c r="P19" s="20"/>
      <c r="Q19" s="20" t="n">
        <f>SUM(Q20:R21)</f>
        <v>42</v>
      </c>
      <c r="R19" s="20"/>
      <c r="S19" s="16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5" customHeight="true">
      <c r="A20" s="10" t="s">
        <v>5</v>
      </c>
      <c r="B20" s="21" t="n">
        <f>SUM(C20:D20)</f>
        <v>349</v>
      </c>
      <c r="C20" s="21" t="n">
        <f>SUM(E20, G20, I20, K20, M20, O20)</f>
        <v>176</v>
      </c>
      <c r="D20" s="21" t="n">
        <f>SUM(F20, H20, J20, L20, N20, Q20)</f>
        <v>173</v>
      </c>
      <c r="E20" s="20" t="n">
        <v>26</v>
      </c>
      <c r="F20" s="20" t="n">
        <v>20</v>
      </c>
      <c r="G20" s="20" t="n">
        <v>21</v>
      </c>
      <c r="H20" s="20" t="n">
        <v>18</v>
      </c>
      <c r="I20" s="20" t="n">
        <v>48</v>
      </c>
      <c r="J20" s="20" t="n">
        <v>25</v>
      </c>
      <c r="K20" s="20" t="n">
        <v>54</v>
      </c>
      <c r="L20" s="20" t="n">
        <v>21</v>
      </c>
      <c r="M20" s="20" t="n">
        <v>23</v>
      </c>
      <c r="N20" s="20" t="n">
        <v>50</v>
      </c>
      <c r="O20" s="20" t="n">
        <v>4</v>
      </c>
      <c r="P20" s="20"/>
      <c r="Q20" s="20" t="n">
        <v>39</v>
      </c>
      <c r="R20" s="20"/>
      <c r="S20" s="16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5" customHeight="true">
      <c r="A21" s="7" t="s">
        <v>6</v>
      </c>
      <c r="B21" s="21" t="n">
        <f>SUM(C21:D21)</f>
        <v>56</v>
      </c>
      <c r="C21" s="21" t="n">
        <f>SUM(E21, G21, I21, K21, M21, O21)</f>
        <v>28</v>
      </c>
      <c r="D21" s="21" t="n">
        <f>SUM(F21, H21, J21, L21, N21, Q21)</f>
        <v>28</v>
      </c>
      <c r="E21" s="20" t="n">
        <v>6</v>
      </c>
      <c r="F21" s="20" t="n">
        <v>2</v>
      </c>
      <c r="G21" s="20" t="n">
        <v>7</v>
      </c>
      <c r="H21" s="20" t="n">
        <v>1</v>
      </c>
      <c r="I21" s="20" t="n">
        <v>8</v>
      </c>
      <c r="J21" s="20" t="n">
        <v>6</v>
      </c>
      <c r="K21" s="20" t="n">
        <v>3</v>
      </c>
      <c r="L21" s="20" t="n">
        <v>3</v>
      </c>
      <c r="M21" s="20" t="n">
        <v>3</v>
      </c>
      <c r="N21" s="20" t="n">
        <v>13</v>
      </c>
      <c r="O21" s="20" t="n">
        <v>1</v>
      </c>
      <c r="P21" s="20"/>
      <c r="Q21" s="20" t="n">
        <v>3</v>
      </c>
      <c r="R21" s="20"/>
      <c r="S21" s="16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25" customHeight="true">
      <c r="A23" s="7" t="s">
        <v>3</v>
      </c>
      <c r="B23" s="4" t="s">
        <v>14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16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25" customHeight="true">
      <c r="A24" s="7"/>
      <c r="B24" s="19" t="s">
        <v>15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6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5" customHeight="true">
      <c r="A25" s="7"/>
      <c r="B25" s="19" t="s">
        <v>16</v>
      </c>
      <c r="C25" s="19"/>
      <c r="D25" s="19"/>
      <c r="E25" s="19"/>
      <c r="F25" s="19" t="s">
        <v>24</v>
      </c>
      <c r="G25" s="19"/>
      <c r="H25" s="19"/>
      <c r="I25" s="19"/>
      <c r="J25" s="19" t="s">
        <v>31</v>
      </c>
      <c r="K25" s="19"/>
      <c r="L25" s="19"/>
      <c r="M25" s="19" t="s">
        <v>36</v>
      </c>
      <c r="N25" s="19"/>
      <c r="O25" s="19"/>
      <c r="P25" s="19" t="s">
        <v>41</v>
      </c>
      <c r="Q25" s="19"/>
      <c r="R25" s="19"/>
      <c r="S25" s="16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25" customHeight="true">
      <c r="A26" s="10" t="s">
        <v>4</v>
      </c>
      <c r="B26" s="20" t="n">
        <v>227</v>
      </c>
      <c r="C26" s="20"/>
      <c r="D26" s="20"/>
      <c r="E26" s="20"/>
      <c r="F26" s="20" t="n">
        <v>20</v>
      </c>
      <c r="G26" s="20"/>
      <c r="H26" s="20"/>
      <c r="I26" s="20"/>
      <c r="J26" s="20" t="n">
        <v>1</v>
      </c>
      <c r="K26" s="20"/>
      <c r="L26" s="20"/>
      <c r="M26" s="20" t="n">
        <v>1</v>
      </c>
      <c r="N26" s="20"/>
      <c r="O26" s="20"/>
      <c r="P26" s="20" t="n">
        <v>4</v>
      </c>
      <c r="Q26" s="20"/>
      <c r="R26" s="20"/>
      <c r="S26" s="16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25" customHeight="true">
      <c r="A27" s="1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5" customHeight="true">
      <c r="A28" s="12" t="s">
        <v>3</v>
      </c>
      <c r="B28" s="4" t="s">
        <v>14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16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5" customHeight="true">
      <c r="A29" s="12"/>
      <c r="B29" s="4" t="s">
        <v>17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16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25" customHeight="true">
      <c r="A30" s="12"/>
      <c r="B30" s="19" t="s">
        <v>16</v>
      </c>
      <c r="C30" s="19"/>
      <c r="D30" s="19"/>
      <c r="E30" s="19"/>
      <c r="F30" s="19" t="s">
        <v>24</v>
      </c>
      <c r="G30" s="19"/>
      <c r="H30" s="19"/>
      <c r="I30" s="19"/>
      <c r="J30" s="19" t="s">
        <v>31</v>
      </c>
      <c r="K30" s="19"/>
      <c r="L30" s="19"/>
      <c r="M30" s="19" t="s">
        <v>36</v>
      </c>
      <c r="N30" s="19"/>
      <c r="O30" s="19"/>
      <c r="P30" s="19" t="s">
        <v>41</v>
      </c>
      <c r="Q30" s="19"/>
      <c r="R30" s="19"/>
      <c r="S30" s="16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" customHeight="true">
      <c r="A31" s="10" t="s">
        <v>4</v>
      </c>
      <c r="B31" s="20" t="n">
        <v>232</v>
      </c>
      <c r="C31" s="20"/>
      <c r="D31" s="20"/>
      <c r="E31" s="20"/>
      <c r="F31" s="20" t="n">
        <v>29</v>
      </c>
      <c r="G31" s="20"/>
      <c r="H31" s="20"/>
      <c r="I31" s="20"/>
      <c r="J31" s="20" t="n">
        <v>5</v>
      </c>
      <c r="K31" s="20"/>
      <c r="L31" s="20"/>
      <c r="M31" s="20" t="n">
        <v>4</v>
      </c>
      <c r="N31" s="20"/>
      <c r="O31" s="20"/>
      <c r="P31" s="20" t="n">
        <v>3</v>
      </c>
      <c r="Q31" s="20"/>
      <c r="R31" s="20"/>
      <c r="S31" s="16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60" customHeight="true">
      <c r="A32" s="13" t="s">
        <v>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2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2"/>
      <c r="B34" s="2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7" customHeight="true" hidden="true">
      <c r="A35" s="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" customHeight="true" hidden="true">
      <c r="A36" s="2"/>
      <c r="B36" s="23" t="n">
        <v>424</v>
      </c>
      <c r="C36" s="23" t="n">
        <v>200</v>
      </c>
      <c r="D36" s="23" t="n">
        <v>224</v>
      </c>
      <c r="E36" s="25" t="n">
        <v>0</v>
      </c>
      <c r="F36" s="23" t="n">
        <v>1</v>
      </c>
      <c r="G36" s="25" t="n">
        <v>0</v>
      </c>
      <c r="H36" s="25" t="n">
        <v>0</v>
      </c>
      <c r="I36" s="23" t="n">
        <v>164</v>
      </c>
      <c r="J36" s="23" t="n">
        <v>101</v>
      </c>
      <c r="K36" s="23" t="n">
        <v>1</v>
      </c>
      <c r="L36" s="25" t="n">
        <v>0</v>
      </c>
      <c r="M36" s="23" t="n">
        <v>18</v>
      </c>
      <c r="N36" s="23" t="n">
        <v>114</v>
      </c>
      <c r="O36" s="23" t="n">
        <v>17</v>
      </c>
      <c r="P36" s="23" t="n">
        <v>8</v>
      </c>
      <c r="Q36" s="25" t="n">
        <v>0</v>
      </c>
      <c r="R36" s="25" t="n">
        <v>0</v>
      </c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7" customHeight="true" hidden="true">
      <c r="A37" s="2"/>
      <c r="B37" s="23" t="n">
        <v>363</v>
      </c>
      <c r="C37" s="23" t="n">
        <v>172</v>
      </c>
      <c r="D37" s="23" t="n">
        <v>191</v>
      </c>
      <c r="E37" s="25" t="n">
        <v>0</v>
      </c>
      <c r="F37" s="23" t="n">
        <v>1</v>
      </c>
      <c r="G37" s="25" t="n">
        <v>0</v>
      </c>
      <c r="H37" s="25" t="n">
        <v>0</v>
      </c>
      <c r="I37" s="23" t="n">
        <v>142</v>
      </c>
      <c r="J37" s="23" t="n">
        <v>89</v>
      </c>
      <c r="K37" s="23" t="n">
        <v>1</v>
      </c>
      <c r="L37" s="25" t="n">
        <v>0</v>
      </c>
      <c r="M37" s="23" t="n">
        <v>16</v>
      </c>
      <c r="N37" s="23" t="n">
        <v>94</v>
      </c>
      <c r="O37" s="23" t="n">
        <v>13</v>
      </c>
      <c r="P37" s="23" t="n">
        <v>7</v>
      </c>
      <c r="Q37" s="25" t="n">
        <v>0</v>
      </c>
      <c r="R37" s="25" t="n">
        <v>0</v>
      </c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7" customHeight="true" hidden="true">
      <c r="A38" s="2"/>
      <c r="B38" s="23" t="n">
        <v>61</v>
      </c>
      <c r="C38" s="23" t="n">
        <v>28</v>
      </c>
      <c r="D38" s="23" t="n">
        <v>33</v>
      </c>
      <c r="E38" s="25" t="n">
        <v>0</v>
      </c>
      <c r="F38" s="25" t="n">
        <v>0</v>
      </c>
      <c r="G38" s="25" t="n">
        <v>0</v>
      </c>
      <c r="H38" s="25" t="n">
        <v>0</v>
      </c>
      <c r="I38" s="23" t="n">
        <v>22</v>
      </c>
      <c r="J38" s="23" t="n">
        <v>12</v>
      </c>
      <c r="K38" s="25" t="n">
        <v>0</v>
      </c>
      <c r="L38" s="25" t="n">
        <v>0</v>
      </c>
      <c r="M38" s="23" t="n">
        <v>2</v>
      </c>
      <c r="N38" s="23" t="n">
        <v>20</v>
      </c>
      <c r="O38" s="23" t="n">
        <v>4</v>
      </c>
      <c r="P38" s="23" t="n">
        <v>1</v>
      </c>
      <c r="Q38" s="25" t="n">
        <v>0</v>
      </c>
      <c r="R38" s="25" t="n">
        <v>0</v>
      </c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7" customHeight="true" hidden="true">
      <c r="A39" s="2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" customHeight="true" hidden="true">
      <c r="A40" s="2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7" customHeight="true" hidden="true">
      <c r="A41" s="2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7" customHeight="true" hidden="true">
      <c r="A42" s="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7" customHeight="true" hidden="true">
      <c r="A43" s="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" customHeight="true" hidden="true">
      <c r="A44" s="2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7" customHeight="true" hidden="true">
      <c r="A45" s="2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7" customHeight="true" hidden="true">
      <c r="A46" s="2"/>
      <c r="B46" s="23" t="n">
        <v>424</v>
      </c>
      <c r="C46" s="23" t="n">
        <v>200</v>
      </c>
      <c r="D46" s="23" t="n">
        <v>224</v>
      </c>
      <c r="E46" s="23" t="n">
        <v>15</v>
      </c>
      <c r="F46" s="23" t="n">
        <v>8</v>
      </c>
      <c r="G46" s="23" t="n">
        <v>35</v>
      </c>
      <c r="H46" s="23" t="n">
        <v>18</v>
      </c>
      <c r="I46" s="23" t="n">
        <v>58</v>
      </c>
      <c r="J46" s="23" t="n">
        <v>33</v>
      </c>
      <c r="K46" s="23" t="n">
        <v>51</v>
      </c>
      <c r="L46" s="23" t="n">
        <v>38</v>
      </c>
      <c r="M46" s="23" t="n">
        <v>30</v>
      </c>
      <c r="N46" s="23" t="n">
        <v>66</v>
      </c>
      <c r="O46" s="23" t="n">
        <v>11</v>
      </c>
      <c r="P46" s="23" t="n">
        <v>61</v>
      </c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7" customHeight="true" hidden="true">
      <c r="A47" s="2"/>
      <c r="B47" s="23" t="n">
        <v>363</v>
      </c>
      <c r="C47" s="23" t="n">
        <v>172</v>
      </c>
      <c r="D47" s="23" t="n">
        <v>191</v>
      </c>
      <c r="E47" s="23" t="n">
        <v>12</v>
      </c>
      <c r="F47" s="23" t="n">
        <v>8</v>
      </c>
      <c r="G47" s="23" t="n">
        <v>27</v>
      </c>
      <c r="H47" s="23" t="n">
        <v>14</v>
      </c>
      <c r="I47" s="23" t="n">
        <v>47</v>
      </c>
      <c r="J47" s="23" t="n">
        <v>30</v>
      </c>
      <c r="K47" s="23" t="n">
        <v>47</v>
      </c>
      <c r="L47" s="23" t="n">
        <v>35</v>
      </c>
      <c r="M47" s="23" t="n">
        <v>28</v>
      </c>
      <c r="N47" s="23" t="n">
        <v>50</v>
      </c>
      <c r="O47" s="23" t="n">
        <v>11</v>
      </c>
      <c r="P47" s="23" t="n">
        <v>54</v>
      </c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" customHeight="true" hidden="true">
      <c r="A48" s="2"/>
      <c r="B48" s="23" t="n">
        <v>61</v>
      </c>
      <c r="C48" s="23" t="n">
        <v>28</v>
      </c>
      <c r="D48" s="23" t="n">
        <v>33</v>
      </c>
      <c r="E48" s="23" t="n">
        <v>3</v>
      </c>
      <c r="F48" s="25" t="n">
        <v>0</v>
      </c>
      <c r="G48" s="23" t="n">
        <v>8</v>
      </c>
      <c r="H48" s="23" t="n">
        <v>4</v>
      </c>
      <c r="I48" s="23" t="n">
        <v>11</v>
      </c>
      <c r="J48" s="23" t="n">
        <v>3</v>
      </c>
      <c r="K48" s="23" t="n">
        <v>4</v>
      </c>
      <c r="L48" s="23" t="n">
        <v>3</v>
      </c>
      <c r="M48" s="23" t="n">
        <v>2</v>
      </c>
      <c r="N48" s="23" t="n">
        <v>16</v>
      </c>
      <c r="O48" s="25" t="n">
        <v>0</v>
      </c>
      <c r="P48" s="23" t="n">
        <v>7</v>
      </c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7" customHeight="true" hidden="true">
      <c r="A49" s="2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7" customHeight="true" hidden="true">
      <c r="A50" s="2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7" customHeight="true" hidden="true">
      <c r="A51" s="2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7" customHeight="true" hidden="true">
      <c r="A52" s="2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7" customHeight="true" hidden="true">
      <c r="A53" s="2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7" customHeight="true" hidden="true">
      <c r="A54" s="2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7" customHeight="true" hidden="true">
      <c r="A55" s="2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7" customHeight="true" hidden="true">
      <c r="A56" s="2"/>
      <c r="B56" s="23" t="n">
        <v>249</v>
      </c>
      <c r="C56" s="23" t="n">
        <v>27</v>
      </c>
      <c r="D56" s="25" t="n">
        <v>0</v>
      </c>
      <c r="E56" s="25" t="n">
        <v>0</v>
      </c>
      <c r="F56" s="23" t="n">
        <v>1</v>
      </c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7" customHeight="true" hidden="true">
      <c r="A57" s="2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7" customHeight="true" hidden="true">
      <c r="A58" s="2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7" customHeight="true" hidden="true">
      <c r="A59" s="2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7" customHeight="true" hidden="true">
      <c r="A60" s="2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7" customHeight="true" hidden="true">
      <c r="A61" s="2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7" customHeight="true" hidden="true">
      <c r="A62" s="2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7" customHeight="true" hidden="true">
      <c r="A63" s="2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7" customHeight="true" hidden="true">
      <c r="A64" s="2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7" customHeight="true" hidden="true">
      <c r="A65" s="2"/>
      <c r="B65" s="23" t="n">
        <v>260</v>
      </c>
      <c r="C65" s="23" t="n">
        <v>41</v>
      </c>
      <c r="D65" s="23" t="n">
        <v>5</v>
      </c>
      <c r="E65" s="23" t="n">
        <v>2</v>
      </c>
      <c r="F65" s="23" t="n">
        <v>1</v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7" customHeight="true" hidden="true">
      <c r="A66" s="2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7" customHeight="true" hidden="true">
      <c r="A67" s="2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7" customHeight="true" hidden="true">
      <c r="A68" s="2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7" customHeight="true">
      <c r="A69" s="2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7" customHeight="true">
      <c r="A70" s="2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7" customHeight="true">
      <c r="A71" s="2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7" customHeight="true">
      <c r="A72" s="2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7" customHeight="true">
      <c r="A73" s="2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7" customHeight="true">
      <c r="A74" s="2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7" customHeight="true">
      <c r="A75" s="2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7" customHeight="true">
      <c r="A76" s="2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7" customHeight="true">
      <c r="A77" s="2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7" customHeight="true">
      <c r="A78" s="2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7" customHeight="true">
      <c r="A79" s="2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7" customHeight="true">
      <c r="A80" s="2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7" customHeight="true">
      <c r="A81" s="2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7" customHeight="true">
      <c r="A82" s="2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7" customHeight="true">
      <c r="A83" s="2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7" customHeight="true">
      <c r="A84" s="2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7" customHeight="true">
      <c r="A85" s="2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7" customHeight="true">
      <c r="A86" s="2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7" customHeight="true">
      <c r="A87" s="2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7" customHeight="true">
      <c r="A88" s="2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7" customHeight="true">
      <c r="A89" s="2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7" customHeight="true">
      <c r="A90" s="2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7" customHeight="true">
      <c r="A91" s="2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7" customHeight="true">
      <c r="A92" s="2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7" customHeight="true">
      <c r="A93" s="2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7" customHeight="true">
      <c r="A94" s="2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7" customHeight="true">
      <c r="A95" s="2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7" customHeight="true">
      <c r="A96" s="2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7" customHeight="true">
      <c r="A97" s="2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7" customHeight="true">
      <c r="A98" s="2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7" customHeight="true">
      <c r="A99" s="2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7" customHeight="true">
      <c r="A100" s="2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7" customHeight="true">
      <c r="A101" s="2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7" customHeight="true">
      <c r="A102" s="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7" customHeight="true">
      <c r="A103" s="2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7" customHeight="true">
      <c r="A104" s="2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7" customHeight="true">
      <c r="A105" s="2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7" customHeight="true">
      <c r="A106" s="2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7" customHeight="true">
      <c r="A107" s="2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7" customHeight="true">
      <c r="A108" s="2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7" customHeight="true">
      <c r="A109" s="2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7" customHeight="true">
      <c r="A110" s="2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7" customHeight="true">
      <c r="A111" s="2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7" customHeight="true">
      <c r="A112" s="2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7" customHeight="true">
      <c r="A113" s="2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7" customHeight="true">
      <c r="A114" s="2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7" customHeight="true">
      <c r="A115" s="2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7" customHeight="true">
      <c r="A116" s="2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7" customHeight="true">
      <c r="A117" s="2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7" customHeight="true">
      <c r="A118" s="2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7" customHeight="true">
      <c r="A119" s="2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7" customHeight="true">
      <c r="A120" s="2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7" customHeight="true">
      <c r="A121" s="2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7" customHeight="true">
      <c r="A122" s="2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7" customHeight="true">
      <c r="A123" s="2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7" customHeight="true">
      <c r="A124" s="2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7" customHeight="true">
      <c r="A125" s="2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7" customHeight="true">
      <c r="A126" s="2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7" customHeight="true">
      <c r="A127" s="2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7" customHeight="true">
      <c r="A128" s="2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7" customHeight="true">
      <c r="A129" s="2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7" customHeight="true">
      <c r="A130" s="2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7" customHeight="true">
      <c r="A131" s="2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7" customHeight="true">
      <c r="A132" s="2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7" customHeight="true">
      <c r="A133" s="2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7" customHeight="true">
      <c r="A134" s="2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7" customHeight="true">
      <c r="A135" s="2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7" customHeight="true">
      <c r="A136" s="2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7" customHeight="true">
      <c r="A137" s="2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7" customHeight="true">
      <c r="A138" s="2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7" customHeight="true">
      <c r="A139" s="2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7" customHeight="true">
      <c r="A140" s="2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7" customHeight="true">
      <c r="A141" s="2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7" customHeight="true">
      <c r="A142" s="2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7" customHeight="true">
      <c r="A143" s="2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7" customHeight="true">
      <c r="A144" s="2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7" customHeight="true">
      <c r="A145" s="2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7" customHeight="true">
      <c r="A146" s="2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7" customHeight="true">
      <c r="A147" s="2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7" customHeight="true">
      <c r="A148" s="2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7" customHeight="true">
      <c r="A149" s="2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7" customHeight="true">
      <c r="A150" s="2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7" customHeight="true">
      <c r="A151" s="2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7" customHeight="true">
      <c r="A152" s="2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7" customHeight="true">
      <c r="A153" s="2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7" customHeight="true">
      <c r="A154" s="2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7" customHeight="true">
      <c r="A155" s="2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7" customHeight="true">
      <c r="A156" s="2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7" customHeight="true">
      <c r="A157" s="2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7" customHeight="true">
      <c r="A158" s="2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7" customHeight="true">
      <c r="A159" s="2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7" customHeight="true">
      <c r="A160" s="2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7" customHeight="true">
      <c r="A161" s="2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7" customHeight="true">
      <c r="A162" s="2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7" customHeight="true">
      <c r="A163" s="2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7" customHeight="true">
      <c r="A164" s="2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7" customHeight="true">
      <c r="A165" s="2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7" customHeight="true">
      <c r="A166" s="2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7" customHeight="true">
      <c r="A167" s="2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7" customHeight="true">
      <c r="A168" s="2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7" customHeight="true">
      <c r="A169" s="2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7" customHeight="true">
      <c r="A170" s="2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7" customHeight="true">
      <c r="A171" s="2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7" customHeight="true">
      <c r="A172" s="2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7" customHeight="true">
      <c r="A173" s="2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7" customHeight="true">
      <c r="A174" s="2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7" customHeight="true">
      <c r="A175" s="2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7" customHeight="true">
      <c r="A176" s="2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7" customHeight="true">
      <c r="A177" s="2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7" customHeight="true">
      <c r="A178" s="2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7" customHeight="true">
      <c r="A179" s="2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7" customHeight="true">
      <c r="A180" s="2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7" customHeight="true">
      <c r="A181" s="2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7" customHeight="true">
      <c r="A182" s="2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7" customHeight="true">
      <c r="A183" s="2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7" customHeight="true">
      <c r="A184" s="2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7" customHeight="true">
      <c r="A185" s="2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7" customHeight="true">
      <c r="A186" s="2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7" customHeight="true">
      <c r="A187" s="2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7" customHeight="true">
      <c r="A188" s="2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7" customHeight="true">
      <c r="A189" s="2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7" customHeight="true">
      <c r="A190" s="2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7" customHeight="true">
      <c r="A191" s="2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7" customHeight="true">
      <c r="A192" s="2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7" customHeight="true">
      <c r="A193" s="2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7" customHeight="true">
      <c r="A194" s="2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7" customHeight="true">
      <c r="A195" s="2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7" customHeight="true">
      <c r="A196" s="2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7" customHeight="true">
      <c r="A197" s="2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7" customHeight="true">
      <c r="A198" s="2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7" customHeight="true">
      <c r="A199" s="2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7" customHeight="true">
      <c r="A200" s="2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5:D5"/>
    <mergeCell ref="B8:R8"/>
    <mergeCell ref="B9:D10"/>
    <mergeCell ref="E9:H9"/>
    <mergeCell ref="A15:R15"/>
    <mergeCell ref="A8:A11"/>
    <mergeCell ref="I9:P9"/>
    <mergeCell ref="Q9:R10"/>
    <mergeCell ref="Q21:R21"/>
    <mergeCell ref="Q18:R18"/>
    <mergeCell ref="N4:O4"/>
    <mergeCell ref="N5:O5"/>
    <mergeCell ref="P4:R4"/>
    <mergeCell ref="P5:R5"/>
    <mergeCell ref="Q7:R7"/>
    <mergeCell ref="B7:P7"/>
    <mergeCell ref="A6:R6"/>
    <mergeCell ref="O18:P18"/>
    <mergeCell ref="O19:P19"/>
    <mergeCell ref="O20:P20"/>
    <mergeCell ref="O21:P21"/>
    <mergeCell ref="Q19:R19"/>
    <mergeCell ref="Q20:R20"/>
    <mergeCell ref="B24:R24"/>
    <mergeCell ref="B31:E31"/>
    <mergeCell ref="J31:L31"/>
    <mergeCell ref="M31:O31"/>
    <mergeCell ref="P31:R31"/>
    <mergeCell ref="M25:O25"/>
    <mergeCell ref="P25:R25"/>
    <mergeCell ref="J26:L26"/>
    <mergeCell ref="M26:O26"/>
    <mergeCell ref="P26:R26"/>
    <mergeCell ref="J30:L30"/>
    <mergeCell ref="M30:O30"/>
    <mergeCell ref="M10:N10"/>
    <mergeCell ref="G10:H10"/>
    <mergeCell ref="O10:P10"/>
    <mergeCell ref="E10:F10"/>
    <mergeCell ref="I10:J10"/>
    <mergeCell ref="K10:L10"/>
    <mergeCell ref="A16:A18"/>
    <mergeCell ref="B17:D17"/>
    <mergeCell ref="E17:F17"/>
    <mergeCell ref="G17:H17"/>
    <mergeCell ref="I17:J17"/>
    <mergeCell ref="B16:R16"/>
    <mergeCell ref="K17:L17"/>
    <mergeCell ref="A28:A30"/>
    <mergeCell ref="A32:R32"/>
    <mergeCell ref="B23:R23"/>
    <mergeCell ref="B28:R28"/>
    <mergeCell ref="A23:A25"/>
    <mergeCell ref="B26:E26"/>
    <mergeCell ref="F25:I25"/>
    <mergeCell ref="F26:I26"/>
    <mergeCell ref="F31:I31"/>
    <mergeCell ref="B30:E30"/>
    <mergeCell ref="B29:R29"/>
    <mergeCell ref="F30:I30"/>
    <mergeCell ref="P30:R30"/>
    <mergeCell ref="B25:E25"/>
    <mergeCell ref="M17:N17"/>
    <mergeCell ref="O17:R17"/>
    <mergeCell ref="J25:L25"/>
  </mergeCells>
  <dataValidations count="165">
    <dataValidation type="decimal" errorStyle="warning" operator="equal" allowBlank="0" showInputMessage="1" showErrorMessage="1" errorTitle="" error="{2}" promptTitle="" prompt="" sqref="A8:A8">
      <formula1>"='桃園市$0_7_0$010000068000'"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"='通報處理分類$0_11_0$19176'"</formula1>
      <formula2>k-SmartTag-muti4</formula2>
    </dataValidation>
    <dataValidation type="decimal" errorStyle="warning" operator="equal" allowBlank="0" showInputMessage="1" showErrorMessage="1" errorTitle="" error="{2}" promptTitle="" prompt="" sqref="A13:A13">
      <formula1>"='一般$0_12_0$1900300001'"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"='原住民$0_13_0$1900300002'"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"='通報處理分類$0_18_0$19176'"</formula1>
      <formula2>k-SmartTag-muti4</formula2>
    </dataValidation>
    <dataValidation type="decimal" errorStyle="warning" operator="equal" allowBlank="0" showInputMessage="1" showErrorMessage="1" errorTitle="" error="{2}" promptTitle="" prompt="" sqref="A20:A20">
      <formula1>"='一般$0_19_0$1900300001'"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"='原住民$0_20_0$1900300002'"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6:A26">
      <formula1>"='通報處理分類$0_25_0$19176'"</formula1>
      <formula2>k-SmartTag-muti3</formula2>
    </dataValidation>
    <dataValidation type="decimal" errorStyle="warning" operator="equal" allowBlank="0" showInputMessage="1" showErrorMessage="1" errorTitle="" error="{2}" promptTitle="" prompt="" sqref="A31:A31">
      <formula1>"='通報處理分類$0_30_0$19176'"</formula1>
      <formula2>k-SmartTag-muti3</formula2>
    </dataValidation>
    <dataValidation type="decimal" errorStyle="warning" operator="equal" allowBlank="0" showInputMessage="1" showErrorMessage="1" errorTitle="" error="{2}" promptTitle="" prompt="" sqref="B7:B7">
      <formula1>"='中華民國115年上半年_1月至6月_$0_6_1$2026H1'"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"='兒童少年受虐類型依性別.身分別.受虐型態_兒童少年保護_.通報處理分類分$0_7_1$1074090a008'"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B12:B12">
      <formula1>"='檢誤$0_11_1$0000'"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"='檢誤$0_12_1$0000'"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4:B14">
      <formula1>"='檢誤$0_13_1$0000'"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6:B16">
      <formula1>"='兒少保護個案基本資料_受虐者人數依性別.身分別.年齡別.通報處理分類分$0_15_1$1074090a005'"</formula1>
      <formula2>k-SmartTag-statCourseNo</formula2>
    </dataValidation>
    <dataValidation type="decimal" errorStyle="warning" operator="equal" allowBlank="0" showInputMessage="1" showErrorMessage="1" errorTitle="" error="{2}" promptTitle="" prompt="" sqref="B19:B19">
      <formula1>"='檢誤$0_18_1$0000'"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"='檢誤$0_19_1$0000'"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1:B21">
      <formula1>"='檢誤$0_20_1$0000'"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3:B23">
      <formula1>"='兒少保護個案基本資料_受虐者父母國籍依國籍別_區分大陸_外國籍_.父或母.通$0_22_1$1074090a007'"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B24:B24">
      <formula1>"='父$0_23_1$1917000001'"</formula1>
      <formula2>k-SmartTag-muti2</formula2>
    </dataValidation>
    <dataValidation type="decimal" errorStyle="warning" operator="equal" allowBlank="0" showInputMessage="1" showErrorMessage="1" errorTitle="" error="{2}" promptTitle="" prompt="" sqref="B25:B25">
      <formula1>"='一般民眾$0_24_1$190660000101'"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"='母$0_28_1$1917000002'"</formula1>
      <formula2>k-SmartTag-muti2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"='棄嬰$0_9_4$191080000101'"</formula1>
      <formula2>k-SmartTag-muti3</formula2>
    </dataValidation>
    <dataValidation type="decimal" errorStyle="warning" operator="equal" allowBlank="0" showInputMessage="1" showErrorMessage="1" errorTitle="" error="{2}" promptTitle="" prompt="" sqref="E11:E11">
      <formula1>"='男$0_10_4$AA00100001'"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"='_0_未滿3歲$0_16_4$190270000101'"</formula1>
      <formula2>k-SmartTag-muti3</formula2>
    </dataValidation>
    <dataValidation type="decimal" errorStyle="warning" operator="equal" allowBlank="0" showInputMessage="1" showErrorMessage="1" errorTitle="" error="{2}" promptTitle="" prompt="" sqref="E18:E18">
      <formula1>"='男$0_17_4$AA00100001'"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1:F11">
      <formula1>"='女$0_10_5$AA00100002'"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8:F18">
      <formula1>"='女$0_17_5$AA00100002'"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5:F25">
      <formula1>"='原住民$0_24_5$190660000102'"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"='棄兒$0_9_6$191080000102'"</formula1>
      <formula2>k-SmartTag-muti3</formula2>
    </dataValidation>
    <dataValidation type="decimal" errorStyle="warning" operator="equal" allowBlank="0" showInputMessage="1" showErrorMessage="1" errorTitle="" error="{2}" promptTitle="" prompt="" sqref="G11:G11">
      <formula1>"='男$0_10_6$AA00100001'"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"='_3_未滿6歲$0_16_6$190270000102'"</formula1>
      <formula2>k-SmartTag-muti3</formula2>
    </dataValidation>
    <dataValidation type="decimal" errorStyle="warning" operator="equal" allowBlank="0" showInputMessage="1" showErrorMessage="1" errorTitle="" error="{2}" promptTitle="" prompt="" sqref="G18:G18">
      <formula1>"='男$0_17_6$AA00100001'"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1:H11">
      <formula1>"='女$0_10_7$AA00100002'"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8:H18">
      <formula1>"='女$0_17_7$AA00100002'"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0:I10">
      <formula1>"='身體不當對待$0_9_8$191080000201'"</formula1>
      <formula2>k-SmartTag-muti3</formula2>
    </dataValidation>
    <dataValidation type="decimal" errorStyle="warning" operator="equal" allowBlank="0" showInputMessage="1" showErrorMessage="1" errorTitle="" error="{2}" promptTitle="" prompt="" sqref="I11:I11">
      <formula1>"='男$0_10_8$AA00100001'"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"='_6_未滿9歲$0_16_8$19027000010301'"</formula1>
      <formula2>k-SmartTag-muti3</formula2>
    </dataValidation>
    <dataValidation type="decimal" errorStyle="warning" operator="equal" allowBlank="0" showInputMessage="1" showErrorMessage="1" errorTitle="" error="{2}" promptTitle="" prompt="" sqref="I18:I18">
      <formula1>"='男$0_17_8$AA00100001'"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1:J11">
      <formula1>"='女$0_10_9$AA00100002'"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8:J18">
      <formula1>"='女$0_17_9$AA00100002'"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5:J25">
      <formula1>"='外國籍$0_24_9$1906600003'"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"='精神不當對待$0_9_10$191080000202'"</formula1>
      <formula2>k-SmartTag-muti3</formula2>
    </dataValidation>
    <dataValidation type="decimal" errorStyle="warning" operator="equal" allowBlank="0" showInputMessage="1" showErrorMessage="1" errorTitle="" error="{2}" promptTitle="" prompt="" sqref="K11:K11">
      <formula1>"='男$0_10_10$AA00100001'"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7:K17">
      <formula1>"='_9_未滿12歲$0_16_10$19027000010302'"</formula1>
      <formula2>k-SmartTag-muti3</formula2>
    </dataValidation>
    <dataValidation type="decimal" errorStyle="warning" operator="equal" allowBlank="0" showInputMessage="1" showErrorMessage="1" errorTitle="" error="{2}" promptTitle="" prompt="" sqref="K18:K18">
      <formula1>"='男$0_17_10$AA00100001'"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1:L11">
      <formula1>"='女$0_10_11$AA00100002'"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8:L18">
      <formula1>"='女$0_17_11$AA00100002'"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"='性不當對待$0_9_12$191080000203'"</formula1>
      <formula2>k-SmartTag-muti3</formula2>
    </dataValidation>
    <dataValidation type="decimal" errorStyle="warning" operator="equal" allowBlank="0" showInputMessage="1" showErrorMessage="1" errorTitle="" error="{2}" promptTitle="" prompt="" sqref="M11:M11">
      <formula1>"='男$0_10_12$AA00100001'"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7:M17">
      <formula1>"='_12_未滿15歲$0_16_12$1902700002'"</formula1>
      <formula2>k-SmartTag-muti3</formula2>
    </dataValidation>
    <dataValidation type="decimal" errorStyle="warning" operator="equal" allowBlank="0" showInputMessage="1" showErrorMessage="1" errorTitle="" error="{2}" promptTitle="" prompt="" sqref="M18:M18">
      <formula1>"='男$0_17_12$AA00100001'"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5:M25">
      <formula1>"='大陸.港澳地區$0_24_12$1906600006'"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1:N11">
      <formula1>"='女$0_10_13$AA00100002'"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8:N18">
      <formula1>"='女$0_17_13$AA00100002'"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"='疏忽$0_9_14$191080000204'"</formula1>
      <formula2>k-SmartTag-muti3</formula2>
    </dataValidation>
    <dataValidation type="decimal" errorStyle="warning" operator="equal" allowBlank="0" showInputMessage="1" showErrorMessage="1" errorTitle="" error="{2}" promptTitle="" prompt="" sqref="O11:O11">
      <formula1>"='男$0_10_14$AA00100001'"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7:O17">
      <formula1>"='_15_未滿18歲$0_16_14$1902700003'"</formula1>
      <formula2>k-SmartTag-muti3</formula2>
    </dataValidation>
    <dataValidation type="decimal" errorStyle="warning" operator="equal" allowBlank="0" showInputMessage="1" showErrorMessage="1" errorTitle="" error="{2}" promptTitle="" prompt="" sqref="O18:O18">
      <formula1>"='男$0_17_14$AA00100001'"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1:P11">
      <formula1>"='女$0_10_15$AA00100002'"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5:P25">
      <formula1>"='其他_不詳_$0_24_15$1906600004'"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9:Q9">
      <formula1>"='目睹家暴$0_8_16$1910800003'"</formula1>
      <formula2>k-SmartTag-muti3</formula2>
    </dataValidation>
    <dataValidation type="decimal" errorStyle="warning" operator="equal" allowBlank="0" showInputMessage="1" showErrorMessage="1" errorTitle="" error="{2}" promptTitle="" prompt="" sqref="Q11:Q11">
      <formula1>"='男$0_10_16$AA00100001'"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8:Q18">
      <formula1>"='女$0_17_16$AA00100002'"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1:R11">
      <formula1>"='女$0_10_17$AA00100002'"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A27" sqref="AA27:AA27"/>
    </sheetView>
  </sheetViews>
  <sheetFormatPr customHeight="false" defaultColWidth="9.28125" defaultRowHeight="15"/>
  <cols>
    <col min="1" max="1" bestFit="false" customWidth="true" width="20.921875" hidden="false" outlineLevel="0"/>
    <col min="2" max="26" bestFit="false" customWidth="true" width="8.921875" hidden="false" outlineLevel="0"/>
    <col min="27" max="50" bestFit="false" customWidth="true" width="9.3515625" hidden="false" outlineLevel="0"/>
  </cols>
  <sheetData>
    <row r="1" ht="17" customHeight="true" hidden="true">
      <c r="A1" s="26" t="s">
        <v>44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</row>
    <row r="2" ht="17" customHeight="true" hidden="true">
      <c r="A2" s="14" t="s">
        <v>0</v>
      </c>
      <c r="B2" s="14" t="s">
        <v>8</v>
      </c>
      <c r="C2" s="14" t="s">
        <v>1</v>
      </c>
      <c r="D2" s="14" t="s">
        <v>9</v>
      </c>
      <c r="E2" s="26" t="s">
        <v>20</v>
      </c>
      <c r="F2" s="14" t="s">
        <v>45</v>
      </c>
      <c r="G2" s="14" t="s">
        <v>25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</row>
    <row r="3" ht="17" customHeight="true" hidden="true">
      <c r="A3" s="39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32"/>
      <c r="V3" s="32"/>
      <c r="W3" s="32"/>
      <c r="X3" s="32"/>
      <c r="Y3" s="32"/>
      <c r="Z3" s="3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</row>
    <row r="4" ht="21" customHeight="true">
      <c r="A4" s="4" t="s">
        <v>0</v>
      </c>
      <c r="B4" s="16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30"/>
      <c r="U4" s="4" t="s">
        <v>37</v>
      </c>
      <c r="V4" s="4"/>
      <c r="W4" s="50" t="s">
        <v>8</v>
      </c>
      <c r="X4" s="50"/>
      <c r="Y4" s="50"/>
      <c r="Z4" s="50"/>
      <c r="AA4" s="16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</row>
    <row r="5" ht="21" customHeight="true">
      <c r="A5" s="4" t="s">
        <v>1</v>
      </c>
      <c r="B5" s="17" t="s">
        <v>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4" t="s">
        <v>38</v>
      </c>
      <c r="V5" s="4"/>
      <c r="W5" s="4" t="s">
        <v>20</v>
      </c>
      <c r="X5" s="4"/>
      <c r="Y5" s="4"/>
      <c r="Z5" s="4"/>
      <c r="AA5" s="16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</row>
    <row r="6" ht="29" customHeight="true">
      <c r="A6" s="5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49"/>
      <c r="T6" s="49"/>
      <c r="U6" s="49"/>
      <c r="V6" s="49"/>
      <c r="W6" s="49"/>
      <c r="X6" s="49"/>
      <c r="Y6" s="49"/>
      <c r="Z6" s="49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</row>
    <row r="7" ht="25" customHeight="true">
      <c r="A7" s="40"/>
      <c r="B7" s="6" t="s">
        <v>10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34" t="s">
        <v>42</v>
      </c>
      <c r="Z7" s="34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</row>
    <row r="8" ht="30" customHeight="true">
      <c r="A8" s="7" t="s">
        <v>3</v>
      </c>
      <c r="B8" s="18" t="s">
        <v>49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6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</row>
    <row r="9" ht="30" customHeight="true">
      <c r="A9" s="7"/>
      <c r="B9" s="18" t="s">
        <v>4</v>
      </c>
      <c r="C9" s="18"/>
      <c r="D9" s="18"/>
      <c r="E9" s="18"/>
      <c r="F9" s="18" t="s">
        <v>52</v>
      </c>
      <c r="G9" s="18"/>
      <c r="H9" s="18"/>
      <c r="I9" s="18" t="s">
        <v>53</v>
      </c>
      <c r="J9" s="18"/>
      <c r="K9" s="18"/>
      <c r="L9" s="18" t="s">
        <v>57</v>
      </c>
      <c r="M9" s="18"/>
      <c r="N9" s="18"/>
      <c r="O9" s="18" t="s">
        <v>59</v>
      </c>
      <c r="P9" s="18"/>
      <c r="Q9" s="18"/>
      <c r="R9" s="18" t="s">
        <v>62</v>
      </c>
      <c r="S9" s="18"/>
      <c r="T9" s="18"/>
      <c r="U9" s="18" t="s">
        <v>65</v>
      </c>
      <c r="V9" s="18"/>
      <c r="W9" s="18"/>
      <c r="X9" s="18" t="s">
        <v>41</v>
      </c>
      <c r="Y9" s="18"/>
      <c r="Z9" s="18"/>
      <c r="AA9" s="16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</row>
    <row r="10" ht="30" customHeight="true">
      <c r="A10" s="7"/>
      <c r="B10" s="4" t="s">
        <v>12</v>
      </c>
      <c r="C10" s="4" t="s">
        <v>18</v>
      </c>
      <c r="D10" s="4" t="s">
        <v>19</v>
      </c>
      <c r="E10" s="4" t="s">
        <v>41</v>
      </c>
      <c r="F10" s="4" t="s">
        <v>18</v>
      </c>
      <c r="G10" s="4" t="s">
        <v>19</v>
      </c>
      <c r="H10" s="4" t="s">
        <v>41</v>
      </c>
      <c r="I10" s="4" t="s">
        <v>18</v>
      </c>
      <c r="J10" s="4" t="s">
        <v>19</v>
      </c>
      <c r="K10" s="4" t="s">
        <v>41</v>
      </c>
      <c r="L10" s="4" t="s">
        <v>18</v>
      </c>
      <c r="M10" s="4" t="s">
        <v>19</v>
      </c>
      <c r="N10" s="4" t="s">
        <v>41</v>
      </c>
      <c r="O10" s="4" t="s">
        <v>18</v>
      </c>
      <c r="P10" s="4" t="s">
        <v>19</v>
      </c>
      <c r="Q10" s="4" t="s">
        <v>41</v>
      </c>
      <c r="R10" s="4" t="s">
        <v>18</v>
      </c>
      <c r="S10" s="4" t="s">
        <v>19</v>
      </c>
      <c r="T10" s="4" t="s">
        <v>41</v>
      </c>
      <c r="U10" s="18" t="s">
        <v>18</v>
      </c>
      <c r="V10" s="4" t="s">
        <v>19</v>
      </c>
      <c r="W10" s="4" t="s">
        <v>41</v>
      </c>
      <c r="X10" s="18" t="s">
        <v>18</v>
      </c>
      <c r="Y10" s="4" t="s">
        <v>19</v>
      </c>
      <c r="Z10" s="51" t="s">
        <v>41</v>
      </c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</row>
    <row r="11" ht="30" customHeight="true">
      <c r="A11" s="10" t="s">
        <v>4</v>
      </c>
      <c r="B11" s="20" t="n">
        <f>SUM(C11:E11)</f>
        <v>412</v>
      </c>
      <c r="C11" s="20" t="n">
        <f>SUM(C12:C13)</f>
        <v>261</v>
      </c>
      <c r="D11" s="20" t="n">
        <f>SUM(D12:D13)</f>
        <v>142</v>
      </c>
      <c r="E11" s="20" t="n">
        <f>SUM(E12:E13)</f>
        <v>9</v>
      </c>
      <c r="F11" s="20" t="n">
        <f>SUM(F12:F13)</f>
        <v>43</v>
      </c>
      <c r="G11" s="20" t="n">
        <f>SUM(G12:G13)</f>
        <v>5</v>
      </c>
      <c r="H11" s="20" t="n">
        <f>SUM(H12:H13)</f>
        <v>0</v>
      </c>
      <c r="I11" s="20" t="n">
        <f>SUM(I12:I13)</f>
        <v>37</v>
      </c>
      <c r="J11" s="20" t="n">
        <f>SUM(J12:J13)</f>
        <v>31</v>
      </c>
      <c r="K11" s="20" t="n">
        <f>SUM(K12:K13)</f>
        <v>0</v>
      </c>
      <c r="L11" s="20" t="n">
        <f>SUM(L12:L13)</f>
        <v>60</v>
      </c>
      <c r="M11" s="20" t="n">
        <f>SUM(M12:M13)</f>
        <v>57</v>
      </c>
      <c r="N11" s="20" t="n">
        <f>SUM(N12:N13)</f>
        <v>0</v>
      </c>
      <c r="O11" s="20" t="n">
        <f>SUM(O12:O13)</f>
        <v>70</v>
      </c>
      <c r="P11" s="20" t="n">
        <f>SUM(P12:P13)</f>
        <v>36</v>
      </c>
      <c r="Q11" s="20" t="n">
        <f>SUM(Q12:Q13)</f>
        <v>0</v>
      </c>
      <c r="R11" s="20" t="n">
        <f>SUM(R12:R13)</f>
        <v>19</v>
      </c>
      <c r="S11" s="20" t="n">
        <f>SUM(S12:S13)</f>
        <v>6</v>
      </c>
      <c r="T11" s="20" t="n">
        <f>SUM(T12:T13)</f>
        <v>0</v>
      </c>
      <c r="U11" s="20" t="n">
        <f>SUM(U12:U13)</f>
        <v>10</v>
      </c>
      <c r="V11" s="20" t="n">
        <f>SUM(V12:V13)</f>
        <v>5</v>
      </c>
      <c r="W11" s="20" t="n">
        <f>SUM(W12:W13)</f>
        <v>0</v>
      </c>
      <c r="X11" s="20" t="n">
        <f>SUM(X12:X13)</f>
        <v>22</v>
      </c>
      <c r="Y11" s="20" t="n">
        <f>SUM(Y12:Y13)</f>
        <v>2</v>
      </c>
      <c r="Z11" s="36" t="n">
        <f>SUM(Z12:Z13)</f>
        <v>9</v>
      </c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</row>
    <row r="12" ht="30" customHeight="true">
      <c r="A12" s="10" t="s">
        <v>5</v>
      </c>
      <c r="B12" s="20" t="n">
        <f>SUM(C12:E12)</f>
        <v>379</v>
      </c>
      <c r="C12" s="20" t="n">
        <f>SUM(F12, I12, L12, O12, R12, U12, X12)</f>
        <v>245</v>
      </c>
      <c r="D12" s="20" t="n">
        <f>SUM(G12, J12, M12, P12, S12, V12, Y12)</f>
        <v>125</v>
      </c>
      <c r="E12" s="20" t="n">
        <f>SUM(H12, K12, N12, Q12, T12, W12, Z12)</f>
        <v>9</v>
      </c>
      <c r="F12" s="20" t="n">
        <v>38</v>
      </c>
      <c r="G12" s="20" t="n">
        <v>4</v>
      </c>
      <c r="H12" s="20" t="n">
        <v>0</v>
      </c>
      <c r="I12" s="20" t="n">
        <v>34</v>
      </c>
      <c r="J12" s="20" t="n">
        <v>26</v>
      </c>
      <c r="K12" s="20" t="n">
        <v>0</v>
      </c>
      <c r="L12" s="20" t="n">
        <v>55</v>
      </c>
      <c r="M12" s="20" t="n">
        <v>50</v>
      </c>
      <c r="N12" s="20" t="n">
        <v>0</v>
      </c>
      <c r="O12" s="20" t="n">
        <v>67</v>
      </c>
      <c r="P12" s="20" t="n">
        <v>32</v>
      </c>
      <c r="Q12" s="20" t="n">
        <v>0</v>
      </c>
      <c r="R12" s="20" t="n">
        <v>19</v>
      </c>
      <c r="S12" s="20" t="n">
        <v>6</v>
      </c>
      <c r="T12" s="20" t="n">
        <v>0</v>
      </c>
      <c r="U12" s="20" t="n">
        <v>10</v>
      </c>
      <c r="V12" s="20" t="n">
        <v>5</v>
      </c>
      <c r="W12" s="20" t="n">
        <v>0</v>
      </c>
      <c r="X12" s="20" t="n">
        <v>22</v>
      </c>
      <c r="Y12" s="20" t="n">
        <v>2</v>
      </c>
      <c r="Z12" s="36" t="n">
        <v>9</v>
      </c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</row>
    <row r="13" ht="30" customHeight="true">
      <c r="A13" s="7" t="s">
        <v>6</v>
      </c>
      <c r="B13" s="20" t="n">
        <f>SUM(C13:E13)</f>
        <v>33</v>
      </c>
      <c r="C13" s="20" t="n">
        <f>SUM(F13, I13, L13, O13, R13, U13, X13)</f>
        <v>16</v>
      </c>
      <c r="D13" s="20" t="n">
        <f>SUM(G13, J13, M13, P13, S13, V13, Y13)</f>
        <v>17</v>
      </c>
      <c r="E13" s="20" t="n">
        <f>SUM(H13, K13, N13, Q13, T13, W13, Z13)</f>
        <v>0</v>
      </c>
      <c r="F13" s="20" t="n">
        <v>5</v>
      </c>
      <c r="G13" s="20" t="n">
        <v>1</v>
      </c>
      <c r="H13" s="20" t="n">
        <v>0</v>
      </c>
      <c r="I13" s="20" t="n">
        <v>3</v>
      </c>
      <c r="J13" s="20" t="n">
        <v>5</v>
      </c>
      <c r="K13" s="20" t="n">
        <v>0</v>
      </c>
      <c r="L13" s="20" t="n">
        <v>5</v>
      </c>
      <c r="M13" s="20" t="n">
        <v>7</v>
      </c>
      <c r="N13" s="20" t="n">
        <v>0</v>
      </c>
      <c r="O13" s="20" t="n">
        <v>3</v>
      </c>
      <c r="P13" s="20" t="n">
        <v>4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36" t="n">
        <v>0</v>
      </c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</row>
    <row r="14" ht="30" customHeight="true">
      <c r="A14" s="41"/>
      <c r="B14" s="41"/>
      <c r="C14" s="41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</row>
    <row r="15" ht="30" customHeight="true">
      <c r="A15" s="41" t="s">
        <v>3</v>
      </c>
      <c r="B15" s="7"/>
      <c r="C15" s="18" t="s">
        <v>50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6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</row>
    <row r="16" ht="30" customHeight="true">
      <c r="A16" s="41"/>
      <c r="B16" s="7"/>
      <c r="C16" s="18" t="s">
        <v>4</v>
      </c>
      <c r="D16" s="18"/>
      <c r="E16" s="18"/>
      <c r="F16" s="18"/>
      <c r="G16" s="18"/>
      <c r="H16" s="18"/>
      <c r="I16" s="18"/>
      <c r="J16" s="18"/>
      <c r="K16" s="19" t="s">
        <v>56</v>
      </c>
      <c r="L16" s="19"/>
      <c r="M16" s="19" t="s">
        <v>58</v>
      </c>
      <c r="N16" s="19"/>
      <c r="O16" s="18" t="s">
        <v>60</v>
      </c>
      <c r="P16" s="18"/>
      <c r="Q16" s="18"/>
      <c r="R16" s="18" t="s">
        <v>63</v>
      </c>
      <c r="S16" s="18"/>
      <c r="T16" s="18"/>
      <c r="U16" s="18" t="s">
        <v>66</v>
      </c>
      <c r="V16" s="18"/>
      <c r="W16" s="18"/>
      <c r="X16" s="18" t="s">
        <v>68</v>
      </c>
      <c r="Y16" s="18"/>
      <c r="Z16" s="18"/>
      <c r="AA16" s="16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</row>
    <row r="17" ht="30" customHeight="true">
      <c r="A17" s="41"/>
      <c r="B17" s="7"/>
      <c r="C17" s="4" t="s">
        <v>12</v>
      </c>
      <c r="D17" s="4"/>
      <c r="E17" s="4" t="s">
        <v>18</v>
      </c>
      <c r="F17" s="4"/>
      <c r="G17" s="18" t="s">
        <v>19</v>
      </c>
      <c r="H17" s="18"/>
      <c r="I17" s="18" t="s">
        <v>41</v>
      </c>
      <c r="J17" s="18"/>
      <c r="K17" s="19"/>
      <c r="L17" s="19"/>
      <c r="M17" s="19"/>
      <c r="N17" s="19"/>
      <c r="O17" s="4" t="s">
        <v>18</v>
      </c>
      <c r="P17" s="4" t="s">
        <v>19</v>
      </c>
      <c r="Q17" s="4" t="s">
        <v>41</v>
      </c>
      <c r="R17" s="4" t="s">
        <v>18</v>
      </c>
      <c r="S17" s="4" t="s">
        <v>19</v>
      </c>
      <c r="T17" s="4" t="s">
        <v>41</v>
      </c>
      <c r="U17" s="4" t="s">
        <v>18</v>
      </c>
      <c r="V17" s="4" t="s">
        <v>19</v>
      </c>
      <c r="W17" s="4" t="s">
        <v>41</v>
      </c>
      <c r="X17" s="4" t="s">
        <v>18</v>
      </c>
      <c r="Y17" s="4" t="s">
        <v>19</v>
      </c>
      <c r="Z17" s="4" t="s">
        <v>41</v>
      </c>
      <c r="AA17" s="16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</row>
    <row r="18" ht="30" customHeight="true">
      <c r="A18" s="41" t="s">
        <v>4</v>
      </c>
      <c r="B18" s="7"/>
      <c r="C18" s="20" t="n">
        <f>SUM(E18:J18)</f>
        <v>412</v>
      </c>
      <c r="D18" s="20"/>
      <c r="E18" s="20" t="n">
        <f>SUM(E19:F20)</f>
        <v>261</v>
      </c>
      <c r="F18" s="20"/>
      <c r="G18" s="20" t="n">
        <f>SUM(G19:H20)</f>
        <v>142</v>
      </c>
      <c r="H18" s="20"/>
      <c r="I18" s="20" t="n">
        <f>SUM(I19:J20)</f>
        <v>9</v>
      </c>
      <c r="J18" s="20"/>
      <c r="K18" s="20" t="n">
        <f>SUM(K19:L20)</f>
        <v>144</v>
      </c>
      <c r="L18" s="20"/>
      <c r="M18" s="20" t="n">
        <f>SUM(M19:N20)</f>
        <v>110</v>
      </c>
      <c r="N18" s="20"/>
      <c r="O18" s="20" t="n">
        <f>SUM(O19:O20)</f>
        <v>6</v>
      </c>
      <c r="P18" s="20" t="n">
        <f>SUM(P19:P20)</f>
        <v>0</v>
      </c>
      <c r="Q18" s="20" t="n">
        <f>SUM(Q19:Q20)</f>
        <v>0</v>
      </c>
      <c r="R18" s="20" t="n">
        <f>SUM(R19:R20)</f>
        <v>3</v>
      </c>
      <c r="S18" s="20" t="n">
        <f>SUM(S19:S20)</f>
        <v>7</v>
      </c>
      <c r="T18" s="20" t="n">
        <f>SUM(T19:T20)</f>
        <v>0</v>
      </c>
      <c r="U18" s="20" t="n">
        <f>SUM(U19:U20)</f>
        <v>11</v>
      </c>
      <c r="V18" s="20" t="n">
        <f>SUM(V19:V20)</f>
        <v>5</v>
      </c>
      <c r="W18" s="20" t="n">
        <f>SUM(W19:W20)</f>
        <v>0</v>
      </c>
      <c r="X18" s="20" t="n">
        <f>SUM(X19:X20)</f>
        <v>10</v>
      </c>
      <c r="Y18" s="20" t="n">
        <f>SUM(Y19:Y20)</f>
        <v>1</v>
      </c>
      <c r="Z18" s="20" t="n">
        <f>SUM(Z19:Z20)</f>
        <v>0</v>
      </c>
      <c r="AA18" s="16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</row>
    <row r="19" ht="30" customHeight="true">
      <c r="A19" s="42" t="s">
        <v>5</v>
      </c>
      <c r="B19" s="10"/>
      <c r="C19" s="20" t="n">
        <f>SUM(E19:J19)</f>
        <v>379</v>
      </c>
      <c r="D19" s="20"/>
      <c r="E19" s="20" t="n">
        <f>SUM(K19, O19, R19, U19, X19, C26, I26, O26, R26, U26, X26, '10740-90-03-3'!C12, '10740-90-03-3'!F12, '10740-90-03-3'!I12, '10740-90-03-3'!L12, '10740-90-03-3'!O12, '10740-90-03-3'!R12)</f>
        <v>245</v>
      </c>
      <c r="F19" s="20"/>
      <c r="G19" s="20" t="n">
        <f>SUM(M19, P19, S19, V19, Y19, E26, K26, P26, S26, V26, Y26, '10740-90-03-3'!D12, '10740-90-03-3'!G12, '10740-90-03-3'!J12, '10740-90-03-3'!M12, '10740-90-03-3'!P12, '10740-90-03-3'!S12)</f>
        <v>125</v>
      </c>
      <c r="H19" s="20"/>
      <c r="I19" s="20" t="n">
        <f>SUM(Q19, T19, W19, Z19, G26, M26, Q26, T26, W26, Z26, '10740-90-03-3'!E12, '10740-90-03-3'!H12, '10740-90-03-3'!K12, '10740-90-03-3'!N12, '10740-90-03-3'!Q12, '10740-90-03-3'!T12)</f>
        <v>9</v>
      </c>
      <c r="J19" s="20"/>
      <c r="K19" s="20" t="n">
        <v>137</v>
      </c>
      <c r="L19" s="20"/>
      <c r="M19" s="20" t="n">
        <v>96</v>
      </c>
      <c r="N19" s="20"/>
      <c r="O19" s="20" t="n">
        <v>5</v>
      </c>
      <c r="P19" s="20" t="n">
        <v>0</v>
      </c>
      <c r="Q19" s="20" t="n">
        <v>0</v>
      </c>
      <c r="R19" s="20" t="n">
        <v>3</v>
      </c>
      <c r="S19" s="20" t="n">
        <v>7</v>
      </c>
      <c r="T19" s="20" t="n">
        <v>0</v>
      </c>
      <c r="U19" s="20" t="n">
        <v>6</v>
      </c>
      <c r="V19" s="20" t="n">
        <v>4</v>
      </c>
      <c r="W19" s="20" t="n">
        <v>0</v>
      </c>
      <c r="X19" s="20" t="n">
        <v>10</v>
      </c>
      <c r="Y19" s="20" t="n">
        <v>1</v>
      </c>
      <c r="Z19" s="20" t="n">
        <v>0</v>
      </c>
      <c r="AA19" s="16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</row>
    <row r="20" ht="30" customHeight="true">
      <c r="A20" s="42" t="s">
        <v>6</v>
      </c>
      <c r="B20" s="10"/>
      <c r="C20" s="20" t="n">
        <f>SUM(E20:J20)</f>
        <v>33</v>
      </c>
      <c r="D20" s="20"/>
      <c r="E20" s="20" t="n">
        <f>SUM(K20, O20, R20, U20, X20, C27, I27, O27, R27, U27, X27, '10740-90-03-3'!C13, '10740-90-03-3'!F13, '10740-90-03-3'!I13, '10740-90-03-3'!L13, '10740-90-03-3'!O13, '10740-90-03-3'!R13)</f>
        <v>16</v>
      </c>
      <c r="F20" s="20"/>
      <c r="G20" s="20" t="n">
        <f>SUM(M20, P20, S20, V20, Y20, E27, K27, P27, S27, V27, Y27, '10740-90-03-3'!D13, '10740-90-03-3'!G13, '10740-90-03-3'!J13, '10740-90-03-3'!M13, '10740-90-03-3'!P13, '10740-90-03-3'!S13)</f>
        <v>17</v>
      </c>
      <c r="H20" s="20"/>
      <c r="I20" s="20" t="n">
        <f>SUM(Q20, T20, W20, Z20, G27, M27, Q27, T27, W27, Z27, '10740-90-03-3'!E13, '10740-90-03-3'!H13, '10740-90-03-3'!K13, '10740-90-03-3'!N13, '10740-90-03-3'!Q13, '10740-90-03-3'!T13)</f>
        <v>0</v>
      </c>
      <c r="J20" s="20"/>
      <c r="K20" s="20" t="n">
        <v>7</v>
      </c>
      <c r="L20" s="20"/>
      <c r="M20" s="20" t="n">
        <v>14</v>
      </c>
      <c r="N20" s="20"/>
      <c r="O20" s="20" t="n">
        <v>1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v>5</v>
      </c>
      <c r="V20" s="20" t="n">
        <v>1</v>
      </c>
      <c r="W20" s="20" t="n">
        <v>0</v>
      </c>
      <c r="X20" s="20" t="n">
        <v>0</v>
      </c>
      <c r="Y20" s="20" t="n">
        <v>0</v>
      </c>
      <c r="Z20" s="20" t="n">
        <v>0</v>
      </c>
      <c r="AA20" s="16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</row>
    <row r="21" ht="30" customHeight="true">
      <c r="A21" s="41"/>
      <c r="B21" s="46"/>
      <c r="C21" s="46"/>
      <c r="D21" s="46"/>
      <c r="E21" s="46"/>
      <c r="F21" s="46"/>
      <c r="G21" s="48"/>
      <c r="H21" s="46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</row>
    <row r="22" ht="30" customHeight="true">
      <c r="A22" s="41" t="s">
        <v>3</v>
      </c>
      <c r="B22" s="7"/>
      <c r="C22" s="18" t="s">
        <v>50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6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ht="39.75" customHeight="true">
      <c r="A23" s="41"/>
      <c r="B23" s="7"/>
      <c r="C23" s="18" t="s">
        <v>51</v>
      </c>
      <c r="D23" s="18"/>
      <c r="E23" s="18"/>
      <c r="F23" s="18"/>
      <c r="G23" s="18"/>
      <c r="H23" s="18"/>
      <c r="I23" s="19" t="s">
        <v>54</v>
      </c>
      <c r="J23" s="19"/>
      <c r="K23" s="19"/>
      <c r="L23" s="19"/>
      <c r="M23" s="19"/>
      <c r="N23" s="19"/>
      <c r="O23" s="18" t="s">
        <v>61</v>
      </c>
      <c r="P23" s="18"/>
      <c r="Q23" s="18"/>
      <c r="R23" s="19" t="s">
        <v>64</v>
      </c>
      <c r="S23" s="19"/>
      <c r="T23" s="19"/>
      <c r="U23" s="18" t="s">
        <v>67</v>
      </c>
      <c r="V23" s="18"/>
      <c r="W23" s="18"/>
      <c r="X23" s="18" t="s">
        <v>69</v>
      </c>
      <c r="Y23" s="18"/>
      <c r="Z23" s="18"/>
      <c r="AA23" s="16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</row>
    <row r="24" ht="30" customHeight="true">
      <c r="A24" s="41"/>
      <c r="B24" s="7"/>
      <c r="C24" s="4" t="s">
        <v>18</v>
      </c>
      <c r="D24" s="4"/>
      <c r="E24" s="18" t="s">
        <v>19</v>
      </c>
      <c r="F24" s="18"/>
      <c r="G24" s="18" t="s">
        <v>41</v>
      </c>
      <c r="H24" s="18"/>
      <c r="I24" s="18" t="s">
        <v>18</v>
      </c>
      <c r="J24" s="18"/>
      <c r="K24" s="18" t="s">
        <v>19</v>
      </c>
      <c r="L24" s="18"/>
      <c r="M24" s="18" t="s">
        <v>41</v>
      </c>
      <c r="N24" s="18"/>
      <c r="O24" s="4" t="s">
        <v>18</v>
      </c>
      <c r="P24" s="4" t="s">
        <v>19</v>
      </c>
      <c r="Q24" s="4" t="s">
        <v>41</v>
      </c>
      <c r="R24" s="4" t="s">
        <v>18</v>
      </c>
      <c r="S24" s="4" t="s">
        <v>19</v>
      </c>
      <c r="T24" s="4" t="s">
        <v>41</v>
      </c>
      <c r="U24" s="4" t="s">
        <v>18</v>
      </c>
      <c r="V24" s="4" t="s">
        <v>19</v>
      </c>
      <c r="W24" s="4" t="s">
        <v>41</v>
      </c>
      <c r="X24" s="4" t="s">
        <v>18</v>
      </c>
      <c r="Y24" s="4" t="s">
        <v>19</v>
      </c>
      <c r="Z24" s="4" t="s">
        <v>41</v>
      </c>
      <c r="AA24" s="16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</row>
    <row r="25" ht="30" customHeight="true">
      <c r="A25" s="41" t="s">
        <v>4</v>
      </c>
      <c r="B25" s="7"/>
      <c r="C25" s="20" t="n">
        <f>SUM(C26:D27)</f>
        <v>0</v>
      </c>
      <c r="D25" s="20"/>
      <c r="E25" s="20" t="n">
        <f>SUM(E26:F27)</f>
        <v>0</v>
      </c>
      <c r="F25" s="20"/>
      <c r="G25" s="20" t="n">
        <f>SUM(G26:H27)</f>
        <v>0</v>
      </c>
      <c r="H25" s="20"/>
      <c r="I25" s="20" t="n">
        <f>SUM(I26:J27)</f>
        <v>0</v>
      </c>
      <c r="J25" s="20"/>
      <c r="K25" s="20" t="n">
        <f>SUM(K26:L27)</f>
        <v>0</v>
      </c>
      <c r="L25" s="20"/>
      <c r="M25" s="20" t="n">
        <f>SUM(M26:N27)</f>
        <v>0</v>
      </c>
      <c r="N25" s="20"/>
      <c r="O25" s="20" t="n">
        <f>SUM(O26:O27)</f>
        <v>0</v>
      </c>
      <c r="P25" s="20" t="n">
        <f>SUM(P26:P27)</f>
        <v>0</v>
      </c>
      <c r="Q25" s="20" t="n">
        <f>SUM(Q26:Q27)</f>
        <v>0</v>
      </c>
      <c r="R25" s="20" t="n">
        <f>SUM(R26:R27)</f>
        <v>0</v>
      </c>
      <c r="S25" s="20" t="n">
        <f>SUM(S26:S27)</f>
        <v>0</v>
      </c>
      <c r="T25" s="20" t="n">
        <f>SUM(T26:T27)</f>
        <v>0</v>
      </c>
      <c r="U25" s="20" t="n">
        <f>SUM(U26:U27)</f>
        <v>0</v>
      </c>
      <c r="V25" s="20" t="n">
        <f>SUM(V26:V27)</f>
        <v>0</v>
      </c>
      <c r="W25" s="20" t="n">
        <f>SUM(W26:W27)</f>
        <v>0</v>
      </c>
      <c r="X25" s="20" t="n">
        <f>SUM(X26:X27)</f>
        <v>0</v>
      </c>
      <c r="Y25" s="20" t="n">
        <f>SUM(Y26:Y27)</f>
        <v>0</v>
      </c>
      <c r="Z25" s="20" t="n">
        <f>SUM(Z26:Z27)</f>
        <v>0</v>
      </c>
      <c r="AA25" s="16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</row>
    <row r="26" ht="30" customHeight="true">
      <c r="A26" s="42" t="s">
        <v>5</v>
      </c>
      <c r="B26" s="10"/>
      <c r="C26" s="20" t="n">
        <v>0</v>
      </c>
      <c r="D26" s="20"/>
      <c r="E26" s="20" t="n">
        <v>0</v>
      </c>
      <c r="F26" s="20"/>
      <c r="G26" s="20" t="n">
        <v>0</v>
      </c>
      <c r="H26" s="20"/>
      <c r="I26" s="20" t="n">
        <v>0</v>
      </c>
      <c r="J26" s="20"/>
      <c r="K26" s="20" t="n">
        <v>0</v>
      </c>
      <c r="L26" s="20"/>
      <c r="M26" s="20" t="n">
        <v>0</v>
      </c>
      <c r="N26" s="20"/>
      <c r="O26" s="20" t="n">
        <v>0</v>
      </c>
      <c r="P26" s="20" t="n">
        <v>0</v>
      </c>
      <c r="Q26" s="20" t="n">
        <v>0</v>
      </c>
      <c r="R26" s="20" t="n">
        <v>0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16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</row>
    <row r="27" ht="30" customHeight="true">
      <c r="A27" s="42" t="s">
        <v>6</v>
      </c>
      <c r="B27" s="10"/>
      <c r="C27" s="20" t="n">
        <v>0</v>
      </c>
      <c r="D27" s="20"/>
      <c r="E27" s="20" t="n">
        <v>0</v>
      </c>
      <c r="F27" s="20"/>
      <c r="G27" s="20" t="n">
        <v>0</v>
      </c>
      <c r="H27" s="20"/>
      <c r="I27" s="20" t="n">
        <v>0</v>
      </c>
      <c r="J27" s="20"/>
      <c r="K27" s="20" t="n">
        <v>0</v>
      </c>
      <c r="L27" s="20"/>
      <c r="M27" s="20" t="n">
        <v>0</v>
      </c>
      <c r="N27" s="20"/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16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</row>
    <row r="28" ht="65.15" customHeight="true">
      <c r="A28" s="43" t="s">
        <v>46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ht="17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</row>
    <row r="30" ht="17" customHeight="true" hidden="true">
      <c r="A30" s="44" t="n">
        <v>438</v>
      </c>
      <c r="B30" s="44" t="n">
        <v>312</v>
      </c>
      <c r="C30" s="44" t="n">
        <v>124</v>
      </c>
      <c r="D30" s="44" t="n">
        <v>2</v>
      </c>
      <c r="E30" s="44" t="n">
        <v>57</v>
      </c>
      <c r="F30" s="44" t="n">
        <v>12</v>
      </c>
      <c r="G30" s="45" t="n">
        <v>0</v>
      </c>
      <c r="H30" s="44" t="n">
        <v>53</v>
      </c>
      <c r="I30" s="44" t="n">
        <v>19</v>
      </c>
      <c r="J30" s="45" t="n">
        <v>0</v>
      </c>
      <c r="K30" s="44" t="n">
        <v>68</v>
      </c>
      <c r="L30" s="44" t="n">
        <v>48</v>
      </c>
      <c r="M30" s="45" t="n">
        <v>0</v>
      </c>
      <c r="N30" s="44" t="n">
        <v>74</v>
      </c>
      <c r="O30" s="44" t="n">
        <v>32</v>
      </c>
      <c r="P30" s="45" t="n">
        <v>0</v>
      </c>
      <c r="Q30" s="44" t="n">
        <v>22</v>
      </c>
      <c r="R30" s="44" t="n">
        <v>6</v>
      </c>
      <c r="S30" s="45" t="n">
        <v>0</v>
      </c>
      <c r="T30" s="44" t="n">
        <v>11</v>
      </c>
      <c r="U30" s="44" t="n">
        <v>5</v>
      </c>
      <c r="V30" s="45" t="n">
        <v>0</v>
      </c>
      <c r="W30" s="44" t="n">
        <v>27</v>
      </c>
      <c r="X30" s="44" t="n">
        <v>2</v>
      </c>
      <c r="Y30" s="44" t="n">
        <v>2</v>
      </c>
      <c r="Z30" s="15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</row>
    <row r="31" ht="17" customHeight="true" hidden="true">
      <c r="A31" s="44" t="n">
        <v>398</v>
      </c>
      <c r="B31" s="44" t="n">
        <v>291</v>
      </c>
      <c r="C31" s="44" t="n">
        <v>105</v>
      </c>
      <c r="D31" s="44" t="n">
        <v>2</v>
      </c>
      <c r="E31" s="44" t="n">
        <v>53</v>
      </c>
      <c r="F31" s="44" t="n">
        <v>9</v>
      </c>
      <c r="G31" s="45" t="n">
        <v>0</v>
      </c>
      <c r="H31" s="44" t="n">
        <v>46</v>
      </c>
      <c r="I31" s="44" t="n">
        <v>15</v>
      </c>
      <c r="J31" s="45" t="n">
        <v>0</v>
      </c>
      <c r="K31" s="44" t="n">
        <v>62</v>
      </c>
      <c r="L31" s="44" t="n">
        <v>41</v>
      </c>
      <c r="M31" s="45" t="n">
        <v>0</v>
      </c>
      <c r="N31" s="44" t="n">
        <v>71</v>
      </c>
      <c r="O31" s="44" t="n">
        <v>27</v>
      </c>
      <c r="P31" s="45" t="n">
        <v>0</v>
      </c>
      <c r="Q31" s="44" t="n">
        <v>21</v>
      </c>
      <c r="R31" s="44" t="n">
        <v>6</v>
      </c>
      <c r="S31" s="45" t="n">
        <v>0</v>
      </c>
      <c r="T31" s="44" t="n">
        <v>11</v>
      </c>
      <c r="U31" s="44" t="n">
        <v>5</v>
      </c>
      <c r="V31" s="45" t="n">
        <v>0</v>
      </c>
      <c r="W31" s="44" t="n">
        <v>27</v>
      </c>
      <c r="X31" s="44" t="n">
        <v>2</v>
      </c>
      <c r="Y31" s="44" t="n">
        <v>2</v>
      </c>
      <c r="Z31" s="15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</row>
    <row r="32" ht="17" customHeight="true" hidden="true">
      <c r="A32" s="44" t="n">
        <v>40</v>
      </c>
      <c r="B32" s="44" t="n">
        <v>21</v>
      </c>
      <c r="C32" s="44" t="n">
        <v>19</v>
      </c>
      <c r="D32" s="45" t="n">
        <v>0</v>
      </c>
      <c r="E32" s="44" t="n">
        <v>4</v>
      </c>
      <c r="F32" s="44" t="n">
        <v>3</v>
      </c>
      <c r="G32" s="45" t="n">
        <v>0</v>
      </c>
      <c r="H32" s="44" t="n">
        <v>7</v>
      </c>
      <c r="I32" s="44" t="n">
        <v>4</v>
      </c>
      <c r="J32" s="45" t="n">
        <v>0</v>
      </c>
      <c r="K32" s="44" t="n">
        <v>6</v>
      </c>
      <c r="L32" s="44" t="n">
        <v>7</v>
      </c>
      <c r="M32" s="45" t="n">
        <v>0</v>
      </c>
      <c r="N32" s="44" t="n">
        <v>3</v>
      </c>
      <c r="O32" s="44" t="n">
        <v>5</v>
      </c>
      <c r="P32" s="45" t="n">
        <v>0</v>
      </c>
      <c r="Q32" s="44" t="n">
        <v>1</v>
      </c>
      <c r="R32" s="45" t="n">
        <v>0</v>
      </c>
      <c r="S32" s="45" t="n">
        <v>0</v>
      </c>
      <c r="T32" s="45" t="n">
        <v>0</v>
      </c>
      <c r="U32" s="45" t="n">
        <v>0</v>
      </c>
      <c r="V32" s="45" t="n">
        <v>0</v>
      </c>
      <c r="W32" s="45" t="n">
        <v>0</v>
      </c>
      <c r="X32" s="45" t="n">
        <v>0</v>
      </c>
      <c r="Y32" s="45" t="n">
        <v>0</v>
      </c>
      <c r="Z32" s="15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</row>
    <row r="33" ht="17" customHeight="true" hidden="true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</row>
    <row r="34" ht="17" customHeight="true" hidden="true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</row>
    <row r="35" ht="17" customHeight="true" hidden="true">
      <c r="A35" s="44" t="n">
        <v>438</v>
      </c>
      <c r="B35" s="44" t="n">
        <v>312</v>
      </c>
      <c r="C35" s="44" t="n">
        <v>124</v>
      </c>
      <c r="D35" s="44" t="n">
        <v>2</v>
      </c>
      <c r="E35" s="44" t="n">
        <v>150</v>
      </c>
      <c r="F35" s="44" t="n">
        <v>94</v>
      </c>
      <c r="G35" s="44" t="n">
        <v>4</v>
      </c>
      <c r="H35" s="44" t="n">
        <v>3</v>
      </c>
      <c r="I35" s="45" t="n">
        <v>0</v>
      </c>
      <c r="J35" s="44" t="n">
        <v>5</v>
      </c>
      <c r="K35" s="44" t="n">
        <v>4</v>
      </c>
      <c r="L35" s="45" t="n">
        <v>0</v>
      </c>
      <c r="M35" s="44" t="n">
        <v>9</v>
      </c>
      <c r="N35" s="44" t="n">
        <v>4</v>
      </c>
      <c r="O35" s="45" t="n">
        <v>0</v>
      </c>
      <c r="P35" s="44" t="n">
        <v>5</v>
      </c>
      <c r="Q35" s="44" t="n">
        <v>5</v>
      </c>
      <c r="R35" s="45" t="n">
        <v>0</v>
      </c>
      <c r="S35" s="15"/>
      <c r="T35" s="15"/>
      <c r="U35" s="15"/>
      <c r="V35" s="15"/>
      <c r="W35" s="15"/>
      <c r="X35" s="15"/>
      <c r="Y35" s="15"/>
      <c r="Z35" s="15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</row>
    <row r="36" ht="17" customHeight="true" hidden="true">
      <c r="A36" s="44" t="n">
        <v>398</v>
      </c>
      <c r="B36" s="44" t="n">
        <v>291</v>
      </c>
      <c r="C36" s="44" t="n">
        <v>105</v>
      </c>
      <c r="D36" s="44" t="n">
        <v>2</v>
      </c>
      <c r="E36" s="44" t="n">
        <v>138</v>
      </c>
      <c r="F36" s="44" t="n">
        <v>78</v>
      </c>
      <c r="G36" s="44" t="n">
        <v>4</v>
      </c>
      <c r="H36" s="44" t="n">
        <v>2</v>
      </c>
      <c r="I36" s="45" t="n">
        <v>0</v>
      </c>
      <c r="J36" s="44" t="n">
        <v>5</v>
      </c>
      <c r="K36" s="44" t="n">
        <v>4</v>
      </c>
      <c r="L36" s="45" t="n">
        <v>0</v>
      </c>
      <c r="M36" s="44" t="n">
        <v>9</v>
      </c>
      <c r="N36" s="44" t="n">
        <v>4</v>
      </c>
      <c r="O36" s="45" t="n">
        <v>0</v>
      </c>
      <c r="P36" s="44" t="n">
        <v>5</v>
      </c>
      <c r="Q36" s="44" t="n">
        <v>5</v>
      </c>
      <c r="R36" s="45" t="n">
        <v>0</v>
      </c>
      <c r="S36" s="15"/>
      <c r="T36" s="15"/>
      <c r="U36" s="15"/>
      <c r="V36" s="15"/>
      <c r="W36" s="15"/>
      <c r="X36" s="15"/>
      <c r="Y36" s="15"/>
      <c r="Z36" s="15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</row>
    <row r="37" ht="17" customHeight="true" hidden="true">
      <c r="A37" s="44" t="n">
        <v>40</v>
      </c>
      <c r="B37" s="44" t="n">
        <v>21</v>
      </c>
      <c r="C37" s="44" t="n">
        <v>19</v>
      </c>
      <c r="D37" s="45" t="n">
        <v>0</v>
      </c>
      <c r="E37" s="44" t="n">
        <v>12</v>
      </c>
      <c r="F37" s="44" t="n">
        <v>16</v>
      </c>
      <c r="G37" s="45" t="n">
        <v>0</v>
      </c>
      <c r="H37" s="44" t="n">
        <v>1</v>
      </c>
      <c r="I37" s="45" t="n">
        <v>0</v>
      </c>
      <c r="J37" s="45" t="n">
        <v>0</v>
      </c>
      <c r="K37" s="45" t="n">
        <v>0</v>
      </c>
      <c r="L37" s="45" t="n">
        <v>0</v>
      </c>
      <c r="M37" s="45" t="n">
        <v>0</v>
      </c>
      <c r="N37" s="45" t="n">
        <v>0</v>
      </c>
      <c r="O37" s="45" t="n">
        <v>0</v>
      </c>
      <c r="P37" s="45" t="n">
        <v>0</v>
      </c>
      <c r="Q37" s="45" t="n">
        <v>0</v>
      </c>
      <c r="R37" s="45" t="n">
        <v>0</v>
      </c>
      <c r="S37" s="15"/>
      <c r="T37" s="15"/>
      <c r="U37" s="15"/>
      <c r="V37" s="15"/>
      <c r="W37" s="15"/>
      <c r="X37" s="15"/>
      <c r="Y37" s="15"/>
      <c r="Z37" s="15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</row>
    <row r="38" ht="17" customHeight="true" hidden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</row>
    <row r="39" ht="17" customHeight="true" hidden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</row>
    <row r="40" ht="17" customHeight="true" hidden="true">
      <c r="A40" s="44" t="n">
        <v>3</v>
      </c>
      <c r="B40" s="45" t="n">
        <v>0</v>
      </c>
      <c r="C40" s="45" t="n">
        <v>0</v>
      </c>
      <c r="D40" s="45" t="n">
        <v>0</v>
      </c>
      <c r="E40" s="45" t="n">
        <v>0</v>
      </c>
      <c r="F40" s="45" t="n">
        <v>0</v>
      </c>
      <c r="G40" s="45" t="n">
        <v>0</v>
      </c>
      <c r="H40" s="44" t="n">
        <v>2</v>
      </c>
      <c r="I40" s="45" t="n">
        <v>0</v>
      </c>
      <c r="J40" s="44" t="n">
        <v>1</v>
      </c>
      <c r="K40" s="45" t="n">
        <v>0</v>
      </c>
      <c r="L40" s="45" t="n">
        <v>0</v>
      </c>
      <c r="M40" s="44" t="n">
        <v>11</v>
      </c>
      <c r="N40" s="44" t="n">
        <v>1</v>
      </c>
      <c r="O40" s="45" t="n">
        <v>0</v>
      </c>
      <c r="P40" s="44" t="n">
        <v>2</v>
      </c>
      <c r="Q40" s="45" t="n">
        <v>0</v>
      </c>
      <c r="R40" s="45" t="n">
        <v>0</v>
      </c>
      <c r="S40" s="15"/>
      <c r="T40" s="15"/>
      <c r="U40" s="15"/>
      <c r="V40" s="15"/>
      <c r="W40" s="15"/>
      <c r="X40" s="15"/>
      <c r="Y40" s="15"/>
      <c r="Z40" s="15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</row>
    <row r="41" ht="17" customHeight="true" hidden="true">
      <c r="A41" s="45" t="n">
        <v>0</v>
      </c>
      <c r="B41" s="45" t="n">
        <v>0</v>
      </c>
      <c r="C41" s="45" t="n">
        <v>0</v>
      </c>
      <c r="D41" s="45" t="n">
        <v>0</v>
      </c>
      <c r="E41" s="45" t="n">
        <v>0</v>
      </c>
      <c r="F41" s="45" t="n">
        <v>0</v>
      </c>
      <c r="G41" s="45" t="n">
        <v>0</v>
      </c>
      <c r="H41" s="44" t="n">
        <v>2</v>
      </c>
      <c r="I41" s="45" t="n">
        <v>0</v>
      </c>
      <c r="J41" s="44" t="n">
        <v>1</v>
      </c>
      <c r="K41" s="45" t="n">
        <v>0</v>
      </c>
      <c r="L41" s="45" t="n">
        <v>0</v>
      </c>
      <c r="M41" s="44" t="n">
        <v>11</v>
      </c>
      <c r="N41" s="44" t="n">
        <v>1</v>
      </c>
      <c r="O41" s="45" t="n">
        <v>0</v>
      </c>
      <c r="P41" s="44" t="n">
        <v>2</v>
      </c>
      <c r="Q41" s="45" t="n">
        <v>0</v>
      </c>
      <c r="R41" s="45" t="n">
        <v>0</v>
      </c>
      <c r="S41" s="15"/>
      <c r="T41" s="15"/>
      <c r="U41" s="15"/>
      <c r="V41" s="15"/>
      <c r="W41" s="15"/>
      <c r="X41" s="15"/>
      <c r="Y41" s="15"/>
      <c r="Z41" s="15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</row>
    <row r="42" ht="17" customHeight="true" hidden="true">
      <c r="A42" s="44" t="n">
        <v>3</v>
      </c>
      <c r="B42" s="45" t="n">
        <v>0</v>
      </c>
      <c r="C42" s="45" t="n">
        <v>0</v>
      </c>
      <c r="D42" s="45" t="n">
        <v>0</v>
      </c>
      <c r="E42" s="45" t="n">
        <v>0</v>
      </c>
      <c r="F42" s="45" t="n">
        <v>0</v>
      </c>
      <c r="G42" s="45" t="n">
        <v>0</v>
      </c>
      <c r="H42" s="45" t="n">
        <v>0</v>
      </c>
      <c r="I42" s="45" t="n">
        <v>0</v>
      </c>
      <c r="J42" s="45" t="n">
        <v>0</v>
      </c>
      <c r="K42" s="45" t="n">
        <v>0</v>
      </c>
      <c r="L42" s="45" t="n">
        <v>0</v>
      </c>
      <c r="M42" s="45" t="n">
        <v>0</v>
      </c>
      <c r="N42" s="45" t="n">
        <v>0</v>
      </c>
      <c r="O42" s="45" t="n">
        <v>0</v>
      </c>
      <c r="P42" s="45" t="n">
        <v>0</v>
      </c>
      <c r="Q42" s="45" t="n">
        <v>0</v>
      </c>
      <c r="R42" s="45" t="n">
        <v>0</v>
      </c>
      <c r="S42" s="15"/>
      <c r="T42" s="15"/>
      <c r="U42" s="15"/>
      <c r="V42" s="15"/>
      <c r="W42" s="15"/>
      <c r="X42" s="15"/>
      <c r="Y42" s="15"/>
      <c r="Z42" s="15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</row>
    <row r="43" ht="17" customHeight="true" hidden="true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</row>
    <row r="44" ht="17" customHeight="true" hidden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ht="17" customHeight="true" hidden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ht="17" customHeight="true">
      <c r="A46" s="15"/>
      <c r="B46" s="15"/>
      <c r="C46" s="15"/>
      <c r="D46" s="15"/>
      <c r="E46" s="15"/>
      <c r="F46" s="15"/>
      <c r="G46" s="15"/>
      <c r="H46" s="15"/>
      <c r="I46" s="15"/>
      <c r="J46" s="26" t="s">
        <v>55</v>
      </c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</row>
    <row r="47" ht="17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</row>
    <row r="48" ht="17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</row>
    <row r="49" ht="17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</row>
    <row r="50" ht="17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</row>
    <row r="51" ht="17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</row>
    <row r="52" ht="17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</row>
    <row r="53" ht="17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</row>
    <row r="54" ht="17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</row>
    <row r="55" ht="17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</row>
    <row r="56" ht="12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</row>
    <row r="57" ht="12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</row>
    <row r="58" ht="12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</row>
    <row r="59" ht="17" customHeight="true" hidden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ht="17" customHeight="true" hidden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ht="17" customHeight="true" hidden="true">
      <c r="A61" s="26" t="s">
        <v>47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  <row r="62" ht="17" customHeight="true" hidden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  <row r="63" ht="17" customHeight="true" hidden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</row>
    <row r="64" ht="17" customHeight="true" hidden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</row>
    <row r="65" ht="17" customHeight="true" hidden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</row>
    <row r="66" ht="17" customHeight="true" hidden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</row>
    <row r="67" ht="17" customHeight="true" hidden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</row>
    <row r="68" ht="17" customHeight="true" hidden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</row>
    <row r="69" ht="17" customHeight="true" hidden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</row>
    <row r="70" ht="17" customHeight="true" hidden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</row>
    <row r="71" ht="17" customHeight="true" hidden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</row>
    <row r="72" ht="17" customHeight="true" hidden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</row>
    <row r="73" ht="17" customHeight="true" hidden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</row>
    <row r="74" ht="17" customHeight="true" hidden="true">
      <c r="A74" s="26" t="s">
        <v>48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</row>
    <row r="75" ht="17" customHeight="true" hidden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</row>
    <row r="76" ht="17" customHeight="true" hidden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</row>
    <row r="77" ht="17" customHeight="true" hidden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</row>
    <row r="78" ht="17" customHeight="true" hidden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</row>
    <row r="79" ht="17" customHeight="true" hidden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</row>
    <row r="80" ht="17" customHeight="true" hidden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</row>
    <row r="81" ht="17" customHeight="true" hidden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</row>
    <row r="82" ht="17" customHeight="true" hidden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</row>
    <row r="83" ht="17" customHeight="true" hidden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</row>
    <row r="84" ht="17" customHeight="true" hidden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</row>
    <row r="85" ht="17" customHeight="true" hidden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</row>
    <row r="86" ht="17" customHeight="true" hidden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</row>
    <row r="87" ht="17" customHeight="true" hidden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</row>
    <row r="88" ht="17" customHeight="true" hidden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</row>
    <row r="89" ht="17" customHeight="true" hidden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</row>
    <row r="90" ht="17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</row>
    <row r="91" ht="17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</row>
    <row r="92" ht="17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</row>
    <row r="93" ht="17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</row>
    <row r="94" ht="17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</row>
    <row r="95" ht="17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</row>
    <row r="96" ht="17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</row>
    <row r="97" ht="17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</row>
    <row r="98" ht="17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</row>
    <row r="99" ht="17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</row>
    <row r="100" ht="17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</row>
    <row r="101" ht="17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</row>
    <row r="102" ht="17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</row>
    <row r="103" ht="17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</row>
    <row r="104" ht="17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</row>
    <row r="105" ht="17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</row>
    <row r="106" ht="17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</row>
    <row r="107" ht="17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</row>
    <row r="108" ht="17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</row>
    <row r="109" ht="17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</row>
    <row r="110" ht="17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</row>
    <row r="111" ht="17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</row>
    <row r="112" ht="17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</row>
    <row r="113" ht="17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</row>
    <row r="114" ht="17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</row>
    <row r="115" ht="17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</row>
    <row r="116" ht="17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</row>
    <row r="117" ht="17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</row>
    <row r="118" ht="17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</row>
    <row r="119" ht="17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</row>
    <row r="120" ht="17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</row>
    <row r="121" ht="17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</row>
    <row r="122" ht="17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</row>
    <row r="123" ht="17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</row>
    <row r="124" ht="17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</row>
    <row r="125" ht="17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</row>
    <row r="126" ht="17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</row>
    <row r="127" ht="17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</row>
    <row r="128" ht="17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</row>
    <row r="129" ht="17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</row>
    <row r="130" ht="17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</row>
    <row r="131" ht="17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</row>
    <row r="132" ht="17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</row>
    <row r="133" ht="17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</row>
    <row r="134" ht="17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</row>
    <row r="135" ht="17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</row>
    <row r="136" ht="17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</row>
    <row r="137" ht="17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</row>
    <row r="138" ht="17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</row>
    <row r="139" ht="17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</row>
    <row r="140" ht="17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</row>
    <row r="141" ht="17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</row>
    <row r="142" ht="17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</row>
    <row r="143" ht="17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</row>
    <row r="144" ht="17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</row>
    <row r="145" ht="17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</row>
    <row r="146" ht="17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</row>
    <row r="147" ht="17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</row>
    <row r="148" ht="17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</row>
    <row r="149" ht="17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</row>
    <row r="150" ht="17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</row>
    <row r="151" ht="17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</row>
    <row r="152" ht="17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</row>
    <row r="153" ht="17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</row>
    <row r="154" ht="17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</row>
    <row r="155" ht="17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</row>
    <row r="156" ht="17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</row>
    <row r="157" ht="17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</row>
    <row r="158" ht="17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</row>
    <row r="159" ht="17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</row>
    <row r="160" ht="17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</row>
    <row r="161" ht="17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</row>
    <row r="162" ht="17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</row>
    <row r="163" ht="17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</row>
    <row r="164" ht="17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</row>
    <row r="165" ht="17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</row>
    <row r="166" ht="17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</row>
    <row r="167" ht="17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</row>
    <row r="168" ht="17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</row>
    <row r="169" ht="17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</row>
    <row r="170" ht="17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</row>
    <row r="171" ht="17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</row>
    <row r="172" ht="17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</row>
    <row r="173" ht="17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</row>
    <row r="174" ht="17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</row>
    <row r="175" ht="17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</row>
    <row r="176" ht="17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</row>
    <row r="177" ht="17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</row>
    <row r="178" ht="17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</row>
    <row r="179" ht="17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</row>
    <row r="180" ht="17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</row>
    <row r="181" ht="17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</row>
    <row r="182" ht="17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</row>
    <row r="183" ht="17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</row>
    <row r="184" ht="17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</row>
    <row r="185" ht="17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</row>
    <row r="186" ht="17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</row>
    <row r="187" ht="17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</row>
    <row r="188" ht="17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</row>
    <row r="189" ht="17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</row>
    <row r="190" ht="17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</row>
    <row r="191" ht="17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</row>
    <row r="192" ht="17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</row>
    <row r="193" ht="17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</row>
    <row r="194" ht="17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</row>
    <row r="195" ht="17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</row>
    <row r="196" ht="17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</row>
    <row r="197" ht="17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</row>
    <row r="198" ht="17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</row>
    <row r="199" ht="17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</row>
    <row r="200" ht="17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</row>
  </sheetData>
  <mergeCells>
    <mergeCell ref="B7:X7"/>
    <mergeCell ref="Y7:Z7"/>
    <mergeCell ref="M25:N25"/>
    <mergeCell ref="A6:Z6"/>
    <mergeCell ref="A8:A10"/>
    <mergeCell ref="B8:Z8"/>
    <mergeCell ref="L9:N9"/>
    <mergeCell ref="O9:Q9"/>
    <mergeCell ref="R9:T9"/>
    <mergeCell ref="U9:W9"/>
    <mergeCell ref="A20:B20"/>
    <mergeCell ref="C17:D17"/>
    <mergeCell ref="E17:F17"/>
    <mergeCell ref="U4:V4"/>
    <mergeCell ref="U5:V5"/>
    <mergeCell ref="W4:Z4"/>
    <mergeCell ref="W5:Z5"/>
    <mergeCell ref="B5:T5"/>
    <mergeCell ref="A28:Z28"/>
    <mergeCell ref="B9:E9"/>
    <mergeCell ref="X9:Z9"/>
    <mergeCell ref="F9:H9"/>
    <mergeCell ref="C26:D26"/>
    <mergeCell ref="O16:Q16"/>
    <mergeCell ref="R16:T16"/>
    <mergeCell ref="G19:H19"/>
    <mergeCell ref="A18:B18"/>
    <mergeCell ref="A19:B19"/>
    <mergeCell ref="U16:W16"/>
    <mergeCell ref="X16:Z16"/>
    <mergeCell ref="C18:D18"/>
    <mergeCell ref="C19:D19"/>
    <mergeCell ref="C20:D20"/>
    <mergeCell ref="E18:F18"/>
    <mergeCell ref="E19:F19"/>
    <mergeCell ref="E20:F20"/>
    <mergeCell ref="G18:H18"/>
    <mergeCell ref="K19:L19"/>
    <mergeCell ref="K20:L20"/>
    <mergeCell ref="M19:N19"/>
    <mergeCell ref="K25:L25"/>
    <mergeCell ref="X23:Z23"/>
    <mergeCell ref="O23:Q23"/>
    <mergeCell ref="R23:T23"/>
    <mergeCell ref="U23:W23"/>
    <mergeCell ref="G20:H20"/>
    <mergeCell ref="M20:N20"/>
    <mergeCell ref="C24:D24"/>
    <mergeCell ref="E24:F24"/>
    <mergeCell ref="G24:H24"/>
    <mergeCell ref="G26:H26"/>
    <mergeCell ref="I26:J26"/>
    <mergeCell ref="C25:D25"/>
    <mergeCell ref="E25:F25"/>
    <mergeCell ref="G25:H25"/>
    <mergeCell ref="I25:J25"/>
    <mergeCell ref="A25:B25"/>
    <mergeCell ref="A26:B26"/>
    <mergeCell ref="A27:B27"/>
    <mergeCell ref="K26:L26"/>
    <mergeCell ref="M26:N26"/>
    <mergeCell ref="C27:D27"/>
    <mergeCell ref="E27:F27"/>
    <mergeCell ref="G27:H27"/>
    <mergeCell ref="I27:J27"/>
    <mergeCell ref="K27:L27"/>
    <mergeCell ref="M27:N27"/>
    <mergeCell ref="E26:F26"/>
    <mergeCell ref="I9:K9"/>
    <mergeCell ref="C15:Z15"/>
    <mergeCell ref="C16:J16"/>
    <mergeCell ref="I17:J17"/>
    <mergeCell ref="G17:H17"/>
    <mergeCell ref="A15:B17"/>
    <mergeCell ref="C23:H23"/>
    <mergeCell ref="C22:Z22"/>
    <mergeCell ref="I18:J18"/>
    <mergeCell ref="I19:J19"/>
    <mergeCell ref="I20:J20"/>
    <mergeCell ref="K18:L18"/>
    <mergeCell ref="M18:N18"/>
    <mergeCell ref="K16:L17"/>
    <mergeCell ref="M16:N17"/>
    <mergeCell ref="A22:B24"/>
    <mergeCell ref="I23:N23"/>
    <mergeCell ref="I24:J24"/>
    <mergeCell ref="K24:L24"/>
    <mergeCell ref="M24:N24"/>
  </mergeCells>
  <dataValidations count="227">
    <dataValidation type="decimal" errorStyle="warning" operator="equal" allowBlank="0" showInputMessage="1" showErrorMessage="1" errorTitle="" error="{2}" promptTitle="" prompt="" sqref="A8:A8">
      <formula1>"='桃園市$1_7_0$010000068000'"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"='通報處理分類$1_10_0$19176'"</formula1>
      <formula2>k-SmartTag-muti4</formula2>
    </dataValidation>
    <dataValidation type="decimal" errorStyle="warning" operator="equal" allowBlank="0" showInputMessage="1" showErrorMessage="1" errorTitle="" error="{2}" promptTitle="" prompt="" sqref="A12:A12">
      <formula1>"='一般$1_11_0$1900300001'"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"='原住民$1_12_0$1900300002'"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"='通報處理分類$1_17_0$19176'"</formula1>
      <formula2>k-SmartTag-muti4</formula2>
    </dataValidation>
    <dataValidation type="decimal" errorStyle="warning" operator="equal" allowBlank="0" showInputMessage="1" showErrorMessage="1" errorTitle="" error="{2}" promptTitle="" prompt="" sqref="A19:A19">
      <formula1>"='一般$1_18_0$1900300001'"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"='原住民$1_19_0$1900300002'"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"='通報處理分類$1_24_0$19176'"</formula1>
      <formula2>k-SmartTag-muti4</formula2>
    </dataValidation>
    <dataValidation type="decimal" errorStyle="warning" operator="equal" allowBlank="0" showInputMessage="1" showErrorMessage="1" errorTitle="" error="{2}" promptTitle="" prompt="" sqref="A26:A26">
      <formula1>"='一般$1_25_0$1900300001'"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7:A27">
      <formula1>"='原住民$1_26_0$1900300002'"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B7:B7">
      <formula1>"='中華民國115年上半年_1月至6月_$1_6_1$2026H1'"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"='兒少保護個案基本資料_施虐者人數依性別.身分別.年齡別.通報處理分類分$1_7_1$1074090a010'"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B11:B11">
      <formula1>"='檢誤$1_10_1$0000'"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2:B12">
      <formula1>"='檢誤$1_11_1$0000'"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"='檢誤$1_12_1$0000'"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"='檢誤$1_10_2$0000'"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"='檢誤$1_11_2$0000'"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"='檢誤$1_12_2$0000'"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"='兒少保護個案基本資料_施虐者人數依性別.身分別.施虐者身分.通報處理分類分$1_14_2$1074090a010'"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C18:C18">
      <formula1>"='檢誤$1_17_2$0000'"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"='檢誤$1_18_2$0000'"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"='檢誤$1_19_2$0000'"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"='_前_親密關係伴侶$1_22_2$1911000013'"</formula1>
      <formula2>k-SmartTag-muti3</formula2>
    </dataValidation>
    <dataValidation type="decimal" errorStyle="warning" operator="equal" allowBlank="0" showInputMessage="1" showErrorMessage="1" errorTitle="" error="{2}" promptTitle="" prompt="" sqref="C24:C24">
      <formula1>"='男$1_23_2$AA00100001'"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"='檢誤$1_24_2$0000'"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1:D11">
      <formula1>"='檢誤$1_10_3$0000'"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"='檢誤$1_11_3$0000'"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"='檢誤$1_12_3$0000'"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1:E11">
      <formula1>"='檢誤$1_10_4$0000'"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"='檢誤$1_11_4$0000'"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"='檢誤$1_12_4$0000'"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"='檢誤$1_17_4$0000'"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"='檢誤$1_18_4$0000'"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"='檢誤$1_19_4$0000'"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"='女$1_23_4$AA00100002'"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E25:E25">
      <formula1>"='檢誤$1_24_4$0000'"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"='未滿20歲$1_8_5$1911100001'"</formula1>
      <formula2>k-SmartTag-muti3</formula2>
    </dataValidation>
    <dataValidation type="decimal" errorStyle="warning" operator="equal" allowBlank="0" showInputMessage="1" showErrorMessage="1" errorTitle="" error="{2}" promptTitle="" prompt="" sqref="F10:F10">
      <formula1>"='男$1_9_5$AA00100001'"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1:F11">
      <formula1>"='檢誤$1_10_5$0000'"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"='女$1_9_6$AA00100002'"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1:G11">
      <formula1>"='檢誤$1_10_6$0000'"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8:G18">
      <formula1>"='檢誤$1_17_6$0000'"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"='檢誤$1_18_6$0000'"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"='檢誤$1_19_6$0000'"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"='不詳$1_23_6$AA00100003'"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G25:G25">
      <formula1>"='檢誤$1_24_6$0000'"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"='不詳$1_9_7$AA00100003'"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1:H11">
      <formula1>"='檢誤$1_10_7$0000'"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9:I9">
      <formula1>"='_20_未滿30歲$1_8_8$1911100002'"</formula1>
      <formula2>k-SmartTag-muti3</formula2>
    </dataValidation>
    <dataValidation type="decimal" errorStyle="warning" operator="equal" allowBlank="0" showInputMessage="1" showErrorMessage="1" errorTitle="" error="{2}" promptTitle="" prompt="" sqref="I10:I10">
      <formula1>"='男$1_9_8$AA00100001'"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1:I11">
      <formula1>"='檢誤$1_10_8$0000'"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8:I18">
      <formula1>"='檢誤$1_17_8$0000'"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"='檢誤$1_18_8$0000'"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"='檢誤$1_19_8$0000'"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"='托育機構人員$1_22_8$1911000014'"</formula1>
      <formula2>k-SmartTag-muti3</formula2>
    </dataValidation>
    <dataValidation type="decimal" errorStyle="warning" operator="equal" allowBlank="0" showInputMessage="1" showErrorMessage="1" errorTitle="" error="{2}" promptTitle="" prompt="" sqref="I24:I24">
      <formula1>"='男$1_23_8$AA00100001'"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25:I25">
      <formula1>"='檢誤$1_24_8$0000'"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"='女$1_9_9$AA00100002'"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1:J11">
      <formula1>"='檢誤$1_10_9$0000'"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"='不詳$1_9_10$AA00100003'"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1:K11">
      <formula1>"='檢誤$1_10_10$0000'"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6:K16">
      <formula1>"='_養_父$1_15_10$191100000101'"</formula1>
      <formula2>k-SmartTag-muti3</formula2>
    </dataValidation>
    <dataValidation type="decimal" errorStyle="warning" operator="equal" allowBlank="0" showInputMessage="1" showErrorMessage="1" errorTitle="" error="{2}" promptTitle="" prompt="" sqref="K17:K17">
      <formula1>"='男$1_16_10$AA00100001'"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8:K18">
      <formula1>"='檢誤$1_17_10$0000'"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4:K24">
      <formula1>"='女$1_23_10$AA00100002'"</formula1>
      <formula2>k-SmartTag-muti1</formula2>
    </dataValidation>
    <dataValidation type="decimal" errorStyle="warning" operator="equal" allowBlank="0" showInputMessage="1" showErrorMessage="1" errorTitle="" error="{2}" promptTitle="" prompt="" sqref="K25:K25">
      <formula1>"='檢誤$1_24_10$0000'"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"='_30_未滿40歲$1_8_11$1911100003'"</formula1>
      <formula2>k-SmartTag-muti3</formula2>
    </dataValidation>
    <dataValidation type="decimal" errorStyle="warning" operator="equal" allowBlank="0" showInputMessage="1" showErrorMessage="1" errorTitle="" error="{2}" promptTitle="" prompt="" sqref="L10:L10">
      <formula1>"='男$1_9_11$AA00100001'"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"='檢誤$1_10_11$0000'"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"='女$1_9_12$AA00100002'"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1:M11">
      <formula1>"='檢誤$1_10_12$0000'"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6:M16">
      <formula1>"='_養_母$1_15_12$191100000102'"</formula1>
      <formula2>k-SmartTag-muti3</formula2>
    </dataValidation>
    <dataValidation type="decimal" errorStyle="warning" operator="equal" allowBlank="0" showInputMessage="1" showErrorMessage="1" errorTitle="" error="{2}" promptTitle="" prompt="" sqref="M17:M17">
      <formula1>"='女$1_16_12$AA00100002'"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8:M18">
      <formula1>"='檢誤$1_17_12$0000'"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4:M24">
      <formula1>"='不詳$1_23_12$AA00100003'"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M25:M25">
      <formula1>"='檢誤$1_24_12$0000'"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0:N10">
      <formula1>"='不詳$1_9_13$AA00100003'"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1:N11">
      <formula1>"='檢誤$1_10_13$0000'"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9:O9">
      <formula1>"='_40_未滿50歲$1_8_14$1911100004'"</formula1>
      <formula2>k-SmartTag-muti3</formula2>
    </dataValidation>
    <dataValidation type="decimal" errorStyle="warning" operator="equal" allowBlank="0" showInputMessage="1" showErrorMessage="1" errorTitle="" error="{2}" promptTitle="" prompt="" sqref="O10:O10">
      <formula1>"='男$1_9_14$AA00100001'"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1:O11">
      <formula1>"='檢誤$1_10_14$0000'"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6:O16">
      <formula1>"='手足$1_15_14$1911000010'"</formula1>
      <formula2>k-SmartTag-muti3</formula2>
    </dataValidation>
    <dataValidation type="decimal" errorStyle="warning" operator="equal" allowBlank="0" showInputMessage="1" showErrorMessage="1" errorTitle="" error="{2}" promptTitle="" prompt="" sqref="O17:O17">
      <formula1>"='男$1_16_14$AA00100001'"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8:O18">
      <formula1>"='檢誤$1_17_14$0000'"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3:O23">
      <formula1>"='居家式托育人員$1_22_14$1911000015'"</formula1>
      <formula2>k-SmartTag-muti3</formula2>
    </dataValidation>
    <dataValidation type="decimal" errorStyle="warning" operator="equal" allowBlank="0" showInputMessage="1" showErrorMessage="1" errorTitle="" error="{2}" promptTitle="" prompt="" sqref="O24:O24">
      <formula1>"='男$1_23_14$AA00100001'"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25:O25">
      <formula1>"='檢誤$1_24_14$0000'"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"='女$1_9_15$AA00100002'"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1:P11">
      <formula1>"='檢誤$1_10_15$0000'"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7:P17">
      <formula1>"='女$1_16_15$AA00100002'"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8:P18">
      <formula1>"='檢誤$1_17_15$0000'"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4:P24">
      <formula1>"='女$1_23_15$AA00100002'"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25:P25">
      <formula1>"='檢誤$1_24_15$0000'"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0:Q10">
      <formula1>"='不詳$1_9_16$AA00100003'"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1:Q11">
      <formula1>"='檢誤$1_10_16$0000'"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"='不詳$1_16_16$AA00100003'"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8:Q18">
      <formula1>"='檢誤$1_17_16$0000'"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4:Q24">
      <formula1>"='不詳$1_23_16$AA00100003'"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25:Q25">
      <formula1>"='檢誤$1_24_16$0000'"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"='_50_未滿60歲$1_8_17$1911100005'"</formula1>
      <formula2>k-SmartTag-muti3</formula2>
    </dataValidation>
    <dataValidation type="decimal" errorStyle="warning" operator="equal" allowBlank="0" showInputMessage="1" showErrorMessage="1" errorTitle="" error="{2}" promptTitle="" prompt="" sqref="R10:R10">
      <formula1>"='男$1_9_17$AA00100001'"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1:R11">
      <formula1>"='檢誤$1_10_17$0000'"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6:R16">
      <formula1>"='_外_祖父母$1_15_17$1911000011'"</formula1>
      <formula2>k-SmartTag-muti3</formula2>
    </dataValidation>
    <dataValidation type="decimal" errorStyle="warning" operator="equal" allowBlank="0" showInputMessage="1" showErrorMessage="1" errorTitle="" error="{2}" promptTitle="" prompt="" sqref="R17:R17">
      <formula1>"='男$1_16_17$AA00100001'"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"='檢誤$1_17_17$0000'"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23:R23">
      <formula1>"='補習班或兒童課後照顧服務中心人員$1_22_17$1911000016'"</formula1>
      <formula2>k-SmartTag-muti3</formula2>
    </dataValidation>
    <dataValidation type="decimal" errorStyle="warning" operator="equal" allowBlank="0" showInputMessage="1" showErrorMessage="1" errorTitle="" error="{2}" promptTitle="" prompt="" sqref="R24:R24">
      <formula1>"='男$1_23_17$AA00100001'"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5:R25">
      <formula1>"='檢誤$1_24_17$0000'"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0:S10">
      <formula1>"='女$1_9_18$AA00100002'"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1:S11">
      <formula1>"='檢誤$1_10_18$0000'"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7:S17">
      <formula1>"='女$1_16_18$AA00100002'"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8:S18">
      <formula1>"='檢誤$1_17_18$0000'"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4:S24">
      <formula1>"='女$1_23_18$AA00100002'"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25:S25">
      <formula1>"='檢誤$1_24_18$0000'"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0:T10">
      <formula1>"='不詳$1_9_19$AA00100003'"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1:T11">
      <formula1>"='檢誤$1_10_19$0000'"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7:T17">
      <formula1>"='不詳$1_16_19$AA00100003'"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8:T18">
      <formula1>"='檢誤$1_17_19$0000'"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4:T24">
      <formula1>"='不詳$1_23_19$AA00100003'"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25:T25">
      <formula1>"='檢誤$1_24_19$0000'"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9:U9">
      <formula1>"='_60歲以上$1_8_20$1911100006'"</formula1>
      <formula2>k-SmartTag-muti3</formula2>
    </dataValidation>
    <dataValidation type="decimal" errorStyle="warning" operator="equal" allowBlank="0" showInputMessage="1" showErrorMessage="1" errorTitle="" error="{2}" promptTitle="" prompt="" sqref="U10:U10">
      <formula1>"='男$1_9_20$AA00100001'"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11:U11">
      <formula1>"='檢誤$1_10_20$0000'"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6:U16">
      <formula1>"='其他親屬$1_15_20$1911000012'"</formula1>
      <formula2>k-SmartTag-muti3</formula2>
    </dataValidation>
    <dataValidation type="decimal" errorStyle="warning" operator="equal" allowBlank="0" showInputMessage="1" showErrorMessage="1" errorTitle="" error="{2}" promptTitle="" prompt="" sqref="U17:U17">
      <formula1>"='男$1_16_20$AA00100001'"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18:U18">
      <formula1>"='檢誤$1_17_20$0000'"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23:U23">
      <formula1>"='學校教職員工$1_22_20$1911000017'"</formula1>
      <formula2>k-SmartTag-muti3</formula2>
    </dataValidation>
    <dataValidation type="decimal" errorStyle="warning" operator="equal" allowBlank="0" showInputMessage="1" showErrorMessage="1" errorTitle="" error="{2}" promptTitle="" prompt="" sqref="U24:U24">
      <formula1>"='男$1_23_20$AA00100001'"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25:U25">
      <formula1>"='檢誤$1_24_20$0000'"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0:V10">
      <formula1>"='女$1_9_21$AA00100002'"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11:V11">
      <formula1>"='檢誤$1_10_21$0000'"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7:V17">
      <formula1>"='女$1_16_21$AA00100002'"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18:V18">
      <formula1>"='檢誤$1_17_21$0000'"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4:V24">
      <formula1>"='女$1_23_21$AA00100002'"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25:V25">
      <formula1>"='檢誤$1_24_21$0000'"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0:W10">
      <formula1>"='不詳$1_9_22$AA00100003'"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11:W11">
      <formula1>"='檢誤$1_10_22$0000'"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7:W17">
      <formula1>"='不詳$1_16_22$AA00100003'"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18:W18">
      <formula1>"='檢誤$1_17_22$0000'"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24:W24">
      <formula1>"='不詳$1_23_22$AA00100003'"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25:W25">
      <formula1>"='檢誤$1_24_22$0000'"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9:X9">
      <formula1>"='其他_不詳_$1_8_23$1911100007'"</formula1>
      <formula2>k-SmartTag-muti3</formula2>
    </dataValidation>
    <dataValidation type="decimal" errorStyle="warning" operator="equal" allowBlank="0" showInputMessage="1" showErrorMessage="1" errorTitle="" error="{2}" promptTitle="" prompt="" sqref="X10:X10">
      <formula1>"='男$1_9_23$AA00100001'"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11:X11">
      <formula1>"='檢誤$1_10_23$0000'"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6:X16">
      <formula1>"='父或母之同居人$1_15_23$1911000005'"</formula1>
      <formula2>k-SmartTag-muti3</formula2>
    </dataValidation>
    <dataValidation type="decimal" errorStyle="warning" operator="equal" allowBlank="0" showInputMessage="1" showErrorMessage="1" errorTitle="" error="{2}" promptTitle="" prompt="" sqref="X17:X17">
      <formula1>"='男$1_16_23$AA00100001'"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18:X18">
      <formula1>"='檢誤$1_17_23$0000'"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3:X23">
      <formula1>"='安置單位人員$1_22_23$1911000018'"</formula1>
      <formula2>k-SmartTag-muti3</formula2>
    </dataValidation>
    <dataValidation type="decimal" errorStyle="warning" operator="equal" allowBlank="0" showInputMessage="1" showErrorMessage="1" errorTitle="" error="{2}" promptTitle="" prompt="" sqref="X24:X24">
      <formula1>"='男$1_23_23$AA00100001'"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25:X25">
      <formula1>"='檢誤$1_24_23$0000'"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0:Y10">
      <formula1>"='女$1_9_24$AA00100002'"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11:Y11">
      <formula1>"='檢誤$1_10_24$0000'"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7:Y17">
      <formula1>"='女$1_16_24$AA00100002'"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18:Y18">
      <formula1>"='檢誤$1_17_24$0000'"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4:Y24">
      <formula1>"='女$1_23_24$AA00100002'"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25:Y25">
      <formula1>"='檢誤$1_24_24$0000'"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0:Z10">
      <formula1>"='不詳$1_9_25$AA00100003'"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11:Z11">
      <formula1>"='檢誤$1_10_25$0000'"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7:Z17">
      <formula1>"='不詳$1_16_25$AA00100003'"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18:Z18">
      <formula1>"='檢誤$1_17_25$0000'"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24:Z24">
      <formula1>"='不詳$1_23_25$AA00100003'"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25:Z25">
      <formula1>"='檢誤$1_24_25$0000'"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D10"/>
    </sheetView>
  </sheetViews>
  <sheetFormatPr customHeight="false" defaultColWidth="9.28125" defaultRowHeight="15"/>
  <cols>
    <col min="1" max="1" bestFit="false" customWidth="true" width="21.2109375" hidden="false" outlineLevel="0"/>
    <col min="2" max="20" bestFit="false" customWidth="true" width="11.4921875" hidden="false" outlineLevel="0"/>
    <col min="21" max="50" bestFit="false" customWidth="true" width="9.3515625" hidden="false" outlineLevel="0"/>
  </cols>
  <sheetData>
    <row r="1" ht="17" customHeight="true" hidden="true">
      <c r="A1" s="26" t="s">
        <v>44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</row>
    <row r="2" ht="17" customHeight="true" hidden="true">
      <c r="A2" s="14" t="s">
        <v>0</v>
      </c>
      <c r="B2" s="14" t="s">
        <v>8</v>
      </c>
      <c r="C2" s="14" t="s">
        <v>1</v>
      </c>
      <c r="D2" s="14" t="s">
        <v>9</v>
      </c>
      <c r="E2" s="26" t="s">
        <v>20</v>
      </c>
      <c r="F2" s="14" t="s">
        <v>71</v>
      </c>
      <c r="G2" s="14" t="s">
        <v>25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</row>
    <row r="3" ht="17" customHeight="true" hidden="true">
      <c r="A3" s="40" t="s">
        <v>70</v>
      </c>
      <c r="B3" s="14" t="s">
        <v>75</v>
      </c>
      <c r="C3" s="14" t="s">
        <v>79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32"/>
      <c r="Q3" s="32"/>
      <c r="R3" s="32"/>
      <c r="S3" s="32"/>
      <c r="T3" s="3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</row>
    <row r="4" ht="21" customHeight="true">
      <c r="A4" s="4" t="s">
        <v>0</v>
      </c>
      <c r="B4" s="16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30"/>
      <c r="P4" s="4" t="s">
        <v>37</v>
      </c>
      <c r="Q4" s="4"/>
      <c r="R4" s="50" t="s">
        <v>8</v>
      </c>
      <c r="S4" s="50"/>
      <c r="T4" s="50"/>
      <c r="U4" s="16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</row>
    <row r="5" ht="21" customHeight="true">
      <c r="A5" s="4" t="s">
        <v>1</v>
      </c>
      <c r="B5" s="17" t="s">
        <v>9</v>
      </c>
      <c r="C5" s="17"/>
      <c r="D5" s="24"/>
      <c r="E5" s="58"/>
      <c r="F5" s="40"/>
      <c r="G5" s="40"/>
      <c r="H5" s="40"/>
      <c r="I5" s="40"/>
      <c r="J5" s="40"/>
      <c r="K5" s="40"/>
      <c r="L5" s="40"/>
      <c r="M5" s="40"/>
      <c r="N5" s="40"/>
      <c r="O5" s="60"/>
      <c r="P5" s="4" t="s">
        <v>38</v>
      </c>
      <c r="Q5" s="4"/>
      <c r="R5" s="4" t="s">
        <v>20</v>
      </c>
      <c r="S5" s="4"/>
      <c r="T5" s="4"/>
      <c r="U5" s="16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</row>
    <row r="6" ht="29" customHeight="true">
      <c r="A6" s="5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49"/>
      <c r="T6" s="49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</row>
    <row r="7" ht="25" customHeight="true">
      <c r="A7" s="40"/>
      <c r="B7" s="6" t="s">
        <v>10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34" t="s">
        <v>42</v>
      </c>
      <c r="T7" s="34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</row>
    <row r="8" ht="25" customHeight="true">
      <c r="A8" s="42" t="s">
        <v>3</v>
      </c>
      <c r="B8" s="10"/>
      <c r="C8" s="19" t="s">
        <v>50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6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</row>
    <row r="9" ht="25" customHeight="true">
      <c r="A9" s="42"/>
      <c r="B9" s="10"/>
      <c r="C9" s="19" t="s">
        <v>80</v>
      </c>
      <c r="D9" s="19"/>
      <c r="E9" s="19"/>
      <c r="F9" s="19" t="s">
        <v>82</v>
      </c>
      <c r="G9" s="19"/>
      <c r="H9" s="19"/>
      <c r="I9" s="18" t="s">
        <v>86</v>
      </c>
      <c r="J9" s="18"/>
      <c r="K9" s="18"/>
      <c r="L9" s="19" t="s">
        <v>90</v>
      </c>
      <c r="M9" s="19"/>
      <c r="N9" s="19"/>
      <c r="O9" s="19" t="s">
        <v>95</v>
      </c>
      <c r="P9" s="19"/>
      <c r="Q9" s="19"/>
      <c r="R9" s="19" t="s">
        <v>41</v>
      </c>
      <c r="S9" s="19"/>
      <c r="T9" s="19"/>
      <c r="U9" s="16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</row>
    <row r="10" ht="25" customHeight="true">
      <c r="A10" s="42"/>
      <c r="B10" s="10"/>
      <c r="C10" s="29" t="s">
        <v>18</v>
      </c>
      <c r="D10" s="29" t="s">
        <v>19</v>
      </c>
      <c r="E10" s="29" t="s">
        <v>41</v>
      </c>
      <c r="F10" s="29" t="s">
        <v>18</v>
      </c>
      <c r="G10" s="29" t="s">
        <v>19</v>
      </c>
      <c r="H10" s="29" t="s">
        <v>41</v>
      </c>
      <c r="I10" s="29" t="s">
        <v>18</v>
      </c>
      <c r="J10" s="29" t="s">
        <v>19</v>
      </c>
      <c r="K10" s="29" t="s">
        <v>41</v>
      </c>
      <c r="L10" s="29" t="s">
        <v>18</v>
      </c>
      <c r="M10" s="29" t="s">
        <v>19</v>
      </c>
      <c r="N10" s="29" t="s">
        <v>41</v>
      </c>
      <c r="O10" s="29" t="s">
        <v>18</v>
      </c>
      <c r="P10" s="29" t="s">
        <v>19</v>
      </c>
      <c r="Q10" s="29" t="s">
        <v>41</v>
      </c>
      <c r="R10" s="29" t="s">
        <v>18</v>
      </c>
      <c r="S10" s="29" t="s">
        <v>19</v>
      </c>
      <c r="T10" s="62" t="s">
        <v>41</v>
      </c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</row>
    <row r="11" ht="35" customHeight="true">
      <c r="A11" s="42" t="s">
        <v>4</v>
      </c>
      <c r="B11" s="10"/>
      <c r="C11" s="20" t="n">
        <f>SUM(C12:C13)</f>
        <v>0</v>
      </c>
      <c r="D11" s="20" t="n">
        <f>SUM(D12:D13)</f>
        <v>0</v>
      </c>
      <c r="E11" s="20" t="n">
        <f>SUM(E12:E13)</f>
        <v>0</v>
      </c>
      <c r="F11" s="20" t="n">
        <f>SUM(F12:F13)</f>
        <v>36</v>
      </c>
      <c r="G11" s="20" t="n">
        <f>SUM(G12:G13)</f>
        <v>1</v>
      </c>
      <c r="H11" s="20" t="n">
        <f>SUM(H12:H13)</f>
        <v>0</v>
      </c>
      <c r="I11" s="20" t="n">
        <f>SUM(I12:I13)</f>
        <v>0</v>
      </c>
      <c r="J11" s="20" t="n">
        <f>SUM(J12:J13)</f>
        <v>0</v>
      </c>
      <c r="K11" s="20" t="n">
        <f>SUM(K12:K13)</f>
        <v>0</v>
      </c>
      <c r="L11" s="20" t="n">
        <f>SUM(L12:L13)</f>
        <v>2</v>
      </c>
      <c r="M11" s="20" t="n">
        <f>SUM(M12:M13)</f>
        <v>0</v>
      </c>
      <c r="N11" s="20" t="n">
        <f>SUM(N12:N13)</f>
        <v>0</v>
      </c>
      <c r="O11" s="20" t="n">
        <f>SUM(O12:O13)</f>
        <v>22</v>
      </c>
      <c r="P11" s="20" t="n">
        <f>SUM(P12:P13)</f>
        <v>13</v>
      </c>
      <c r="Q11" s="20" t="n">
        <f>SUM(Q12:Q13)</f>
        <v>0</v>
      </c>
      <c r="R11" s="20" t="n">
        <f>SUM(R12:R13)</f>
        <v>27</v>
      </c>
      <c r="S11" s="20" t="n">
        <f>SUM(S12:S13)</f>
        <v>5</v>
      </c>
      <c r="T11" s="20" t="n">
        <f>SUM(T12:T13)</f>
        <v>9</v>
      </c>
      <c r="U11" s="63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</row>
    <row r="12" ht="35" customHeight="true">
      <c r="A12" s="42" t="s">
        <v>5</v>
      </c>
      <c r="B12" s="10"/>
      <c r="C12" s="20" t="n">
        <v>0</v>
      </c>
      <c r="D12" s="20" t="n">
        <v>0</v>
      </c>
      <c r="E12" s="20" t="n">
        <v>0</v>
      </c>
      <c r="F12" s="20" t="n">
        <v>35</v>
      </c>
      <c r="G12" s="20" t="n">
        <v>1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2</v>
      </c>
      <c r="M12" s="20" t="n">
        <v>0</v>
      </c>
      <c r="N12" s="20" t="n">
        <v>0</v>
      </c>
      <c r="O12" s="20" t="n">
        <v>22</v>
      </c>
      <c r="P12" s="20" t="n">
        <v>13</v>
      </c>
      <c r="Q12" s="20" t="n">
        <v>0</v>
      </c>
      <c r="R12" s="20" t="n">
        <v>25</v>
      </c>
      <c r="S12" s="20" t="n">
        <v>3</v>
      </c>
      <c r="T12" s="36" t="n">
        <v>9</v>
      </c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</row>
    <row r="13" ht="35" customHeight="true">
      <c r="A13" s="41" t="s">
        <v>6</v>
      </c>
      <c r="B13" s="7"/>
      <c r="C13" s="20" t="n">
        <v>0</v>
      </c>
      <c r="D13" s="20" t="n">
        <v>0</v>
      </c>
      <c r="E13" s="20" t="n">
        <v>0</v>
      </c>
      <c r="F13" s="20" t="n">
        <v>1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2</v>
      </c>
      <c r="S13" s="20" t="n">
        <v>2</v>
      </c>
      <c r="T13" s="36" t="n">
        <v>0</v>
      </c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</row>
    <row r="14" ht="25" customHeight="true">
      <c r="A14" s="41"/>
      <c r="B14" s="41"/>
      <c r="C14" s="41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</row>
    <row r="15" ht="25" customHeight="true">
      <c r="A15" s="10" t="s">
        <v>3</v>
      </c>
      <c r="B15" s="19" t="s">
        <v>76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6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</row>
    <row r="16" ht="25" customHeight="true">
      <c r="A16" s="10"/>
      <c r="B16" s="19" t="s">
        <v>4</v>
      </c>
      <c r="C16" s="19"/>
      <c r="D16" s="19"/>
      <c r="E16" s="19"/>
      <c r="F16" s="18" t="s">
        <v>83</v>
      </c>
      <c r="G16" s="18"/>
      <c r="H16" s="18"/>
      <c r="I16" s="19" t="s">
        <v>87</v>
      </c>
      <c r="J16" s="19"/>
      <c r="K16" s="19"/>
      <c r="L16" s="19" t="s">
        <v>91</v>
      </c>
      <c r="M16" s="19"/>
      <c r="N16" s="19"/>
      <c r="O16" s="19" t="s">
        <v>96</v>
      </c>
      <c r="P16" s="19"/>
      <c r="Q16" s="19"/>
      <c r="R16" s="19" t="s">
        <v>41</v>
      </c>
      <c r="S16" s="19"/>
      <c r="T16" s="19"/>
      <c r="U16" s="16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</row>
    <row r="17" ht="25" customHeight="true">
      <c r="A17" s="10"/>
      <c r="B17" s="19" t="s">
        <v>12</v>
      </c>
      <c r="C17" s="56" t="s">
        <v>18</v>
      </c>
      <c r="D17" s="29" t="s">
        <v>19</v>
      </c>
      <c r="E17" s="29" t="s">
        <v>41</v>
      </c>
      <c r="F17" s="56" t="s">
        <v>18</v>
      </c>
      <c r="G17" s="29" t="s">
        <v>19</v>
      </c>
      <c r="H17" s="29" t="s">
        <v>41</v>
      </c>
      <c r="I17" s="29" t="s">
        <v>18</v>
      </c>
      <c r="J17" s="29" t="s">
        <v>19</v>
      </c>
      <c r="K17" s="29" t="s">
        <v>41</v>
      </c>
      <c r="L17" s="29" t="s">
        <v>18</v>
      </c>
      <c r="M17" s="29" t="s">
        <v>19</v>
      </c>
      <c r="N17" s="29" t="s">
        <v>41</v>
      </c>
      <c r="O17" s="29" t="s">
        <v>18</v>
      </c>
      <c r="P17" s="29" t="s">
        <v>19</v>
      </c>
      <c r="Q17" s="29" t="s">
        <v>41</v>
      </c>
      <c r="R17" s="29" t="s">
        <v>18</v>
      </c>
      <c r="S17" s="29" t="s">
        <v>19</v>
      </c>
      <c r="T17" s="62" t="s">
        <v>41</v>
      </c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</row>
    <row r="18" ht="35" customHeight="true">
      <c r="A18" s="10" t="s">
        <v>4</v>
      </c>
      <c r="B18" s="20" t="n">
        <f>SUM(C18:E18)</f>
        <v>412</v>
      </c>
      <c r="C18" s="20" t="n">
        <f>SUM(C19:C20)</f>
        <v>261</v>
      </c>
      <c r="D18" s="20" t="n">
        <f>SUM(D19:D20)</f>
        <v>142</v>
      </c>
      <c r="E18" s="20" t="n">
        <f>SUM(E19:E20)</f>
        <v>9</v>
      </c>
      <c r="F18" s="20" t="n">
        <f>SUM(F19:F20)</f>
        <v>12</v>
      </c>
      <c r="G18" s="20" t="n">
        <f>SUM(G19:G20)</f>
        <v>3</v>
      </c>
      <c r="H18" s="20" t="n">
        <f>SUM(H19:H20)</f>
        <v>0</v>
      </c>
      <c r="I18" s="20" t="n">
        <f>SUM(I19:I20)</f>
        <v>34</v>
      </c>
      <c r="J18" s="20" t="n">
        <f>SUM(J19:J20)</f>
        <v>18</v>
      </c>
      <c r="K18" s="20" t="n">
        <f>SUM(K19:K20)</f>
        <v>0</v>
      </c>
      <c r="L18" s="20" t="n">
        <f>SUM(L19:L20)</f>
        <v>76</v>
      </c>
      <c r="M18" s="20" t="n">
        <f>SUM(M19:M20)</f>
        <v>50</v>
      </c>
      <c r="N18" s="20" t="n">
        <f>SUM(N19:N20)</f>
        <v>0</v>
      </c>
      <c r="O18" s="20" t="n">
        <f>SUM(O19:O20)</f>
        <v>54</v>
      </c>
      <c r="P18" s="20" t="n">
        <f>SUM(P19:P20)</f>
        <v>31</v>
      </c>
      <c r="Q18" s="20" t="n">
        <f>SUM(Q19:Q20)</f>
        <v>0</v>
      </c>
      <c r="R18" s="20" t="n">
        <f>SUM(R19:R20)</f>
        <v>85</v>
      </c>
      <c r="S18" s="20" t="n">
        <f>SUM(S19:S20)</f>
        <v>40</v>
      </c>
      <c r="T18" s="36" t="n">
        <f>SUM(T19:T20)</f>
        <v>9</v>
      </c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</row>
    <row r="19" ht="35" customHeight="true">
      <c r="A19" s="10" t="s">
        <v>5</v>
      </c>
      <c r="B19" s="20" t="n">
        <f>SUM(C19:E19)</f>
        <v>379</v>
      </c>
      <c r="C19" s="20" t="n">
        <f>SUM(F19, I19, L19, O19, R19)</f>
        <v>245</v>
      </c>
      <c r="D19" s="20" t="n">
        <f>SUM(G19, J19, M19, P19, S19)</f>
        <v>125</v>
      </c>
      <c r="E19" s="20" t="n">
        <f>SUM(H19, K19, N19, Q19, T19)</f>
        <v>9</v>
      </c>
      <c r="F19" s="20" t="n">
        <v>9</v>
      </c>
      <c r="G19" s="20" t="n">
        <v>2</v>
      </c>
      <c r="H19" s="20" t="n">
        <v>0</v>
      </c>
      <c r="I19" s="20" t="n">
        <v>31</v>
      </c>
      <c r="J19" s="20" t="n">
        <v>14</v>
      </c>
      <c r="K19" s="20" t="n">
        <v>0</v>
      </c>
      <c r="L19" s="20" t="n">
        <v>71</v>
      </c>
      <c r="M19" s="20" t="n">
        <v>47</v>
      </c>
      <c r="N19" s="20" t="n">
        <v>0</v>
      </c>
      <c r="O19" s="20" t="n">
        <v>52</v>
      </c>
      <c r="P19" s="20" t="n">
        <v>28</v>
      </c>
      <c r="Q19" s="20" t="n">
        <v>0</v>
      </c>
      <c r="R19" s="20" t="n">
        <v>82</v>
      </c>
      <c r="S19" s="20" t="n">
        <v>34</v>
      </c>
      <c r="T19" s="36" t="n">
        <v>9</v>
      </c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</row>
    <row r="20" ht="35" customHeight="true">
      <c r="A20" s="7" t="s">
        <v>6</v>
      </c>
      <c r="B20" s="20" t="n">
        <f>SUM(C20:E20)</f>
        <v>33</v>
      </c>
      <c r="C20" s="20" t="n">
        <f>SUM(F20, I20, L20, O20, R20)</f>
        <v>16</v>
      </c>
      <c r="D20" s="20" t="n">
        <f>SUM(G20, J20, M20, P20, S20)</f>
        <v>17</v>
      </c>
      <c r="E20" s="20" t="n">
        <f>SUM(H20, K20, N20, Q20, T20)</f>
        <v>0</v>
      </c>
      <c r="F20" s="20" t="n">
        <v>3</v>
      </c>
      <c r="G20" s="20" t="n">
        <v>1</v>
      </c>
      <c r="H20" s="20" t="n">
        <v>0</v>
      </c>
      <c r="I20" s="20" t="n">
        <v>3</v>
      </c>
      <c r="J20" s="20" t="n">
        <v>4</v>
      </c>
      <c r="K20" s="20" t="n">
        <v>0</v>
      </c>
      <c r="L20" s="20" t="n">
        <v>5</v>
      </c>
      <c r="M20" s="20" t="n">
        <v>3</v>
      </c>
      <c r="N20" s="20" t="n">
        <v>0</v>
      </c>
      <c r="O20" s="20" t="n">
        <v>2</v>
      </c>
      <c r="P20" s="20" t="n">
        <v>3</v>
      </c>
      <c r="Q20" s="20" t="n">
        <v>0</v>
      </c>
      <c r="R20" s="20" t="n">
        <v>3</v>
      </c>
      <c r="S20" s="20" t="n">
        <v>6</v>
      </c>
      <c r="T20" s="36" t="n">
        <v>0</v>
      </c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</row>
    <row r="21" ht="25" customHeight="true">
      <c r="A21" s="42"/>
      <c r="B21" s="42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</row>
    <row r="22" ht="25" customHeight="true">
      <c r="A22" s="7" t="s">
        <v>3</v>
      </c>
      <c r="B22" s="18" t="s">
        <v>77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6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ht="75" customHeight="true">
      <c r="A23" s="7"/>
      <c r="B23" s="29" t="s">
        <v>78</v>
      </c>
      <c r="C23" s="29"/>
      <c r="D23" s="29" t="s">
        <v>81</v>
      </c>
      <c r="E23" s="29"/>
      <c r="F23" s="29" t="s">
        <v>84</v>
      </c>
      <c r="G23" s="29"/>
      <c r="H23" s="29" t="s">
        <v>85</v>
      </c>
      <c r="I23" s="29"/>
      <c r="J23" s="29" t="s">
        <v>88</v>
      </c>
      <c r="K23" s="29" t="s">
        <v>89</v>
      </c>
      <c r="L23" s="29" t="s">
        <v>92</v>
      </c>
      <c r="M23" s="29" t="s">
        <v>93</v>
      </c>
      <c r="N23" s="29" t="s">
        <v>94</v>
      </c>
      <c r="O23" s="29" t="s">
        <v>97</v>
      </c>
      <c r="P23" s="29" t="s">
        <v>98</v>
      </c>
      <c r="Q23" s="29" t="s">
        <v>99</v>
      </c>
      <c r="R23" s="29" t="s">
        <v>101</v>
      </c>
      <c r="S23" s="29" t="s">
        <v>102</v>
      </c>
      <c r="T23" s="62" t="s">
        <v>95</v>
      </c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</row>
    <row r="24" ht="35" customHeight="true">
      <c r="A24" s="7" t="s">
        <v>4</v>
      </c>
      <c r="B24" s="20" t="n">
        <v>247</v>
      </c>
      <c r="C24" s="20"/>
      <c r="D24" s="20" t="n">
        <v>71</v>
      </c>
      <c r="E24" s="20"/>
      <c r="F24" s="20" t="n">
        <v>95</v>
      </c>
      <c r="G24" s="20"/>
      <c r="H24" s="20" t="n">
        <v>55</v>
      </c>
      <c r="I24" s="20"/>
      <c r="J24" s="20" t="n">
        <v>49</v>
      </c>
      <c r="K24" s="20" t="n">
        <v>11</v>
      </c>
      <c r="L24" s="20" t="n">
        <v>26</v>
      </c>
      <c r="M24" s="20" t="n">
        <v>7</v>
      </c>
      <c r="N24" s="20" t="n">
        <v>7</v>
      </c>
      <c r="O24" s="20" t="n">
        <v>14</v>
      </c>
      <c r="P24" s="20" t="n">
        <v>1</v>
      </c>
      <c r="Q24" s="20" t="n">
        <v>0</v>
      </c>
      <c r="R24" s="20" t="n">
        <v>0</v>
      </c>
      <c r="S24" s="20" t="n">
        <v>10</v>
      </c>
      <c r="T24" s="36" t="n">
        <v>15</v>
      </c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</row>
    <row r="25" ht="60.65" customHeight="true">
      <c r="A25" s="43" t="s">
        <v>46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</row>
    <row r="26" ht="38.5" customHeight="true">
      <c r="A26" s="53" t="s">
        <v>72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</row>
    <row r="27" ht="21" customHeight="true">
      <c r="A27" s="54" t="s">
        <v>73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61" t="s">
        <v>100</v>
      </c>
      <c r="R27" s="61"/>
      <c r="S27" s="61"/>
      <c r="T27" s="61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</row>
    <row r="28" ht="21" customHeight="true">
      <c r="A28" s="54" t="s">
        <v>74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ht="23.25" customHeight="true">
      <c r="A29" s="55"/>
      <c r="B29" s="55"/>
      <c r="C29" s="55"/>
      <c r="D29" s="55"/>
      <c r="E29" s="55"/>
      <c r="F29" s="55"/>
      <c r="G29" s="59"/>
      <c r="H29" s="55"/>
      <c r="I29" s="55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</row>
    <row r="30" ht="21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</row>
    <row r="31" ht="21" customHeight="true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</row>
    <row r="32" ht="17" customHeight="true" hidden="true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</row>
    <row r="33" ht="17" customHeight="true" hidden="true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</row>
    <row r="34" ht="17" customHeight="true" hidden="true">
      <c r="A34" s="45" t="n">
        <v>0</v>
      </c>
      <c r="B34" s="45" t="n">
        <v>0</v>
      </c>
      <c r="C34" s="45" t="n">
        <v>0</v>
      </c>
      <c r="D34" s="44" t="n">
        <v>3</v>
      </c>
      <c r="E34" s="45" t="n">
        <v>0</v>
      </c>
      <c r="F34" s="45" t="n">
        <v>0</v>
      </c>
      <c r="G34" s="45" t="n">
        <v>0</v>
      </c>
      <c r="H34" s="45" t="n">
        <v>0</v>
      </c>
      <c r="I34" s="45" t="n">
        <v>0</v>
      </c>
      <c r="J34" s="44" t="n">
        <v>2</v>
      </c>
      <c r="K34" s="44" t="n">
        <v>1</v>
      </c>
      <c r="L34" s="45" t="n">
        <v>0</v>
      </c>
      <c r="M34" s="44" t="n">
        <v>95</v>
      </c>
      <c r="N34" s="44" t="n">
        <v>10</v>
      </c>
      <c r="O34" s="45" t="n">
        <v>0</v>
      </c>
      <c r="P34" s="44" t="n">
        <v>22</v>
      </c>
      <c r="Q34" s="45" t="n">
        <v>0</v>
      </c>
      <c r="R34" s="44" t="n">
        <v>2</v>
      </c>
      <c r="S34" s="15"/>
      <c r="T34" s="15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</row>
    <row r="35" ht="17" customHeight="true" hidden="true">
      <c r="A35" s="45" t="n">
        <v>0</v>
      </c>
      <c r="B35" s="45" t="n">
        <v>0</v>
      </c>
      <c r="C35" s="45" t="n">
        <v>0</v>
      </c>
      <c r="D35" s="44" t="n">
        <v>2</v>
      </c>
      <c r="E35" s="45" t="n">
        <v>0</v>
      </c>
      <c r="F35" s="45" t="n">
        <v>0</v>
      </c>
      <c r="G35" s="45" t="n">
        <v>0</v>
      </c>
      <c r="H35" s="45" t="n">
        <v>0</v>
      </c>
      <c r="I35" s="45" t="n">
        <v>0</v>
      </c>
      <c r="J35" s="44" t="n">
        <v>2</v>
      </c>
      <c r="K35" s="44" t="n">
        <v>1</v>
      </c>
      <c r="L35" s="45" t="n">
        <v>0</v>
      </c>
      <c r="M35" s="44" t="n">
        <v>91</v>
      </c>
      <c r="N35" s="44" t="n">
        <v>8</v>
      </c>
      <c r="O35" s="45" t="n">
        <v>0</v>
      </c>
      <c r="P35" s="44" t="n">
        <v>21</v>
      </c>
      <c r="Q35" s="45" t="n">
        <v>0</v>
      </c>
      <c r="R35" s="44" t="n">
        <v>2</v>
      </c>
      <c r="S35" s="15"/>
      <c r="T35" s="15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</row>
    <row r="36" ht="17" customHeight="true" hidden="true">
      <c r="A36" s="45" t="n">
        <v>0</v>
      </c>
      <c r="B36" s="45" t="n">
        <v>0</v>
      </c>
      <c r="C36" s="45" t="n">
        <v>0</v>
      </c>
      <c r="D36" s="44" t="n">
        <v>1</v>
      </c>
      <c r="E36" s="45" t="n">
        <v>0</v>
      </c>
      <c r="F36" s="45" t="n">
        <v>0</v>
      </c>
      <c r="G36" s="45" t="n">
        <v>0</v>
      </c>
      <c r="H36" s="45" t="n">
        <v>0</v>
      </c>
      <c r="I36" s="45" t="n">
        <v>0</v>
      </c>
      <c r="J36" s="45" t="n">
        <v>0</v>
      </c>
      <c r="K36" s="45" t="n">
        <v>0</v>
      </c>
      <c r="L36" s="45" t="n">
        <v>0</v>
      </c>
      <c r="M36" s="44" t="n">
        <v>4</v>
      </c>
      <c r="N36" s="44" t="n">
        <v>2</v>
      </c>
      <c r="O36" s="45" t="n">
        <v>0</v>
      </c>
      <c r="P36" s="44" t="n">
        <v>1</v>
      </c>
      <c r="Q36" s="45" t="n">
        <v>0</v>
      </c>
      <c r="R36" s="45" t="n">
        <v>0</v>
      </c>
      <c r="S36" s="15"/>
      <c r="T36" s="15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</row>
    <row r="37" ht="17" customHeight="true" hidden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</row>
    <row r="38" ht="17" customHeight="true" hidden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</row>
    <row r="39" ht="17" customHeight="true" hidden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</row>
    <row r="40" ht="17" customHeight="true" hidden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</row>
    <row r="41" ht="17" customHeight="true" hidden="true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</row>
    <row r="42" ht="17" customHeight="true" hidden="true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</row>
    <row r="43" ht="17" customHeight="true" hidden="true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</row>
    <row r="44" ht="17" customHeight="true" hidden="true">
      <c r="A44" s="44" t="n">
        <v>438</v>
      </c>
      <c r="B44" s="44" t="n">
        <v>312</v>
      </c>
      <c r="C44" s="44" t="n">
        <v>124</v>
      </c>
      <c r="D44" s="44" t="n">
        <v>2</v>
      </c>
      <c r="E44" s="44" t="n">
        <v>9</v>
      </c>
      <c r="F44" s="44" t="n">
        <v>3</v>
      </c>
      <c r="G44" s="45" t="n">
        <v>0</v>
      </c>
      <c r="H44" s="44" t="n">
        <v>53</v>
      </c>
      <c r="I44" s="44" t="n">
        <v>35</v>
      </c>
      <c r="J44" s="45" t="n">
        <v>0</v>
      </c>
      <c r="K44" s="44" t="n">
        <v>77</v>
      </c>
      <c r="L44" s="44" t="n">
        <v>36</v>
      </c>
      <c r="M44" s="45" t="n">
        <v>0</v>
      </c>
      <c r="N44" s="44" t="n">
        <v>45</v>
      </c>
      <c r="O44" s="44" t="n">
        <v>22</v>
      </c>
      <c r="P44" s="45" t="n">
        <v>0</v>
      </c>
      <c r="Q44" s="44" t="n">
        <v>128</v>
      </c>
      <c r="R44" s="44" t="n">
        <v>28</v>
      </c>
      <c r="S44" s="44" t="n">
        <v>2</v>
      </c>
      <c r="T44" s="15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ht="17" customHeight="true" hidden="true">
      <c r="A45" s="44" t="n">
        <v>398</v>
      </c>
      <c r="B45" s="44" t="n">
        <v>291</v>
      </c>
      <c r="C45" s="44" t="n">
        <v>105</v>
      </c>
      <c r="D45" s="44" t="n">
        <v>2</v>
      </c>
      <c r="E45" s="44" t="n">
        <v>8</v>
      </c>
      <c r="F45" s="44" t="n">
        <v>3</v>
      </c>
      <c r="G45" s="45" t="n">
        <v>0</v>
      </c>
      <c r="H45" s="44" t="n">
        <v>46</v>
      </c>
      <c r="I45" s="44" t="n">
        <v>28</v>
      </c>
      <c r="J45" s="45" t="n">
        <v>0</v>
      </c>
      <c r="K45" s="44" t="n">
        <v>71</v>
      </c>
      <c r="L45" s="44" t="n">
        <v>30</v>
      </c>
      <c r="M45" s="45" t="n">
        <v>0</v>
      </c>
      <c r="N45" s="44" t="n">
        <v>44</v>
      </c>
      <c r="O45" s="44" t="n">
        <v>20</v>
      </c>
      <c r="P45" s="45" t="n">
        <v>0</v>
      </c>
      <c r="Q45" s="44" t="n">
        <v>122</v>
      </c>
      <c r="R45" s="44" t="n">
        <v>24</v>
      </c>
      <c r="S45" s="44" t="n">
        <v>2</v>
      </c>
      <c r="T45" s="15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ht="17" customHeight="true" hidden="true">
      <c r="A46" s="44" t="n">
        <v>40</v>
      </c>
      <c r="B46" s="44" t="n">
        <v>21</v>
      </c>
      <c r="C46" s="44" t="n">
        <v>19</v>
      </c>
      <c r="D46" s="45" t="n">
        <v>0</v>
      </c>
      <c r="E46" s="44" t="n">
        <v>1</v>
      </c>
      <c r="F46" s="45" t="n">
        <v>0</v>
      </c>
      <c r="G46" s="45" t="n">
        <v>0</v>
      </c>
      <c r="H46" s="44" t="n">
        <v>7</v>
      </c>
      <c r="I46" s="44" t="n">
        <v>7</v>
      </c>
      <c r="J46" s="45" t="n">
        <v>0</v>
      </c>
      <c r="K46" s="44" t="n">
        <v>6</v>
      </c>
      <c r="L46" s="44" t="n">
        <v>6</v>
      </c>
      <c r="M46" s="45" t="n">
        <v>0</v>
      </c>
      <c r="N46" s="44" t="n">
        <v>1</v>
      </c>
      <c r="O46" s="44" t="n">
        <v>2</v>
      </c>
      <c r="P46" s="45" t="n">
        <v>0</v>
      </c>
      <c r="Q46" s="44" t="n">
        <v>6</v>
      </c>
      <c r="R46" s="44" t="n">
        <v>4</v>
      </c>
      <c r="S46" s="45" t="n">
        <v>0</v>
      </c>
      <c r="T46" s="15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</row>
    <row r="47" ht="17" customHeight="true" hidden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</row>
    <row r="48" ht="17" customHeight="true" hidden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</row>
    <row r="49" ht="17" customHeight="true" hidden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</row>
    <row r="50" ht="17" customHeight="true" hidden="true">
      <c r="A50" s="44" t="n">
        <v>251</v>
      </c>
      <c r="B50" s="44" t="n">
        <v>90</v>
      </c>
      <c r="C50" s="44" t="n">
        <v>91</v>
      </c>
      <c r="D50" s="44" t="n">
        <v>46</v>
      </c>
      <c r="E50" s="44" t="n">
        <v>48</v>
      </c>
      <c r="F50" s="44" t="n">
        <v>3</v>
      </c>
      <c r="G50" s="44" t="n">
        <v>23</v>
      </c>
      <c r="H50" s="44" t="n">
        <v>8</v>
      </c>
      <c r="I50" s="44" t="n">
        <v>10</v>
      </c>
      <c r="J50" s="44" t="n">
        <v>10</v>
      </c>
      <c r="K50" s="44" t="n">
        <v>1</v>
      </c>
      <c r="L50" s="45" t="n">
        <v>0</v>
      </c>
      <c r="M50" s="45" t="n">
        <v>0</v>
      </c>
      <c r="N50" s="44" t="n">
        <v>4</v>
      </c>
      <c r="O50" s="44" t="n">
        <v>18</v>
      </c>
      <c r="P50" s="15"/>
      <c r="Q50" s="15"/>
      <c r="R50" s="15"/>
      <c r="S50" s="15"/>
      <c r="T50" s="15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</row>
    <row r="51" ht="17" customHeight="true" hidden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</row>
    <row r="52" ht="17" customHeight="true" hidden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</row>
    <row r="53" ht="17" customHeight="true" hidden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</row>
    <row r="54" ht="17" customHeight="true" hidden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</row>
    <row r="55" ht="17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</row>
    <row r="56" ht="17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</row>
    <row r="57" ht="17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</row>
    <row r="58" ht="17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</row>
    <row r="59" ht="17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ht="17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ht="17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  <row r="62" ht="17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  <row r="63" ht="17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</row>
    <row r="64" ht="17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</row>
    <row r="65" ht="17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</row>
    <row r="66" ht="17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</row>
    <row r="67" ht="17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</row>
    <row r="68" ht="17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</row>
    <row r="69" ht="12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</row>
    <row r="70" ht="17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</row>
    <row r="71" ht="17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</row>
    <row r="72" ht="17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</row>
    <row r="73" ht="17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</row>
    <row r="74" ht="17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</row>
    <row r="75" ht="17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</row>
    <row r="76" ht="17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</row>
    <row r="77" ht="17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</row>
    <row r="78" ht="17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</row>
    <row r="79" ht="17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</row>
    <row r="80" ht="17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</row>
    <row r="81" ht="17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</row>
    <row r="82" ht="17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</row>
    <row r="83" ht="17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</row>
    <row r="84" ht="17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</row>
    <row r="85" ht="17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</row>
    <row r="86" ht="17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</row>
    <row r="87" ht="17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</row>
    <row r="88" ht="17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</row>
    <row r="89" ht="17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</row>
    <row r="90" ht="17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</row>
    <row r="91" ht="17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</row>
    <row r="92" ht="17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</row>
    <row r="93" ht="17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</row>
    <row r="94" ht="17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</row>
    <row r="95" ht="17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</row>
    <row r="96" ht="17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</row>
    <row r="97" ht="17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</row>
    <row r="98" ht="17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</row>
    <row r="99" ht="17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</row>
    <row r="100" ht="17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</row>
    <row r="101" ht="17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</row>
    <row r="102" ht="17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</row>
    <row r="103" ht="17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</row>
    <row r="104" ht="17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</row>
    <row r="105" ht="17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</row>
    <row r="106" ht="17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</row>
    <row r="107" ht="17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</row>
    <row r="108" ht="17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</row>
    <row r="109" ht="17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</row>
    <row r="110" ht="17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</row>
    <row r="111" ht="17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</row>
    <row r="112" ht="17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</row>
    <row r="113" ht="17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</row>
    <row r="114" ht="17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</row>
    <row r="115" ht="17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</row>
    <row r="116" ht="17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</row>
    <row r="117" ht="17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</row>
    <row r="118" ht="17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</row>
    <row r="119" ht="17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</row>
    <row r="120" ht="17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</row>
    <row r="121" ht="17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</row>
    <row r="122" ht="17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</row>
    <row r="123" ht="17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</row>
    <row r="124" ht="17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</row>
    <row r="125" ht="17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</row>
    <row r="126" ht="17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</row>
    <row r="127" ht="17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</row>
    <row r="128" ht="17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</row>
    <row r="129" ht="17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</row>
    <row r="130" ht="17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</row>
    <row r="131" ht="17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</row>
    <row r="132" ht="17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</row>
    <row r="133" ht="17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</row>
    <row r="134" ht="17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</row>
    <row r="135" ht="17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</row>
    <row r="136" ht="17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</row>
    <row r="137" ht="17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</row>
    <row r="138" ht="17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</row>
    <row r="139" ht="17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</row>
    <row r="140" ht="17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</row>
    <row r="141" ht="17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</row>
    <row r="142" ht="17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</row>
    <row r="143" ht="17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</row>
    <row r="144" ht="17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</row>
    <row r="145" ht="17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</row>
    <row r="146" ht="17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</row>
    <row r="147" ht="17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</row>
    <row r="148" ht="17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</row>
    <row r="149" ht="17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</row>
    <row r="150" ht="17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</row>
    <row r="151" ht="17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</row>
    <row r="152" ht="17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</row>
    <row r="153" ht="17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</row>
    <row r="154" ht="17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</row>
    <row r="155" ht="17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</row>
    <row r="156" ht="17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</row>
    <row r="157" ht="17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</row>
    <row r="158" ht="17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</row>
    <row r="159" ht="17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</row>
    <row r="160" ht="17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</row>
    <row r="161" ht="17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</row>
    <row r="162" ht="17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</row>
    <row r="163" ht="17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</row>
    <row r="164" ht="17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</row>
    <row r="165" ht="17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</row>
    <row r="166" ht="17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</row>
    <row r="167" ht="17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</row>
    <row r="168" ht="17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</row>
    <row r="169" ht="17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</row>
    <row r="170" ht="17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</row>
    <row r="171" ht="17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</row>
    <row r="172" ht="17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</row>
    <row r="173" ht="17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</row>
    <row r="174" ht="17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</row>
    <row r="175" ht="17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</row>
    <row r="176" ht="17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</row>
    <row r="177" ht="17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</row>
    <row r="178" ht="17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</row>
    <row r="179" ht="17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</row>
    <row r="180" ht="17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</row>
    <row r="181" ht="17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</row>
    <row r="182" ht="17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</row>
    <row r="183" ht="17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</row>
    <row r="184" ht="17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</row>
    <row r="185" ht="17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</row>
    <row r="186" ht="17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</row>
    <row r="187" ht="17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</row>
    <row r="188" ht="17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</row>
    <row r="189" ht="17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</row>
    <row r="190" ht="17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</row>
    <row r="191" ht="17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</row>
    <row r="192" ht="17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</row>
    <row r="193" ht="17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</row>
    <row r="194" ht="17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</row>
    <row r="195" ht="17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</row>
    <row r="196" ht="17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</row>
    <row r="197" ht="17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</row>
    <row r="198" ht="17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</row>
    <row r="199" ht="17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</row>
    <row r="200" ht="17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</row>
  </sheetData>
  <mergeCells>
    <mergeCell ref="B5:D5"/>
    <mergeCell ref="Q27:T27"/>
    <mergeCell ref="A27:P27"/>
    <mergeCell ref="A6:T6"/>
    <mergeCell ref="P4:Q4"/>
    <mergeCell ref="P5:Q5"/>
    <mergeCell ref="R4:T4"/>
    <mergeCell ref="R5:T5"/>
    <mergeCell ref="B7:R7"/>
    <mergeCell ref="S7:T7"/>
    <mergeCell ref="B24:C24"/>
    <mergeCell ref="D24:E24"/>
    <mergeCell ref="F24:G24"/>
    <mergeCell ref="H24:I24"/>
    <mergeCell ref="R16:T16"/>
    <mergeCell ref="F9:H9"/>
    <mergeCell ref="I9:K9"/>
    <mergeCell ref="L9:N9"/>
    <mergeCell ref="R9:T9"/>
    <mergeCell ref="A15:A17"/>
    <mergeCell ref="A13:B13"/>
    <mergeCell ref="F16:H16"/>
    <mergeCell ref="I16:K16"/>
    <mergeCell ref="L16:N16"/>
    <mergeCell ref="O16:Q16"/>
    <mergeCell ref="A28:T28"/>
    <mergeCell ref="A22:A23"/>
    <mergeCell ref="A25:T25"/>
    <mergeCell ref="A26:T26"/>
    <mergeCell ref="C8:T8"/>
    <mergeCell ref="A8:B10"/>
    <mergeCell ref="A11:B11"/>
    <mergeCell ref="A12:B12"/>
    <mergeCell ref="C9:E9"/>
    <mergeCell ref="O9:Q9"/>
    <mergeCell ref="B23:C23"/>
    <mergeCell ref="D23:E23"/>
    <mergeCell ref="F23:G23"/>
    <mergeCell ref="H23:I23"/>
    <mergeCell ref="B15:T15"/>
    <mergeCell ref="B16:E16"/>
    <mergeCell ref="B22:T22"/>
  </mergeCells>
  <dataValidations count="168">
    <dataValidation type="decimal" errorStyle="warning" operator="equal" allowBlank="0" showInputMessage="1" showErrorMessage="1" errorTitle="" error="{2}" promptTitle="" prompt="" sqref="A8:A8">
      <formula1>"='桃園市$2_7_0$010000068000'"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"='通報處理分類$2_10_0$19176'"</formula1>
      <formula2>k-SmartTag-muti4</formula2>
    </dataValidation>
    <dataValidation type="decimal" errorStyle="warning" operator="equal" allowBlank="0" showInputMessage="1" showErrorMessage="1" errorTitle="" error="{2}" promptTitle="" prompt="" sqref="A12:A12">
      <formula1>"='一般$2_11_0$1900300001'"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"='原住民$2_12_0$1900300002'"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"='總計$2_17_0$19176'"</formula1>
      <formula2>k-SmartTag-muti4</formula2>
    </dataValidation>
    <dataValidation type="decimal" errorStyle="warning" operator="equal" allowBlank="0" showInputMessage="1" showErrorMessage="1" errorTitle="" error="{2}" promptTitle="" prompt="" sqref="A19:A19">
      <formula1>"='一般$2_18_0$1900300001'"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"='原住民$2_19_0$1900300002'"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"='項目別$2_21_0$19176'"</formula1>
      <formula2>k-SmartTag-muti2</formula2>
    </dataValidation>
    <dataValidation type="decimal" errorStyle="warning" operator="equal" allowBlank="0" showInputMessage="1" showErrorMessage="1" errorTitle="" error="{2}" promptTitle="" prompt="" sqref="B7:B7">
      <formula1>"='中華民國115年上半年_1月至6月_$2_6_1$2026H1'"</formula1>
      <formula2>k-SmartTag-date</formula2>
    </dataValidation>
    <dataValidation type="decimal" errorStyle="warning" operator="equal" allowBlank="0" showInputMessage="1" showErrorMessage="1" errorTitle="" error="{2}" promptTitle="" prompt="" sqref="B15:B15">
      <formula1>"='兒少保護個案基本資料_施虐者人數依性別.身分別.教育程度.通報處理分類分$2_14_1$1074090a010'"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B18:B18">
      <formula1>"='檢誤$2_17_1$0000'"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9:B19">
      <formula1>"='檢誤$2_18_1$0000'"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"='檢誤$2_19_1$0000'"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2:B22">
      <formula1>"='兒少保護個案基本資料_施虐者本身狀況依施虐者本身狀況.通報處理分類分$2_21_1$1074090a011'"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23:B23">
      <formula1>"='缺乏親職教育知識$2_22_1$1911200001'"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8:C8">
      <formula1>"='兒少保護個案基本資料_施虐者人數依性別.身分別.施虐者身分.通報處理分類分$2_7_2$1074090a010'"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C9:C9">
      <formula1>"='職場上司同事$2_8_2$1911000019'"</formula1>
      <formula2>k-SmartTag-muti3</formula2>
    </dataValidation>
    <dataValidation type="decimal" errorStyle="warning" operator="equal" allowBlank="0" showInputMessage="1" showErrorMessage="1" errorTitle="" error="{2}" promptTitle="" prompt="" sqref="C10:C10">
      <formula1>"='男$2_9_2$AA00100001'"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1:C11">
      <formula1>"='檢誤$2_10_2$0000'"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8:C18">
      <formula1>"='檢誤$2_17_2$0000'"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"='檢誤$2_18_2$0000'"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"='檢誤$2_19_2$0000'"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0:D10">
      <formula1>"='女$2_9_3$AA00100002'"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1:D11">
      <formula1>"='檢誤$2_10_3$0000'"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8:D18">
      <formula1>"='檢誤$2_17_3$0000'"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"='檢誤$2_18_3$0000'"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"='檢誤$2_19_3$0000'"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"='習於體罰或不當管教$2_22_3$1911200012'"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"='不詳$2_9_4$AA00100003'"</formula1>
      <formula2>k-SmartTag-muti1</formula2>
    </dataValidation>
    <dataValidation type="decimal" errorStyle="warning" operator="equal" allowBlank="0" showInputMessage="1" showErrorMessage="1" errorTitle="" error="{2}" promptTitle="" prompt="" sqref="E11:E11">
      <formula1>"='檢誤$2_10_4$0000'"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8:E18">
      <formula1>"='檢誤$2_17_4$0000'"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"='檢誤$2_18_4$0000'"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"='檢誤$2_19_4$0000'"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"='朋友_鄰居$2_8_5$1911000020'"</formula1>
      <formula2>k-SmartTag-muti3</formula2>
    </dataValidation>
    <dataValidation type="decimal" errorStyle="warning" operator="equal" allowBlank="0" showInputMessage="1" showErrorMessage="1" errorTitle="" error="{2}" promptTitle="" prompt="" sqref="F10:F10">
      <formula1>"='男$2_9_5$AA00100001'"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1:F11">
      <formula1>"='檢誤$2_10_5$0000'"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6:F16">
      <formula1>"='國小以下$2_15_5$191000000302'"</formula1>
      <formula2>k-SmartTag-muti3</formula2>
    </dataValidation>
    <dataValidation type="decimal" errorStyle="warning" operator="equal" allowBlank="0" showInputMessage="1" showErrorMessage="1" errorTitle="" error="{2}" promptTitle="" prompt="" sqref="F17:F17">
      <formula1>"='男$2_16_5$AA00100001'"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8:F18">
      <formula1>"='檢誤$2_17_5$0000'"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3:F23">
      <formula1>"='負向情緒行為特質$2_22_5$1911200018'"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"='女$2_9_6$AA00100002'"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1:G11">
      <formula1>"='檢誤$2_10_6$0000'"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"='女$2_16_6$AA00100002'"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8:G18">
      <formula1>"='檢誤$2_17_6$0000'"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"='不詳$2_9_7$AA00100003'"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1:H11">
      <formula1>"='檢誤$2_10_7$0000'"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"='不詳$2_16_7$AA00100003'"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"='檢誤$2_17_7$0000'"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"='親密關係失調$2_22_7$1911200017'"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9:I9">
      <formula1>"='網友$2_8_8$1911000021'"</formula1>
      <formula2>k-SmartTag-muti3</formula2>
    </dataValidation>
    <dataValidation type="decimal" errorStyle="warning" operator="equal" allowBlank="0" showInputMessage="1" showErrorMessage="1" errorTitle="" error="{2}" promptTitle="" prompt="" sqref="I10:I10">
      <formula1>"='男$2_9_8$AA00100001'"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1:I11">
      <formula1>"='檢誤$2_10_8$0000'"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6:I16">
      <formula1>"='國中$2_15_8$191000000301'"</formula1>
      <formula2>k-SmartTag-muti3</formula2>
    </dataValidation>
    <dataValidation type="decimal" errorStyle="warning" operator="equal" allowBlank="0" showInputMessage="1" showErrorMessage="1" errorTitle="" error="{2}" promptTitle="" prompt="" sqref="I17:I17">
      <formula1>"='男$2_16_8$AA00100001'"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8:I18">
      <formula1>"='檢誤$2_17_8$0000'"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"='女$2_9_9$AA00100002'"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1:J11">
      <formula1>"='檢誤$2_10_9$0000'"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7:J17">
      <formula1>"='女$2_16_9$AA00100002'"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8:J18">
      <formula1>"='檢誤$2_17_9$0000'"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3:J23">
      <formula1>"='經濟因素$2_22_9$1911200003'"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"='不詳$2_9_10$AA00100003'"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1:K11">
      <formula1>"='檢誤$2_10_10$0000'"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7:K17">
      <formula1>"='不詳$2_16_10$AA00100003'"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8:K18">
      <formula1>"='檢誤$2_17_10$0000'"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3:K23">
      <formula1>"='酗酒$2_22_10$191120000401'"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"='陌生人$2_8_11$1911000022'"</formula1>
      <formula2>k-SmartTag-muti3</formula2>
    </dataValidation>
    <dataValidation type="decimal" errorStyle="warning" operator="equal" allowBlank="0" showInputMessage="1" showErrorMessage="1" errorTitle="" error="{2}" promptTitle="" prompt="" sqref="L10:L10">
      <formula1>"='男$2_9_11$AA00100001'"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"='檢誤$2_10_11$0000'"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6:L16">
      <formula1>"='高中.高職$2_15_11$1910000002'"</formula1>
      <formula2>k-SmartTag-muti3</formula2>
    </dataValidation>
    <dataValidation type="decimal" errorStyle="warning" operator="equal" allowBlank="0" showInputMessage="1" showErrorMessage="1" errorTitle="" error="{2}" promptTitle="" prompt="" sqref="L17:L17">
      <formula1>"='男$2_16_11$AA00100001'"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"='檢誤$2_17_11$0000'"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3:L23">
      <formula1>"='藥物濫用$2_22_11$191120000402'"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"='女$2_9_12$AA00100002'"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1:M11">
      <formula1>"='檢誤$2_10_12$0000'"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7:M17">
      <formula1>"='女$2_16_12$AA00100002'"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8:M18">
      <formula1>"='檢誤$2_17_12$0000'"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3:M23">
      <formula1>"='精神疾病$2_22_12$1911200005'"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0:N10">
      <formula1>"='不詳$2_9_13$AA00100003'"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1:N11">
      <formula1>"='檢誤$2_10_13$0000'"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7:N17">
      <formula1>"='不詳$2_16_13$AA00100003'"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8:N18">
      <formula1>"='檢誤$2_17_13$0000'"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3:N23">
      <formula1>"='有自殺紀錄或自殺意圖$2_22_13$1911200009'"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9:O9">
      <formula1>"='其他$2_8_14$191100000901'"</formula1>
      <formula2>k-SmartTag-muti3</formula2>
    </dataValidation>
    <dataValidation type="decimal" errorStyle="warning" operator="equal" allowBlank="0" showInputMessage="1" showErrorMessage="1" errorTitle="" error="{2}" promptTitle="" prompt="" sqref="O10:O10">
      <formula1>"='男$2_9_14$AA00100001'"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1:O11">
      <formula1>"='檢誤$2_10_14$0000'"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6:O16">
      <formula1>"='大專以上$2_15_14$1910000001'"</formula1>
      <formula2>k-SmartTag-muti3</formula2>
    </dataValidation>
    <dataValidation type="decimal" errorStyle="warning" operator="equal" allowBlank="0" showInputMessage="1" showErrorMessage="1" errorTitle="" error="{2}" promptTitle="" prompt="" sqref="O17:O17">
      <formula1>"='男$2_16_14$AA00100001'"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8:O18">
      <formula1>"='檢誤$2_17_14$0000'"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3:O23">
      <formula1>"='未婚生育$2_22_14$191120000801'"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"='女$2_9_15$AA00100002'"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1:P11">
      <formula1>"='檢誤$2_10_15$0000'"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7:P17">
      <formula1>"='女$2_16_15$AA00100002'"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8:P18">
      <formula1>"='檢誤$2_17_15$0000'"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3:P23">
      <formula1>"='未成年生育$2_22_15$191120000802'"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0:Q10">
      <formula1>"='不詳$2_9_16$AA00100003'"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1:Q11">
      <formula1>"='檢誤$2_10_16$0000'"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"='不詳$2_16_16$AA00100003'"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8:Q18">
      <formula1>"='檢誤$2_17_16$0000'"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"='人格違常$2_22_16$1911200006'"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"='不詳$2_8_17$191100000902'"</formula1>
      <formula2>k-SmartTag-muti3</formula2>
    </dataValidation>
    <dataValidation type="decimal" errorStyle="warning" operator="equal" allowBlank="0" showInputMessage="1" showErrorMessage="1" errorTitle="" error="{2}" promptTitle="" prompt="" sqref="R10:R10">
      <formula1>"='男$2_9_17$AA00100001'"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1:R11">
      <formula1>"='檢誤$2_10_17$0000'"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6:R16">
      <formula1>"='其他_不詳_$2_15_17$1910000004'"</formula1>
      <formula2>k-SmartTag-muti3</formula2>
    </dataValidation>
    <dataValidation type="decimal" errorStyle="warning" operator="equal" allowBlank="0" showInputMessage="1" showErrorMessage="1" errorTitle="" error="{2}" promptTitle="" prompt="" sqref="R17:R17">
      <formula1>"='男$2_16_17$AA00100001'"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"='檢誤$2_17_17$0000'"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23:R23">
      <formula1>"='迷信$2_22_17$1911200011'"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0:S10">
      <formula1>"='女$2_9_18$AA00100002'"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1:S11">
      <formula1>"='檢誤$2_10_18$0000'"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7:S17">
      <formula1>"='女$2_16_18$AA00100002'"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8:S18">
      <formula1>"='檢誤$2_17_18$0000'"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3:S23">
      <formula1>"='童年有受虐經驗$2_22_18$1911200007'"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0:T10">
      <formula1>"='不詳$2_9_19$AA00100003'"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1:T11">
      <formula1>"='檢誤$2_10_19$0000'"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7:T17">
      <formula1>"='不詳$2_16_19$AA00100003'"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8:T18">
      <formula1>"='檢誤$2_17_19$0000'"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3:T23">
      <formula1>"='其他$2_22_19$1911200010'"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