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11070-90-51-2" sheetId="1" r:id="rId1"/>
  </sheets>
</workbook>
</file>

<file path=xl/sharedStrings.xml><?xml version="1.0" encoding="utf-8"?>
<sst xmlns="http://schemas.openxmlformats.org/spreadsheetml/2006/main" count="42" uniqueCount="0">
  <si>
    <t xml:space="preserve">公開類</t>
  </si>
  <si>
    <t xml:space="preserve">半年報</t>
  </si>
  <si>
    <t xml:space="preserve">桃園市政府體育局各場地開放使用情形</t>
  </si>
  <si>
    <t xml:space="preserve">中華民國 113年7月至12月</t>
  </si>
  <si>
    <t xml:space="preserve">月別、人次及日數</t>
  </si>
  <si>
    <t xml:space="preserve">總計</t>
  </si>
  <si>
    <t xml:space="preserve">7月</t>
  </si>
  <si>
    <t xml:space="preserve">8月</t>
  </si>
  <si>
    <t xml:space="preserve">9月</t>
  </si>
  <si>
    <t xml:space="preserve">10月</t>
  </si>
  <si>
    <t xml:space="preserve">11月</t>
  </si>
  <si>
    <t xml:space="preserve">12月</t>
  </si>
  <si>
    <t xml:space="preserve">填表</t>
  </si>
  <si>
    <t xml:space="preserve">資料來源：本局運動設施科、綜合規劃科依據填送資料彙編</t>
  </si>
  <si>
    <t xml:space="preserve">填表說明：本表應於編製期限內經網際網路線上傳送至桃園市政府公務統計行政管理系統。</t>
  </si>
  <si>
    <t xml:space="preserve">備註：數據為租借辦理活動之場館:綜合體育館、桃園樂天棒球場、市立田徑場、青埔運動公園棒球場(副場)及平鎮區雙連坡足球場/射箭場/多功能教室等。</t>
  </si>
  <si>
    <t xml:space="preserve">場地別</t>
  </si>
  <si>
    <t xml:space="preserve">使用人次</t>
  </si>
  <si>
    <t xml:space="preserve">開放日數</t>
  </si>
  <si>
    <t xml:space="preserve">每半年終了後60日內編報</t>
  </si>
  <si>
    <t xml:space="preserve">合計</t>
  </si>
  <si>
    <t xml:space="preserve">審核</t>
  </si>
  <si>
    <t xml:space="preserve">綜合體育館</t>
  </si>
  <si>
    <t xml:space="preserve">市立游泳池</t>
  </si>
  <si>
    <t xml:space="preserve">業務主管人員</t>
  </si>
  <si>
    <t xml:space="preserve">主辦統計人員</t>
  </si>
  <si>
    <t xml:space="preserve">市立羽球館</t>
  </si>
  <si>
    <t xml:space="preserve">樂天桃園棒球場</t>
  </si>
  <si>
    <t xml:space="preserve">中華民國114年2月24日編製</t>
  </si>
  <si>
    <t xml:space="preserve">青埔運動公園棒球場(副場)</t>
  </si>
  <si>
    <t xml:space="preserve">機關首長</t>
  </si>
  <si>
    <t xml:space="preserve">中路運動公園網球場</t>
  </si>
  <si>
    <t xml:space="preserve">中路運動公園足球場</t>
  </si>
  <si>
    <t xml:space="preserve">中壢網球場</t>
  </si>
  <si>
    <t xml:space="preserve">市立田徑場</t>
  </si>
  <si>
    <t xml:space="preserve">編製機關</t>
  </si>
  <si>
    <t xml:space="preserve">表號</t>
  </si>
  <si>
    <t xml:space="preserve">南昌營區桌球館</t>
  </si>
  <si>
    <t xml:space="preserve">桃園市政府體育局</t>
  </si>
  <si>
    <t xml:space="preserve">11070-90-51-2</t>
  </si>
  <si>
    <t xml:space="preserve">單位：人次、日</t>
  </si>
  <si>
    <t xml:space="preserve">平鎮區雙連坡足球場/射箭場/多功能教室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</si>
</sst>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7">
    <font>
      <b val="0"/>
      <i val="0"/>
      <u val="none"/>
      <sz val="11"/>
      <color theme="1"/>
      <name val="Calibri"/>
      <scheme val="minor"/>
    </font>
    <font>
      <b val="0"/>
      <i val="0"/>
      <u val="none"/>
      <sz val="10"/>
      <color rgb="FF000000"/>
      <name val="標楷體"/>
    </font>
    <font>
      <b/>
      <i val="0"/>
      <u val="none"/>
      <sz val="12"/>
      <color rgb="FF000000"/>
      <name val="標楷體"/>
    </font>
    <font>
      <b val="0"/>
      <i val="0"/>
      <u val="none"/>
      <sz val="10"/>
      <color rgb="FF000000"/>
      <name val="Times New Roman"/>
    </font>
    <font>
      <b val="0"/>
      <i val="0"/>
      <u val="none"/>
      <sz val="12"/>
      <color theme="1"/>
      <name val="標楷體"/>
    </font>
    <font>
      <b val="0"/>
      <i val="0"/>
      <u val="none"/>
      <sz val="10"/>
      <color rgb="FF000000"/>
      <name val="新細明體"/>
    </font>
    <font>
      <sz val="12"/>
      <name val="標楷體"/>
    </font>
  </fonts>
  <fills count="3">
    <fill>
      <patternFill patternType="none"/>
    </fill>
    <fill>
      <patternFill patternType="gray125"/>
    </fill>
    <fill>
      <patternFill patternType="solid">
        <fgColor rgb="FFD0CECE"/>
        <bgColor rgb="FF000000"/>
      </patternFill>
    </fill>
  </fills>
  <borders count="15">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style="thin">
        <color rgb="FF000000"/>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style="thin">
        <color rgb="FF000000"/>
      </bottom>
    </border>
    <border>
      <left style="thin">
        <color rgb="FF000000"/>
      </left>
      <right/>
      <top/>
      <bottom/>
    </border>
    <border>
      <left style="thin">
        <color rgb="FF000000"/>
      </left>
      <right style="thin">
        <color rgb="FF000000"/>
      </right>
      <top/>
      <bottom style="thin">
        <color rgb="FF000000"/>
      </bottom>
    </border>
    <border>
      <left style="thin">
        <color rgb="FF000000"/>
      </left>
      <right/>
      <top style="thin">
        <color rgb="FF000000"/>
      </top>
      <bottom/>
    </border>
    <border>
      <left style="thin">
        <color rgb="FF000000"/>
      </left>
      <right/>
      <top/>
      <bottom style="thin">
        <color rgb="FF000000"/>
      </bottom>
    </border>
    <border>
      <left/>
      <right style="thin">
        <color rgb="FF000000"/>
      </right>
      <top/>
      <bottom/>
    </border>
    <border>
      <left style="thin">
        <color rgb="FF000000"/>
      </left>
      <right/>
      <top style="thin">
        <color rgb="FF000000"/>
      </top>
      <bottom style="thin">
        <color rgb="FF000000"/>
      </bottom>
    </border>
    <border diagonalDown="1">
      <right style="thin"/>
      <bottom style="thin"/>
      <diagonal style="thin">
        <color indexed="8"/>
      </diagonal>
    </border>
  </borders>
  <cellStyleXfs count="1">
    <xf numFmtId="0" fontId="0" fillId="0" borderId="0" xfId="0" applyNumberFormat="1" applyFont="1" applyFill="1" applyBorder="1" applyAlignment="1" applyProtection="1"/>
  </cellStyleXfs>
  <cellXfs count="40">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49" fontId="1" fillId="0" borderId="0" xfId="0" applyNumberFormat="1" applyFont="1">
      <alignment horizontal="center" vertical="center"/>
    </xf>
    <xf numFmtId="0" fontId="3" fillId="0" borderId="3" xfId="0" applyFont="1" applyBorder="1">
      <alignment vertical="center" wrapText="1"/>
    </xf>
    <xf numFmtId="0" fontId="4" fillId="0" borderId="4" xfId="0" applyFont="1" applyBorder="1">
      <alignment vertical="center"/>
    </xf>
    <xf numFmtId="0" fontId="1" fillId="0" borderId="5" xfId="0" applyFont="1" applyBorder="1">
      <alignment horizontal="left" vertical="center" wrapText="1"/>
    </xf>
    <xf numFmtId="0" fontId="1" fillId="0" borderId="4" xfId="0" applyFont="1" applyBorder="1">
      <alignment horizontal="center" vertical="center" wrapText="1"/>
    </xf>
    <xf numFmtId="49" fontId="1" fillId="0" borderId="4" xfId="0" applyNumberFormat="1" applyFont="1" applyBorder="1">
      <alignment horizontal="center" vertical="center" wrapText="1"/>
    </xf>
    <xf numFmtId="49" fontId="3" fillId="0" borderId="4" xfId="0" applyNumberFormat="1" applyFont="1" applyBorder="1">
      <alignment horizontal="center" vertical="center" wrapText="1"/>
    </xf>
    <xf numFmtId="0" fontId="3" fillId="0" borderId="2" xfId="0" applyFont="1" applyBorder="1">
      <alignment horizontal="center" vertical="center" wrapText="1"/>
    </xf>
    <xf numFmtId="0" fontId="1" fillId="0" borderId="0" xfId="0" applyFont="1">
      <alignment vertical="center"/>
    </xf>
    <xf numFmtId="0" fontId="3" fillId="0" borderId="0" xfId="0" applyFont="1">
      <alignment vertical="center"/>
    </xf>
    <xf numFmtId="0" fontId="5" fillId="0" borderId="0" xfId="0" applyFont="1">
      <alignment vertical="center"/>
    </xf>
    <xf numFmtId="0" fontId="1" fillId="0" borderId="0" xfId="0" applyFont="1">
      <alignment horizontal="left" vertical="center"/>
    </xf>
    <xf numFmtId="0" fontId="1" fillId="0" borderId="6" xfId="0" applyFont="1" applyBorder="1">
      <alignment horizontal="center" vertical="center" wrapText="1"/>
    </xf>
    <xf numFmtId="0" fontId="4" fillId="0" borderId="7" xfId="0" applyFont="1" applyBorder="1">
      <alignment vertical="center"/>
    </xf>
    <xf numFmtId="0" fontId="1" fillId="0" borderId="2" xfId="0" applyFont="1" applyBorder="1">
      <alignment horizontal="center" vertical="center"/>
    </xf>
    <xf numFmtId="0" fontId="5" fillId="0" borderId="8" xfId="0" applyFont="1" applyBorder="1">
      <alignment vertical="center"/>
    </xf>
    <xf numFmtId="0" fontId="1" fillId="0" borderId="9" xfId="0" applyFont="1" applyBorder="1">
      <alignment vertical="center"/>
    </xf>
    <xf numFmtId="0" fontId="1" fillId="0" borderId="1" xfId="0" applyFont="1" applyBorder="1">
      <alignment horizontal="center" vertical="center" wrapText="1"/>
    </xf>
    <xf numFmtId="3" fontId="3" fillId="0" borderId="10" xfId="0" applyNumberFormat="1" applyFont="1" applyBorder="1">
      <alignment horizontal="right" vertical="center"/>
    </xf>
    <xf numFmtId="3" fontId="3" fillId="2" borderId="8" xfId="0" applyNumberFormat="1" applyFont="1" applyFill="1" applyBorder="1">
      <alignment vertical="center"/>
    </xf>
    <xf numFmtId="3" fontId="3" fillId="0" borderId="8" xfId="0" applyNumberFormat="1" applyFont="1" applyBorder="1">
      <alignment horizontal="right" vertical="center"/>
    </xf>
    <xf numFmtId="3" fontId="3" fillId="2" borderId="11" xfId="0" applyNumberFormat="1" applyFont="1" applyFill="1" applyBorder="1">
      <alignment vertical="center"/>
    </xf>
    <xf numFmtId="0" fontId="5" fillId="0" borderId="2" xfId="0" applyFont="1" applyBorder="1">
      <alignment vertical="center"/>
    </xf>
    <xf numFmtId="0" fontId="1" fillId="0" borderId="11" xfId="0" applyFont="1" applyBorder="1">
      <alignment vertical="center"/>
    </xf>
    <xf numFmtId="197" fontId="3" fillId="0" borderId="2" xfId="0" applyNumberFormat="1" applyFont="1" applyBorder="1">
      <alignment horizontal="right" vertical="center"/>
    </xf>
    <xf numFmtId="197" fontId="3" fillId="0" borderId="0" xfId="0" applyNumberFormat="1" applyFont="1">
      <alignment horizontal="right" vertical="center"/>
    </xf>
    <xf numFmtId="197" fontId="3" fillId="0" borderId="3" xfId="0" applyNumberFormat="1" applyFont="1" applyBorder="1">
      <alignment horizontal="right" vertical="center"/>
    </xf>
    <xf numFmtId="0" fontId="3" fillId="0" borderId="2" xfId="0" applyFont="1" applyBorder="1">
      <alignment horizontal="right" vertical="center" wrapText="1"/>
    </xf>
    <xf numFmtId="0" fontId="5" fillId="0" borderId="3" xfId="0" applyFont="1" applyBorder="1">
      <alignment vertical="center"/>
    </xf>
    <xf numFmtId="0" fontId="1" fillId="0" borderId="2" xfId="0" applyFont="1" applyBorder="1">
      <alignment horizontal="right" vertical="center" wrapText="1"/>
    </xf>
    <xf numFmtId="0" fontId="1" fillId="0" borderId="0" xfId="0" applyFont="1">
      <alignment horizontal="center" vertical="center"/>
    </xf>
    <xf numFmtId="0" fontId="1" fillId="0" borderId="3" xfId="0" applyFont="1" applyBorder="1">
      <alignment horizontal="center" vertical="center"/>
    </xf>
    <xf numFmtId="0" fontId="1" fillId="0" borderId="12" xfId="0" applyFont="1" applyBorder="1">
      <alignment horizontal="center" vertical="center"/>
    </xf>
    <xf numFmtId="0" fontId="1" fillId="0" borderId="7" xfId="0" applyFont="1" applyBorder="1">
      <alignment horizontal="center" vertical="center"/>
    </xf>
    <xf numFmtId="0" fontId="1" fillId="0" borderId="3" xfId="0" applyFont="1" applyBorder="1">
      <alignment horizontal="right" vertical="center"/>
    </xf>
    <xf numFmtId="0" fontId="1" fillId="0" borderId="13" xfId="0" applyFont="1" applyBorder="1">
      <alignment horizontal="center" vertical="center" wrapText="1"/>
    </xf>
    <xf numFmtId="0" fontId="6" fillId="0" borderId="14"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0"/>
  <sheetViews>
    <sheetView showGridLines="0" topLeftCell="A1" zoomScale="100" workbookViewId="0">
      <selection activeCell="N10" sqref="N10:N10"/>
    </sheetView>
  </sheetViews>
  <sheetFormatPr defaultColWidth="9.28125" defaultRowHeight="15"/>
  <cols>
    <col min="1" max="2" width="10.2109375" customWidth="1"/>
    <col min="3" max="3" width="13.2109375" customWidth="1"/>
    <col min="4" max="4" width="12.2109375" customWidth="1"/>
    <col min="5" max="5" width="11.921875" customWidth="1"/>
    <col min="6" max="6" width="11.3515625" customWidth="1"/>
    <col min="7" max="7" width="10.2109375" customWidth="1"/>
    <col min="8" max="10" width="13.2109375" customWidth="1"/>
    <col min="11" max="13" width="12.2109375" customWidth="1"/>
    <col min="14" max="14" width="16.4921875" customWidth="1"/>
    <col min="15" max="50" width="9.3515625" customWidth="1"/>
  </cols>
  <sheetData>
    <row r="1" ht="12.75" customHeight="1">
      <c r="A1" s="1" t="s">
        <v>0</v>
      </c>
      <c r="B1" s="1"/>
      <c r="C1" s="18"/>
      <c r="D1" s="12"/>
      <c r="E1" s="13"/>
      <c r="F1" s="13"/>
      <c r="G1" s="13"/>
      <c r="H1" s="33"/>
      <c r="I1" s="33"/>
      <c r="J1" s="33"/>
      <c r="K1" s="33"/>
      <c r="L1" s="35"/>
      <c r="M1" s="1" t="s">
        <v>35</v>
      </c>
      <c r="N1" s="20" t="s">
        <v>38</v>
      </c>
      <c r="O1" s="18"/>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ht="12.75" customHeight="1">
      <c r="A2" s="1" t="s">
        <v>1</v>
      </c>
      <c r="B2" s="1"/>
      <c r="C2" s="19" t="s">
        <v>19</v>
      </c>
      <c r="D2" s="26"/>
      <c r="E2" s="31"/>
      <c r="F2" s="31"/>
      <c r="G2" s="31"/>
      <c r="H2" s="34"/>
      <c r="I2" s="34"/>
      <c r="J2" s="34"/>
      <c r="K2" s="34"/>
      <c r="L2" s="36"/>
      <c r="M2" s="1" t="s">
        <v>36</v>
      </c>
      <c r="N2" s="20" t="s">
        <v>39</v>
      </c>
      <c r="O2" s="18"/>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ht="16.5" customHeight="1">
      <c r="A3" s="2" t="s">
        <v>2</v>
      </c>
      <c r="B3" s="2"/>
      <c r="C3" s="2"/>
      <c r="D3" s="2"/>
      <c r="E3" s="2"/>
      <c r="F3" s="2"/>
      <c r="G3" s="2"/>
      <c r="H3" s="2"/>
      <c r="I3" s="2"/>
      <c r="J3" s="2"/>
      <c r="K3" s="2"/>
      <c r="L3" s="2"/>
      <c r="M3" s="2"/>
      <c r="N3" s="2"/>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ht="12.75" customHeight="1">
      <c r="A4" s="3" t="s">
        <v>3</v>
      </c>
      <c r="B4" s="3"/>
      <c r="C4" s="3"/>
      <c r="D4" s="3"/>
      <c r="E4" s="3"/>
      <c r="F4" s="3"/>
      <c r="G4" s="3"/>
      <c r="H4" s="3"/>
      <c r="I4" s="3"/>
      <c r="J4" s="3"/>
      <c r="K4" s="3"/>
      <c r="L4" s="3"/>
      <c r="M4" s="3"/>
      <c r="N4" s="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ht="15.75" customHeight="1">
      <c r="A5" s="4"/>
      <c r="B5" s="4"/>
      <c r="C5" s="4"/>
      <c r="D5" s="4"/>
      <c r="E5" s="4"/>
      <c r="F5" s="4"/>
      <c r="G5" s="4"/>
      <c r="H5" s="4"/>
      <c r="I5" s="4"/>
      <c r="J5" s="4"/>
      <c r="K5" s="4"/>
      <c r="L5" s="4"/>
      <c r="M5" s="4"/>
      <c r="N5" s="37" t="s">
        <v>40</v>
      </c>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ht="39.95" customHeight="1">
      <c r="A6" s="39"/>
      <c r="B6" s="15" t="s">
        <v>16</v>
      </c>
      <c r="C6" s="20" t="s">
        <v>20</v>
      </c>
      <c r="D6" s="20" t="s">
        <v>22</v>
      </c>
      <c r="E6" s="20" t="s">
        <v>23</v>
      </c>
      <c r="F6" s="20" t="s">
        <v>26</v>
      </c>
      <c r="G6" s="20" t="s">
        <v>27</v>
      </c>
      <c r="H6" s="20" t="s">
        <v>29</v>
      </c>
      <c r="I6" s="20" t="s">
        <v>31</v>
      </c>
      <c r="J6" s="20" t="s">
        <v>32</v>
      </c>
      <c r="K6" s="20" t="s">
        <v>33</v>
      </c>
      <c r="L6" s="20" t="s">
        <v>34</v>
      </c>
      <c r="M6" s="20" t="s">
        <v>37</v>
      </c>
      <c r="N6" s="38" t="s">
        <v>41</v>
      </c>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ht="39.95" customHeight="1">
      <c r="A7" s="6" t="s">
        <v>4</v>
      </c>
      <c r="B7" s="39"/>
      <c r="C7" s="20"/>
      <c r="D7" s="20"/>
      <c r="E7" s="20"/>
      <c r="F7" s="20"/>
      <c r="G7" s="20"/>
      <c r="H7" s="20"/>
      <c r="I7" s="20"/>
      <c r="J7" s="20"/>
      <c r="K7" s="20"/>
      <c r="L7" s="20"/>
      <c r="M7" s="20"/>
      <c r="N7" s="38"/>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ht="15.75" customHeight="1">
      <c r="A8" s="7" t="s">
        <v>5</v>
      </c>
      <c r="B8" s="1" t="s">
        <v>17</v>
      </c>
      <c r="C8" s="21">
        <f>SUM(C10, C12, C14, C16, C18, C20)</f>
        <v>788570</v>
      </c>
      <c r="D8" s="27">
        <f>SUM(D10, D12, D14, D16, D18, D20)</f>
        <v>194652</v>
      </c>
      <c r="E8" s="27">
        <f>SUM(E10, E12, E14, E16, E18, E20)</f>
        <v>86828</v>
      </c>
      <c r="F8" s="27">
        <f>SUM(F10, F12, F14, F16, F18, F20)</f>
        <v>107361</v>
      </c>
      <c r="G8" s="27">
        <f>SUM(G10, G12, G14, G16, G18, G20)</f>
        <v>337888</v>
      </c>
      <c r="H8" s="27">
        <f>SUM(H10, H12, H14, H16, H18, H20)</f>
        <v>14901</v>
      </c>
      <c r="I8" s="27">
        <f>I10+I12+I14+I16+I18+I20</f>
        <v>10677</v>
      </c>
      <c r="J8" s="27">
        <f>J10+J12+J14+J16+J18+J20</f>
        <v>3354</v>
      </c>
      <c r="K8" s="27">
        <f>K10+K12+K14+K16+K18+K20</f>
        <v>21686</v>
      </c>
      <c r="L8" s="27">
        <f>SUM(L10, L12, L14, L16, L18, L20)</f>
        <v>4106</v>
      </c>
      <c r="M8" s="27">
        <f>SUM(M10, M12, M14, M16, M18, M20)</f>
        <v>3583</v>
      </c>
      <c r="N8" s="27">
        <f>SUM(N10, N12, N14, N16, N18, N20)</f>
        <v>3534</v>
      </c>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ht="15.75" customHeight="1">
      <c r="A9" s="7"/>
      <c r="B9" s="1" t="s">
        <v>18</v>
      </c>
      <c r="C9" s="22"/>
      <c r="D9" s="28">
        <f>SUM(D11, D13, D15, D17, D19, D21)</f>
        <v>55</v>
      </c>
      <c r="E9" s="28">
        <f>SUM(E11, E13, E15, E17, E19, E21)</f>
        <v>179</v>
      </c>
      <c r="F9" s="28">
        <f>SUM(F11, F13, F15, F17, F19, F21)</f>
        <v>181</v>
      </c>
      <c r="G9" s="28">
        <f>SUM(G11, G13, G15, G17, G19, G21)</f>
        <v>38</v>
      </c>
      <c r="H9" s="28">
        <f>SUM(H11, H13, H15, H17, H19, H21)</f>
        <v>104</v>
      </c>
      <c r="I9" s="28">
        <f>I11+I13+I15+I17+I19+I21</f>
        <v>179</v>
      </c>
      <c r="J9" s="28">
        <f>J11+J13+J15+J17+J19+J21</f>
        <v>179</v>
      </c>
      <c r="K9" s="28">
        <f>K11+K13+K15+K17+K19+K21</f>
        <v>179</v>
      </c>
      <c r="L9" s="28">
        <f>SUM(L11, L13, L15, L17, L19, L21)</f>
        <v>10</v>
      </c>
      <c r="M9" s="28">
        <f>SUM(M11, M13, M15, M17, M19, M21)</f>
        <v>179</v>
      </c>
      <c r="N9" s="28">
        <f>SUM(N11, N13, N15, N17, N19, N21)</f>
        <v>179</v>
      </c>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ht="15.75" customHeight="1">
      <c r="A10" s="8" t="s">
        <v>6</v>
      </c>
      <c r="B10" s="1" t="s">
        <v>17</v>
      </c>
      <c r="C10" s="23">
        <f>SUM(D10:N10)</f>
        <v>118333</v>
      </c>
      <c r="D10" s="28">
        <v>5000</v>
      </c>
      <c r="E10" s="28">
        <v>24176</v>
      </c>
      <c r="F10" s="28">
        <v>17436</v>
      </c>
      <c r="G10" s="28">
        <v>60385</v>
      </c>
      <c r="H10" s="28">
        <v>1532</v>
      </c>
      <c r="I10" s="28">
        <v>1700</v>
      </c>
      <c r="J10" s="28">
        <v>1001</v>
      </c>
      <c r="K10" s="28">
        <v>3786</v>
      </c>
      <c r="L10" s="28">
        <v>1636</v>
      </c>
      <c r="M10" s="28">
        <v>629</v>
      </c>
      <c r="N10" s="28">
        <v>1052</v>
      </c>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15.75" customHeight="1">
      <c r="A11" s="9"/>
      <c r="B11" s="1" t="s">
        <v>18</v>
      </c>
      <c r="C11" s="22"/>
      <c r="D11" s="28">
        <v>5</v>
      </c>
      <c r="E11" s="28">
        <v>29</v>
      </c>
      <c r="F11" s="28">
        <v>29</v>
      </c>
      <c r="G11" s="28">
        <v>8</v>
      </c>
      <c r="H11" s="28">
        <v>25</v>
      </c>
      <c r="I11" s="28">
        <v>29</v>
      </c>
      <c r="J11" s="28">
        <v>29</v>
      </c>
      <c r="K11" s="28">
        <v>29</v>
      </c>
      <c r="L11" s="28">
        <v>4</v>
      </c>
      <c r="M11" s="28">
        <v>29</v>
      </c>
      <c r="N11" s="28">
        <v>29</v>
      </c>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15.75" customHeight="1">
      <c r="A12" s="8" t="s">
        <v>7</v>
      </c>
      <c r="B12" s="1" t="s">
        <v>17</v>
      </c>
      <c r="C12" s="23">
        <f>SUM(D12:N12)</f>
        <v>216365</v>
      </c>
      <c r="D12" s="28">
        <v>102100</v>
      </c>
      <c r="E12" s="28">
        <v>20739</v>
      </c>
      <c r="F12" s="28">
        <v>19394</v>
      </c>
      <c r="G12" s="28">
        <v>63033</v>
      </c>
      <c r="H12" s="28">
        <v>3261</v>
      </c>
      <c r="I12" s="28">
        <v>2080</v>
      </c>
      <c r="J12" s="28">
        <v>487</v>
      </c>
      <c r="K12" s="28">
        <v>4359</v>
      </c>
      <c r="L12" s="28">
        <v>0</v>
      </c>
      <c r="M12" s="28">
        <v>715</v>
      </c>
      <c r="N12" s="28">
        <v>197</v>
      </c>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15.75" customHeight="1">
      <c r="A13" s="9"/>
      <c r="B13" s="1" t="s">
        <v>18</v>
      </c>
      <c r="C13" s="22"/>
      <c r="D13" s="28">
        <v>15</v>
      </c>
      <c r="E13" s="28">
        <v>31</v>
      </c>
      <c r="F13" s="28">
        <v>31</v>
      </c>
      <c r="G13" s="28">
        <v>9</v>
      </c>
      <c r="H13" s="28">
        <v>31</v>
      </c>
      <c r="I13" s="28">
        <v>31</v>
      </c>
      <c r="J13" s="28">
        <v>31</v>
      </c>
      <c r="K13" s="28">
        <v>31</v>
      </c>
      <c r="L13" s="28">
        <v>0</v>
      </c>
      <c r="M13" s="28">
        <v>31</v>
      </c>
      <c r="N13" s="28">
        <v>31</v>
      </c>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15.75" customHeight="1">
      <c r="A14" s="8" t="s">
        <v>8</v>
      </c>
      <c r="B14" s="1" t="s">
        <v>17</v>
      </c>
      <c r="C14" s="23">
        <f>SUM(D14:N14)</f>
        <v>138045</v>
      </c>
      <c r="D14" s="28">
        <v>5300</v>
      </c>
      <c r="E14" s="28">
        <v>14984</v>
      </c>
      <c r="F14" s="28">
        <v>18585</v>
      </c>
      <c r="G14" s="28">
        <v>85109</v>
      </c>
      <c r="H14" s="28">
        <v>6506</v>
      </c>
      <c r="I14" s="28">
        <v>1803</v>
      </c>
      <c r="J14" s="28">
        <v>436</v>
      </c>
      <c r="K14" s="28">
        <v>3581</v>
      </c>
      <c r="L14" s="28">
        <v>800</v>
      </c>
      <c r="M14" s="28">
        <v>641</v>
      </c>
      <c r="N14" s="28">
        <v>300</v>
      </c>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15.75" customHeight="1">
      <c r="A15" s="9"/>
      <c r="B15" s="1" t="s">
        <v>18</v>
      </c>
      <c r="C15" s="22"/>
      <c r="D15" s="28">
        <v>3</v>
      </c>
      <c r="E15" s="28">
        <v>30</v>
      </c>
      <c r="F15" s="28">
        <v>30</v>
      </c>
      <c r="G15" s="28">
        <v>11</v>
      </c>
      <c r="H15" s="28">
        <v>18</v>
      </c>
      <c r="I15" s="28">
        <v>30</v>
      </c>
      <c r="J15" s="28">
        <v>30</v>
      </c>
      <c r="K15" s="28">
        <v>30</v>
      </c>
      <c r="L15" s="28">
        <v>2</v>
      </c>
      <c r="M15" s="28">
        <v>30</v>
      </c>
      <c r="N15" s="28">
        <v>30</v>
      </c>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15.75" customHeight="1">
      <c r="A16" s="8" t="s">
        <v>9</v>
      </c>
      <c r="B16" s="1" t="s">
        <v>17</v>
      </c>
      <c r="C16" s="23">
        <f>SUM(D16:N16)</f>
        <v>76728</v>
      </c>
      <c r="D16" s="28">
        <v>14100</v>
      </c>
      <c r="E16" s="28">
        <v>10801</v>
      </c>
      <c r="F16" s="28">
        <v>17254</v>
      </c>
      <c r="G16" s="28">
        <v>26320</v>
      </c>
      <c r="H16" s="28">
        <v>2231</v>
      </c>
      <c r="I16" s="28">
        <v>1544</v>
      </c>
      <c r="J16" s="28">
        <v>502</v>
      </c>
      <c r="K16" s="28">
        <v>3039</v>
      </c>
      <c r="L16" s="28">
        <v>220</v>
      </c>
      <c r="M16" s="28">
        <v>486</v>
      </c>
      <c r="N16" s="28">
        <v>231</v>
      </c>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15.75" customHeight="1">
      <c r="A17" s="9"/>
      <c r="B17" s="1" t="s">
        <v>18</v>
      </c>
      <c r="C17" s="22"/>
      <c r="D17" s="28">
        <v>10</v>
      </c>
      <c r="E17" s="28">
        <v>28</v>
      </c>
      <c r="F17" s="28">
        <v>30</v>
      </c>
      <c r="G17" s="28">
        <v>3</v>
      </c>
      <c r="H17" s="28">
        <v>18</v>
      </c>
      <c r="I17" s="28">
        <v>28</v>
      </c>
      <c r="J17" s="28">
        <v>28</v>
      </c>
      <c r="K17" s="28">
        <v>28</v>
      </c>
      <c r="L17" s="28">
        <v>1</v>
      </c>
      <c r="M17" s="28">
        <v>28</v>
      </c>
      <c r="N17" s="28">
        <v>28</v>
      </c>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ht="15.75" customHeight="1">
      <c r="A18" s="8" t="s">
        <v>10</v>
      </c>
      <c r="B18" s="1" t="s">
        <v>17</v>
      </c>
      <c r="C18" s="23">
        <f>SUM(D18:N18)</f>
        <v>79354</v>
      </c>
      <c r="D18" s="28">
        <v>24420</v>
      </c>
      <c r="E18" s="28">
        <v>8988</v>
      </c>
      <c r="F18" s="28">
        <v>16783</v>
      </c>
      <c r="G18" s="28">
        <v>20000</v>
      </c>
      <c r="H18" s="28">
        <v>767</v>
      </c>
      <c r="I18" s="28">
        <v>1818</v>
      </c>
      <c r="J18" s="28">
        <v>511</v>
      </c>
      <c r="K18" s="28">
        <v>3389</v>
      </c>
      <c r="L18" s="28">
        <v>1400</v>
      </c>
      <c r="M18" s="28">
        <v>575</v>
      </c>
      <c r="N18" s="28">
        <v>703</v>
      </c>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15.75" customHeight="1">
      <c r="A19" s="9"/>
      <c r="B19" s="1" t="s">
        <v>18</v>
      </c>
      <c r="C19" s="22"/>
      <c r="D19" s="28">
        <v>11</v>
      </c>
      <c r="E19" s="28">
        <v>30</v>
      </c>
      <c r="F19" s="28">
        <v>30</v>
      </c>
      <c r="G19" s="28">
        <v>2</v>
      </c>
      <c r="H19" s="28">
        <v>8</v>
      </c>
      <c r="I19" s="28">
        <v>30</v>
      </c>
      <c r="J19" s="28">
        <v>30</v>
      </c>
      <c r="K19" s="28">
        <v>30</v>
      </c>
      <c r="L19" s="28">
        <v>2</v>
      </c>
      <c r="M19" s="28">
        <v>30</v>
      </c>
      <c r="N19" s="28">
        <v>30</v>
      </c>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ht="15.75" customHeight="1">
      <c r="A20" s="8" t="s">
        <v>11</v>
      </c>
      <c r="B20" s="1" t="s">
        <v>17</v>
      </c>
      <c r="C20" s="23">
        <f>SUM(D20:N20)</f>
        <v>159745</v>
      </c>
      <c r="D20" s="28">
        <v>43732</v>
      </c>
      <c r="E20" s="28">
        <v>7140</v>
      </c>
      <c r="F20" s="28">
        <v>17909</v>
      </c>
      <c r="G20" s="28">
        <v>83041</v>
      </c>
      <c r="H20" s="28">
        <v>604</v>
      </c>
      <c r="I20" s="28">
        <v>1732</v>
      </c>
      <c r="J20" s="28">
        <v>417</v>
      </c>
      <c r="K20" s="28">
        <v>3532</v>
      </c>
      <c r="L20" s="28">
        <v>50</v>
      </c>
      <c r="M20" s="28">
        <v>537</v>
      </c>
      <c r="N20" s="28">
        <v>1051</v>
      </c>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ht="15.75" customHeight="1">
      <c r="A21" s="9"/>
      <c r="B21" s="1" t="s">
        <v>18</v>
      </c>
      <c r="C21" s="24"/>
      <c r="D21" s="29">
        <v>11</v>
      </c>
      <c r="E21" s="29">
        <v>31</v>
      </c>
      <c r="F21" s="29">
        <v>31</v>
      </c>
      <c r="G21" s="29">
        <v>5</v>
      </c>
      <c r="H21" s="29">
        <v>4</v>
      </c>
      <c r="I21" s="29">
        <v>31</v>
      </c>
      <c r="J21" s="29">
        <v>31</v>
      </c>
      <c r="K21" s="29">
        <v>31</v>
      </c>
      <c r="L21" s="29">
        <v>1</v>
      </c>
      <c r="M21" s="29">
        <v>31</v>
      </c>
      <c r="N21" s="29">
        <v>31</v>
      </c>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ht="15.75" customHeight="1">
      <c r="A22" s="10"/>
      <c r="B22" s="17"/>
      <c r="C22" s="25"/>
      <c r="D22" s="30"/>
      <c r="E22" s="30"/>
      <c r="F22" s="30"/>
      <c r="G22" s="32" t="s">
        <v>28</v>
      </c>
      <c r="H22" s="32"/>
      <c r="I22" s="32"/>
      <c r="J22" s="32"/>
      <c r="K22" s="32"/>
      <c r="L22" s="32"/>
      <c r="M22" s="32"/>
      <c r="N22" s="32"/>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15.75" customHeight="1">
      <c r="A23" s="11" t="s">
        <v>12</v>
      </c>
      <c r="B23" s="12"/>
      <c r="C23" s="11" t="s">
        <v>21</v>
      </c>
      <c r="D23" s="11"/>
      <c r="E23" s="11" t="s">
        <v>24</v>
      </c>
      <c r="F23" s="14"/>
      <c r="G23" s="13"/>
      <c r="H23" s="14" t="s">
        <v>30</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15.75" customHeight="1">
      <c r="A24" s="12"/>
      <c r="B24" s="12"/>
      <c r="C24" s="12"/>
      <c r="D24" s="13"/>
      <c r="E24" s="13"/>
      <c r="F24" s="12"/>
      <c r="G24" s="12"/>
      <c r="H24" s="12"/>
      <c r="I24" s="12"/>
      <c r="J24" s="12"/>
      <c r="K24" s="12"/>
      <c r="L24" s="12"/>
      <c r="M24" s="12"/>
      <c r="N24" s="12"/>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15.75" customHeight="1">
      <c r="A25" s="13"/>
      <c r="B25" s="11"/>
      <c r="C25" s="11"/>
      <c r="D25" s="11"/>
      <c r="E25" s="11" t="s">
        <v>25</v>
      </c>
      <c r="F25" s="12"/>
      <c r="G25" s="12"/>
      <c r="H25" s="12"/>
      <c r="I25" s="12"/>
      <c r="J25" s="12"/>
      <c r="K25" s="12"/>
      <c r="L25" s="12"/>
      <c r="M25" s="12"/>
      <c r="N25" s="12"/>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15.75" customHeight="1">
      <c r="A26" s="13"/>
      <c r="B26" s="11"/>
      <c r="C26" s="11"/>
      <c r="D26" s="11"/>
      <c r="E26" s="11"/>
      <c r="F26" s="12"/>
      <c r="G26" s="12"/>
      <c r="H26" s="12"/>
      <c r="I26" s="12"/>
      <c r="J26" s="12"/>
      <c r="K26" s="12"/>
      <c r="L26" s="12"/>
      <c r="M26" s="12"/>
      <c r="N26" s="12"/>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ht="15.75" customHeight="1">
      <c r="A27" s="14" t="s">
        <v>13</v>
      </c>
      <c r="B27" s="14"/>
      <c r="C27" s="14"/>
      <c r="D27" s="14"/>
      <c r="E27" s="14"/>
      <c r="F27" s="14"/>
      <c r="G27" s="14"/>
      <c r="H27" s="14"/>
      <c r="I27" s="14"/>
      <c r="J27" s="14"/>
      <c r="K27" s="14"/>
      <c r="L27" s="14"/>
      <c r="M27" s="14"/>
      <c r="N27" s="14"/>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15.75" customHeight="1">
      <c r="A28" s="14" t="s">
        <v>14</v>
      </c>
      <c r="B28" s="14"/>
      <c r="C28" s="14"/>
      <c r="D28" s="14"/>
      <c r="E28" s="14"/>
      <c r="F28" s="14"/>
      <c r="G28" s="14"/>
      <c r="H28" s="14"/>
      <c r="I28" s="14"/>
      <c r="J28" s="14"/>
      <c r="K28" s="14"/>
      <c r="L28" s="14"/>
      <c r="M28" s="14"/>
      <c r="N28" s="14"/>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ht="15.75" customHeight="1">
      <c r="A29" s="14" t="s">
        <v>15</v>
      </c>
      <c r="B29" s="14"/>
      <c r="C29" s="14"/>
      <c r="D29" s="14"/>
      <c r="E29" s="14"/>
      <c r="F29" s="14"/>
      <c r="G29" s="14"/>
      <c r="H29" s="14"/>
      <c r="I29" s="14"/>
      <c r="J29" s="14"/>
      <c r="K29" s="14"/>
      <c r="L29" s="14"/>
      <c r="M29" s="14"/>
      <c r="N29" s="14"/>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15.75" customHeight="1">
      <c r="A30" s="1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27:N27"/>
    <mergeCell ref="A28:N28"/>
    <mergeCell ref="A29:N29"/>
    <mergeCell ref="A4:N4"/>
    <mergeCell ref="C6:C7"/>
    <mergeCell ref="D6:D7"/>
    <mergeCell ref="E6:E7"/>
    <mergeCell ref="F6:F7"/>
    <mergeCell ref="G6:G7"/>
    <mergeCell ref="H6:H7"/>
    <mergeCell ref="K6:K7"/>
    <mergeCell ref="I6:I7"/>
    <mergeCell ref="M6:M7"/>
    <mergeCell ref="L6:L7"/>
    <mergeCell ref="J6:J7"/>
    <mergeCell ref="G25:N25"/>
    <mergeCell ref="A1:B1"/>
    <mergeCell ref="A2:B2"/>
    <mergeCell ref="A20:A21"/>
    <mergeCell ref="G22:N22"/>
    <mergeCell ref="G24:N24"/>
    <mergeCell ref="A16:A17"/>
    <mergeCell ref="A18:A19"/>
    <mergeCell ref="A12:A13"/>
    <mergeCell ref="A14:A15"/>
    <mergeCell ref="A8:A9"/>
    <mergeCell ref="A10:A11"/>
    <mergeCell ref="A3:N3"/>
    <mergeCell ref="N6:N7"/>
  </mergeCells>
  <dataValidations disablePrompts="0" count="71">
    <dataValidation type="decimal" errorStyle="warning" imeMode="noControl" operator="equal" allowBlank="0" showDropDown="0" showInputMessage="1" showErrorMessage="1" error="{2}" sqref="A4:A4">
      <formula1><![CDATA["='中華民國113年7月至12月$0_3_0$2024H2'"]]></formula1>
      <formula2><![CDATA[k-SmartTag-date]]></formula2>
    </dataValidation>
    <dataValidation type="decimal" errorStyle="warning" imeMode="noControl" operator="equal" allowBlank="0" showDropDown="0" showInputMessage="1" showErrorMessage="1" error="{2}" sqref="A10:A10">
      <formula1><![CDATA["='_7月$0_9_0$2024'/7"]]></formula1>
      <formula2><![CDATA[k-SmartTag-date]]></formula2>
    </dataValidation>
    <dataValidation type="decimal" errorStyle="warning" imeMode="noControl" operator="equal" allowBlank="0" showDropDown="0" showInputMessage="1" showErrorMessage="1" error="{2}" sqref="A12:A12">
      <formula1><![CDATA["='_8月$0_11_0$2024'/8"]]></formula1>
      <formula2><![CDATA[k-SmartTag-date]]></formula2>
    </dataValidation>
    <dataValidation type="decimal" errorStyle="warning" imeMode="noControl" operator="equal" allowBlank="0" showDropDown="0" showInputMessage="1" showErrorMessage="1" error="{2}" sqref="A14:A14">
      <formula1><![CDATA["='_9月$0_13_0$2024'/9"]]></formula1>
      <formula2><![CDATA[k-SmartTag-date]]></formula2>
    </dataValidation>
    <dataValidation type="decimal" errorStyle="warning" imeMode="noControl" operator="equal" allowBlank="0" showDropDown="0" showInputMessage="1" showErrorMessage="1" error="{2}" sqref="A16:A16">
      <formula1><![CDATA["='_10月$0_15_0$2024'/10"]]></formula1>
      <formula2><![CDATA[k-SmartTag-date]]></formula2>
    </dataValidation>
    <dataValidation type="decimal" errorStyle="warning" imeMode="noControl" operator="equal" allowBlank="0" showDropDown="0" showInputMessage="1" showErrorMessage="1" error="{2}" sqref="A18:A18">
      <formula1><![CDATA["='_11月$0_17_0$2024'/11"]]></formula1>
      <formula2><![CDATA[k-SmartTag-date]]></formula2>
    </dataValidation>
    <dataValidation type="decimal" errorStyle="warning" imeMode="noControl" operator="equal" allowBlank="0" showDropDown="0" showInputMessage="1" showErrorMessage="1" error="{2}" sqref="A20:A20">
      <formula1><![CDATA["='_12月$0_19_0$2024'/12"]]></formula1>
      <formula2><![CDATA[k-SmartTag-date]]></formula2>
    </dataValidation>
    <dataValidation type="decimal" errorStyle="warning" imeMode="noControl" operator="equal" allowBlank="0" showDropDown="0" showInputMessage="1" showErrorMessage="1" error="{2}" sqref="B10:B10">
      <formula1><![CDATA["='體育局各場地開放使用情形_使用人次依體育局場地分$0_9_1$1107090a001'"]]></formula1>
      <formula2><![CDATA[k-SmartTag-statCourseNo]]></formula2>
    </dataValidation>
    <dataValidation type="decimal" errorStyle="warning" imeMode="noControl" operator="equal" allowBlank="0" showDropDown="0" showInputMessage="1" showErrorMessage="1" error="{2}" sqref="B11:B11">
      <formula1><![CDATA["='體育局各場地開放使用情形_開放日數依體育局場地分$0_10_1$1107090a002'"]]></formula1>
      <formula2><![CDATA[k-SmartTag-statCourseNo]]></formula2>
    </dataValidation>
    <dataValidation type="decimal" errorStyle="warning" imeMode="noControl" operator="equal" allowBlank="0" showDropDown="0" showInputMessage="1" showErrorMessage="1" error="{2}" sqref="B12:B12">
      <formula1><![CDATA["='體育局各場地開放使用情形_使用人次依體育局場地分$0_11_1$1107090a001'"]]></formula1>
      <formula2><![CDATA[k-SmartTag-statCourseNo]]></formula2>
    </dataValidation>
    <dataValidation type="decimal" errorStyle="warning" imeMode="noControl" operator="equal" allowBlank="0" showDropDown="0" showInputMessage="1" showErrorMessage="1" error="{2}" sqref="B13:B13">
      <formula1><![CDATA["='體育局各場地開放使用情形_開放日數依體育局場地分$0_12_1$1107090a002'"]]></formula1>
      <formula2><![CDATA[k-SmartTag-statCourseNo]]></formula2>
    </dataValidation>
    <dataValidation type="decimal" errorStyle="warning" imeMode="noControl" operator="equal" allowBlank="0" showDropDown="0" showInputMessage="1" showErrorMessage="1" error="{2}" sqref="B14:B14">
      <formula1><![CDATA["='體育局各場地開放使用情形_使用人次依體育局場地分$0_13_1$1107090a001'"]]></formula1>
      <formula2><![CDATA[k-SmartTag-statCourseNo]]></formula2>
    </dataValidation>
    <dataValidation type="decimal" errorStyle="warning" imeMode="noControl" operator="equal" allowBlank="0" showDropDown="0" showInputMessage="1" showErrorMessage="1" error="{2}" sqref="B15:B15">
      <formula1><![CDATA["='體育局各場地開放使用情形_開放日數依體育局場地分$0_14_1$1107090a002'"]]></formula1>
      <formula2><![CDATA[k-SmartTag-statCourseNo]]></formula2>
    </dataValidation>
    <dataValidation type="decimal" errorStyle="warning" imeMode="noControl" operator="equal" allowBlank="0" showDropDown="0" showInputMessage="1" showErrorMessage="1" error="{2}" sqref="B16:B16">
      <formula1><![CDATA["='體育局各場地開放使用情形_使用人次依體育局場地分$0_15_1$1107090a001'"]]></formula1>
      <formula2><![CDATA[k-SmartTag-statCourseNo]]></formula2>
    </dataValidation>
    <dataValidation type="decimal" errorStyle="warning" imeMode="noControl" operator="equal" allowBlank="0" showDropDown="0" showInputMessage="1" showErrorMessage="1" error="{2}" sqref="B17:B17">
      <formula1><![CDATA["='體育局各場地開放使用情形_開放日數依體育局場地分$0_16_1$1107090a002'"]]></formula1>
      <formula2><![CDATA[k-SmartTag-statCourseNo]]></formula2>
    </dataValidation>
    <dataValidation type="decimal" errorStyle="warning" imeMode="noControl" operator="equal" allowBlank="0" showDropDown="0" showInputMessage="1" showErrorMessage="1" error="{2}" sqref="B18:B18">
      <formula1><![CDATA["='體育局各場地開放使用情形_使用人次依體育局場地分$0_17_1$1107090a001'"]]></formula1>
      <formula2><![CDATA[k-SmartTag-statCourseNo]]></formula2>
    </dataValidation>
    <dataValidation type="decimal" errorStyle="warning" imeMode="noControl" operator="equal" allowBlank="0" showDropDown="0" showInputMessage="1" showErrorMessage="1" error="{2}" sqref="B19:B19">
      <formula1><![CDATA["='體育局各場地開放使用情形_開放日數依體育局場地分$0_18_1$1107090a002'"]]></formula1>
      <formula2><![CDATA[k-SmartTag-statCourseNo]]></formula2>
    </dataValidation>
    <dataValidation type="decimal" errorStyle="warning" imeMode="noControl" operator="equal" allowBlank="0" showDropDown="0" showInputMessage="1" showErrorMessage="1" error="{2}" sqref="B20:B20">
      <formula1><![CDATA["='體育局各場地開放使用情形_使用人次依體育局場地分$0_19_1$1107090a001'"]]></formula1>
      <formula2><![CDATA[k-SmartTag-statCourseNo]]></formula2>
    </dataValidation>
    <dataValidation type="decimal" errorStyle="warning" imeMode="noControl" operator="equal" allowBlank="0" showDropDown="0" showInputMessage="1" showErrorMessage="1" error="{2}" sqref="B21:B21">
      <formula1><![CDATA["='體育局各場地開放使用情形_開放日數依體育局場地分$0_20_1$1107090a002'"]]></formula1>
      <formula2><![CDATA[k-SmartTag-statCourseNo]]></formula2>
    </dataValidation>
    <dataValidation type="decimal" errorStyle="warning" imeMode="noControl" operator="equal" allowBlank="0" showDropDown="0" showInputMessage="1" showErrorMessage="1" error="{2}" sqref="C8:C8">
      <formula1><![CDATA["='檢誤$0_7_2$0000'"]]></formula1>
      <formula2><![CDATA[k-SmartTag-Mix-Derivation]]></formula2>
    </dataValidation>
    <dataValidation type="decimal" errorStyle="warning" imeMode="noControl" operator="equal" allowBlank="0" showDropDown="0" showInputMessage="1" showErrorMessage="1" error="{2}" sqref="C10:C10">
      <formula1><![CDATA["='檢誤$0_9_2$0000'"]]></formula1>
      <formula2><![CDATA[k-SmartTag-Mix-Derivation]]></formula2>
    </dataValidation>
    <dataValidation type="decimal" errorStyle="warning" imeMode="noControl" operator="equal" allowBlank="0" showDropDown="0" showInputMessage="1" showErrorMessage="1" error="{2}" sqref="C12:C12">
      <formula1><![CDATA["='檢誤$0_11_2$0000'"]]></formula1>
      <formula2><![CDATA[k-SmartTag-Mix-Derivation]]></formula2>
    </dataValidation>
    <dataValidation type="decimal" errorStyle="warning" imeMode="noControl" operator="equal" allowBlank="0" showDropDown="0" showInputMessage="1" showErrorMessage="1" error="{2}" sqref="C14:C14">
      <formula1><![CDATA["='檢誤$0_13_2$0000'"]]></formula1>
      <formula2><![CDATA[k-SmartTag-Mix-Derivation]]></formula2>
    </dataValidation>
    <dataValidation type="decimal" errorStyle="warning" imeMode="noControl" operator="equal" allowBlank="0" showDropDown="0" showInputMessage="1" showErrorMessage="1" error="{2}" sqref="C16:C16">
      <formula1><![CDATA["='檢誤$0_15_2$0000'"]]></formula1>
      <formula2><![CDATA[k-SmartTag-Mix-Derivation]]></formula2>
    </dataValidation>
    <dataValidation type="decimal" errorStyle="warning" imeMode="noControl" operator="equal" allowBlank="0" showDropDown="0" showInputMessage="1" showErrorMessage="1" error="{2}" sqref="C18:C18">
      <formula1><![CDATA["='檢誤$0_17_2$0000'"]]></formula1>
      <formula2><![CDATA[k-SmartTag-Mix-Derivation]]></formula2>
    </dataValidation>
    <dataValidation type="decimal" errorStyle="warning" imeMode="noControl" operator="equal" allowBlank="0" showDropDown="0" showInputMessage="1" showErrorMessage="1" error="{2}" sqref="C20:C20">
      <formula1><![CDATA["='檢誤$0_19_2$0000'"]]></formula1>
      <formula2><![CDATA[k-SmartTag-Mix-Derivation]]></formula2>
    </dataValidation>
    <dataValidation type="decimal" errorStyle="warning" imeMode="noControl" operator="equal" allowBlank="0" showDropDown="0" showInputMessage="1" showErrorMessage="1" error="{2}" sqref="D6:D6">
      <formula1><![CDATA["='綜合體育館$0_5_3$9901800001'"]]></formula1>
      <formula2><![CDATA[k-SmartTag-muti1]]></formula2>
    </dataValidation>
    <dataValidation type="decimal" errorStyle="warning" imeMode="noControl" operator="equal" allowBlank="0" showDropDown="0" showInputMessage="1" showErrorMessage="1" error="{2}" sqref="D8:D8">
      <formula1><![CDATA["='檢誤$0_7_3$0000'"]]></formula1>
      <formula2><![CDATA[k-SmartTag-Mix-Derivation]]></formula2>
    </dataValidation>
    <dataValidation type="decimal" errorStyle="warning" imeMode="noControl" operator="equal" allowBlank="0" showDropDown="0" showInputMessage="1" showErrorMessage="1" error="{2}" sqref="D9:D9">
      <formula1><![CDATA["='檢誤$0_8_3$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E6:E6">
      <formula1><![CDATA["='市立游泳池$0_5_4$9901800002'"]]></formula1>
      <formula2><![CDATA[k-SmartTag-muti1]]></formula2>
    </dataValidation>
    <dataValidation type="decimal" errorStyle="warning" imeMode="noControl" operator="equal" allowBlank="0" showDropDown="0" showInputMessage="1" showErrorMessage="1" error="{2}" sqref="E8:E8">
      <formula1><![CDATA["='檢誤$0_7_4$0000'"]]></formula1>
      <formula2><![CDATA[k-SmartTag-Mix-Derivation]]></formula2>
    </dataValidation>
    <dataValidation type="decimal" errorStyle="warning" imeMode="noControl" operator="equal" allowBlank="0" showDropDown="0" showInputMessage="1" showErrorMessage="1" error="{2}" sqref="E9:E9">
      <formula1><![CDATA["='檢誤$0_8_4$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F6:F6">
      <formula1><![CDATA["='市立羽球館$0_5_5$9901800003'"]]></formula1>
      <formula2><![CDATA[k-SmartTag-muti1]]></formula2>
    </dataValidation>
    <dataValidation type="decimal" errorStyle="warning" imeMode="noControl" operator="equal" allowBlank="0" showDropDown="0" showInputMessage="1" showErrorMessage="1" error="{2}" sqref="F8:F8">
      <formula1><![CDATA["='檢誤$0_7_5$0000'"]]></formula1>
      <formula2><![CDATA[k-SmartTag-Mix-Derivation]]></formula2>
    </dataValidation>
    <dataValidation type="decimal" errorStyle="warning" imeMode="noControl" operator="equal" allowBlank="0" showDropDown="0" showInputMessage="1" showErrorMessage="1" error="{2}" sqref="F9:F9">
      <formula1><![CDATA["='檢誤$0_8_5$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G6:G6">
      <formula1><![CDATA["='樂天桃園棒球場$0_5_6$9901800004'"]]></formula1>
      <formula2><![CDATA[k-SmartTag-muti1]]></formula2>
    </dataValidation>
    <dataValidation type="decimal" errorStyle="warning" imeMode="noControl" operator="equal" allowBlank="0" showDropDown="0" showInputMessage="1" showErrorMessage="1" error="{2}" sqref="G8:G8">
      <formula1><![CDATA["='檢誤$0_7_6$0000'"]]></formula1>
      <formula2><![CDATA[k-SmartTag-Mix-Derivation]]></formula2>
    </dataValidation>
    <dataValidation type="decimal" errorStyle="warning" imeMode="noControl" operator="equal" allowBlank="0" showDropDown="0" showInputMessage="1" showErrorMessage="1" error="{2}" sqref="G9:G9">
      <formula1><![CDATA["='檢誤$0_8_6$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H6:H6">
      <formula1><![CDATA["='青埔運動公園棒球場_副場_$0_5_7$9901800005'"]]></formula1>
      <formula2><![CDATA[k-SmartTag-muti1]]></formula2>
    </dataValidation>
    <dataValidation type="decimal" errorStyle="warning" imeMode="noControl" operator="equal" allowBlank="0" showDropDown="0" showInputMessage="1" showErrorMessage="1" error="{2}" sqref="H8:H8">
      <formula1><![CDATA["='檢誤$0_7_7$0000'"]]></formula1>
      <formula2><![CDATA[k-SmartTag-Mix-Derivation]]></formula2>
    </dataValidation>
    <dataValidation type="decimal" errorStyle="warning" imeMode="noControl" operator="equal" allowBlank="0" showDropDown="0" showInputMessage="1" showErrorMessage="1" error="{2}" sqref="H9:H9">
      <formula1><![CDATA["='檢誤$0_8_7$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I6:I6">
      <formula1><![CDATA["='中路運動公園網球場$0_5_8$9901800006'"]]></formula1>
      <formula2><![CDATA[k-SmartTag-muti1]]></formula2>
    </dataValidation>
    <dataValidation type="decimal" errorStyle="warning" imeMode="noControl" operator="equal" allowBlank="0" showDropDown="0" showInputMessage="1" showErrorMessage="1" error="{2}" sqref="I8:I8">
      <formula1><![CDATA["='檢誤$0_7_8$0000'"]]></formula1>
      <formula2><![CDATA[k-SmartTag-Mix-Derivation]]></formula2>
    </dataValidation>
    <dataValidation type="decimal" errorStyle="warning" imeMode="noControl" operator="equal" allowBlank="0" showDropDown="0" showInputMessage="1" showErrorMessage="1" error="{2}" sqref="I9:I9">
      <formula1><![CDATA["='檢誤$0_8_8$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J6:J6">
      <formula1><![CDATA["='中路運動公園足球場$0_5_9$9901800011'"]]></formula1>
      <formula2><![CDATA[k-SmartTag-muti1]]></formula2>
    </dataValidation>
    <dataValidation type="decimal" errorStyle="warning" imeMode="noControl" operator="equal" allowBlank="0" showDropDown="0" showInputMessage="1" showErrorMessage="1" error="{2}" sqref="J8:J8">
      <formula1><![CDATA["='檢誤$0_7_9$0000'"]]></formula1>
      <formula2><![CDATA[k-SmartTag-Mix-Derivation]]></formula2>
    </dataValidation>
    <dataValidation type="decimal" errorStyle="warning" imeMode="noControl" operator="equal" allowBlank="0" showDropDown="0" showInputMessage="1" showErrorMessage="1" error="{2}" sqref="J9:J9">
      <formula1><![CDATA["='檢誤$0_8_9$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K6:K6">
      <formula1><![CDATA["='中壢網球場$0_5_10$9901800007'"]]></formula1>
      <formula2><![CDATA[k-SmartTag-muti1]]></formula2>
    </dataValidation>
    <dataValidation type="decimal" errorStyle="warning" imeMode="noControl" operator="equal" allowBlank="0" showDropDown="0" showInputMessage="1" showErrorMessage="1" error="{2}" sqref="K8:K8">
      <formula1><![CDATA["='檢誤$0_7_10$0000'"]]></formula1>
      <formula2><![CDATA[k-SmartTag-Mix-Derivation]]></formula2>
    </dataValidation>
    <dataValidation type="decimal" errorStyle="warning" imeMode="noControl" operator="equal" allowBlank="0" showDropDown="0" showInputMessage="1" showErrorMessage="1" error="{2}" sqref="K9:K9">
      <formula1><![CDATA["='檢誤$0_8_10$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L6:L6">
      <formula1><![CDATA["='市立田徑場$0_5_11$9901800008'"]]></formula1>
      <formula2><![CDATA[k-SmartTag-muti1]]></formula2>
    </dataValidation>
    <dataValidation type="decimal" errorStyle="warning" imeMode="noControl" operator="equal" allowBlank="0" showDropDown="0" showInputMessage="1" showErrorMessage="1" error="{2}" sqref="L8:L8">
      <formula1><![CDATA["='檢誤$0_7_11$0000'"]]></formula1>
      <formula2><![CDATA[k-SmartTag-Mix-Derivation]]></formula2>
    </dataValidation>
    <dataValidation type="decimal" errorStyle="warning" imeMode="noControl" operator="equal" allowBlank="0" showDropDown="0" showInputMessage="1" showErrorMessage="1" error="{2}" sqref="L9:L9">
      <formula1><![CDATA["='檢誤$0_8_11$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M6:M6">
      <formula1><![CDATA["='南昌營區桌球館$0_5_12$9901800009'"]]></formula1>
      <formula2><![CDATA[k-SmartTag-muti1]]></formula2>
    </dataValidation>
    <dataValidation type="decimal" errorStyle="warning" imeMode="noControl" operator="equal" allowBlank="0" showDropDown="0" showInputMessage="1" showErrorMessage="1" error="{2}" sqref="M8:M8">
      <formula1><![CDATA["='檢誤$0_7_12$0000'"]]></formula1>
      <formula2><![CDATA[k-SmartTag-Mix-Derivation]]></formula2>
    </dataValidation>
    <dataValidation type="decimal" errorStyle="warning" imeMode="noControl" operator="equal" allowBlank="0" showDropDown="0" showInputMessage="1" showErrorMessage="1" error="{2}" sqref="M9:M9">
      <formula1><![CDATA["='檢誤$0_8_12$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N1:N1">
      <formula1><![CDATA["='桃園市$0_0_13$010000068000'"]]></formula1>
      <formula2><![CDATA[k-SmartTag-place]]></formula2>
    </dataValidation>
    <dataValidation type="decimal" errorStyle="warning" imeMode="noControl" operator="equal" allowBlank="0" showDropDown="0" showInputMessage="1" showErrorMessage="1" error="{2}" sqref="N6:N6">
      <formula1><![CDATA["='平鎮區雙連坡足球場_射箭場_多功能教室$0_5_13$9901800010'"]]></formula1>
      <formula2><![CDATA[k-SmartTag-muti1]]></formula2>
    </dataValidation>
    <dataValidation type="decimal" errorStyle="warning" imeMode="noControl" operator="equal" allowBlank="0" showDropDown="0" showInputMessage="1" showErrorMessage="1" error="{2}" sqref="N8:N8">
      <formula1><![CDATA["='檢誤$0_7_13$0000'"]]></formula1>
      <formula2><![CDATA[k-SmartTag-Mix-Derivation]]></formula2>
    </dataValidation>
    <dataValidation type="decimal" errorStyle="warning" imeMode="noControl" operator="equal" allowBlank="0" showDropDown="0" showInputMessage="1" showErrorMessage="1" error="{2}" sqref="N9:N9">
      <formula1><![CDATA["='檢誤$0_8_13$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