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<sst xmlns="http://schemas.openxmlformats.org/spreadsheetml/2006/main" count="38">
  <si>
    <t>公開類</t>
  </si>
  <si>
    <t>年  報</t>
  </si>
  <si>
    <t>桃園市市區汽車客運駕駛員概況－按年資及性別分</t>
  </si>
  <si>
    <t xml:space="preserve">                 年資
性別</t>
  </si>
  <si>
    <t>總　計</t>
  </si>
  <si>
    <t>男　性</t>
  </si>
  <si>
    <t>女　性</t>
  </si>
  <si>
    <t>桃園客運</t>
  </si>
  <si>
    <t>中壢客運</t>
  </si>
  <si>
    <t>統聯客運</t>
  </si>
  <si>
    <t>指南客運</t>
  </si>
  <si>
    <t>亞通客運</t>
  </si>
  <si>
    <t>三重客運</t>
  </si>
  <si>
    <t>金台通運</t>
  </si>
  <si>
    <t xml:space="preserve">  台灣真好</t>
  </si>
  <si>
    <t>填表</t>
  </si>
  <si>
    <t>資料來源：由本局公共運輸科根據各市區汽車客運業者提供資料編報。</t>
  </si>
  <si>
    <t>填表說明：1.本表應於編製期限內編製1份送交通部統計處，並經網際網路上傳至桃園市政府公務統計行政管理系統。
　　　　　2.平均年資為各駕駛員年資相加後之總和除以駕駛總人數。</t>
  </si>
  <si>
    <t>次年2月底前編報</t>
  </si>
  <si>
    <t>中華民國113年底</t>
  </si>
  <si>
    <t>總計</t>
  </si>
  <si>
    <t>未滿5年</t>
  </si>
  <si>
    <t>審核</t>
  </si>
  <si>
    <t>5年-未滿10年</t>
  </si>
  <si>
    <t>10年-未滿15年</t>
  </si>
  <si>
    <t>業務主管人員</t>
  </si>
  <si>
    <t>主辦統計人員</t>
  </si>
  <si>
    <t>15年-未滿20年</t>
  </si>
  <si>
    <t>20年-未滿25年</t>
  </si>
  <si>
    <t>機關首長</t>
  </si>
  <si>
    <t>編製機關</t>
  </si>
  <si>
    <t>表    號</t>
  </si>
  <si>
    <t>25年以上</t>
  </si>
  <si>
    <t>中華民國114   年2  月26  日編製</t>
  </si>
  <si>
    <t>桃園市政府交通局</t>
  </si>
  <si>
    <t>20623-90-02-2</t>
  </si>
  <si>
    <t>單位：人</t>
  </si>
  <si>
    <t>平均年資
(年)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</si>
</sst>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0.0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8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000000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D8D8D8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vertical="center"/>
    </xf>
    <xf numFmtId="49" fontId="3" borderId="0" xfId="0" applyNumberFormat="true" applyFont="true">
      <alignment horizontal="center" vertical="center" wrapText="true"/>
    </xf>
    <xf numFmtId="0" fontId="2" borderId="3" xfId="0" applyFont="true" applyBorder="true">
      <alignment vertical="center" wrapText="true"/>
    </xf>
    <xf numFmtId="0" fontId="1" borderId="4" xfId="0" applyFont="true" applyBorder="true">
      <alignment vertical="center" wrapText="true"/>
    </xf>
    <xf numFmtId="0" fontId="4" borderId="5" xfId="0" applyFont="true" applyBorder="true">
      <alignment horizontal="left" vertical="center" wrapText="true"/>
    </xf>
    <xf numFmtId="0" fontId="1" borderId="6" xfId="0" applyFont="true" applyBorder="true">
      <alignment horizontal="center" vertical="center" wrapText="true"/>
    </xf>
    <xf numFmtId="0" fontId="4" borderId="6" xfId="0" applyFont="true" applyBorder="true">
      <alignment horizontal="left" vertical="center" wrapText="true"/>
    </xf>
    <xf numFmtId="0" fontId="2" borderId="6" xfId="0" applyFont="true" applyBorder="true">
      <alignment horizontal="center" vertical="center" wrapText="true"/>
    </xf>
    <xf numFmtId="0" fontId="2" borderId="7" xfId="0" applyFont="true" applyBorder="true">
      <alignment horizontal="center" vertical="center" wrapText="true"/>
    </xf>
    <xf numFmtId="0" fontId="1" borderId="0" xfId="0" applyFont="true">
      <alignment vertical="center"/>
    </xf>
    <xf numFmtId="0" fontId="2" borderId="0" xfId="0" applyFont="true">
      <alignment vertical="center"/>
    </xf>
    <xf numFmtId="0" fontId="1" borderId="0" xfId="0" applyFont="true">
      <alignment horizontal="left" vertical="center" wrapText="true"/>
    </xf>
    <xf numFmtId="0" fontId="2" borderId="0" xfId="0" applyFont="true">
      <alignment vertical="top"/>
    </xf>
    <xf numFmtId="0" fontId="2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197" fontId="2" borderId="10" xfId="0" applyNumberFormat="true" applyFont="true" applyBorder="true">
      <alignment horizontal="center" vertical="center" wrapText="true"/>
    </xf>
    <xf numFmtId="197" fontId="2" borderId="11" xfId="0" applyNumberFormat="true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197" fontId="2" borderId="12" xfId="0" applyNumberFormat="true" applyFont="true" applyBorder="true">
      <alignment horizontal="center" vertical="center" wrapText="true"/>
    </xf>
    <xf numFmtId="197" fontId="2" borderId="13" xfId="0" applyNumberFormat="true" applyFont="true" applyBorder="true">
      <alignment horizontal="center" vertical="center" wrapText="true"/>
    </xf>
    <xf numFmtId="197" fontId="5" fillId="2" borderId="13" xfId="0" applyNumberFormat="true" applyFont="true" applyFill="true" applyBorder="true">
      <alignment horizontal="center" vertical="center" wrapText="true"/>
    </xf>
    <xf numFmtId="1" fontId="5" fillId="2" borderId="13" xfId="0" applyNumberFormat="true" applyFont="true" applyFill="true" applyBorder="true">
      <alignment horizontal="center" vertical="center" wrapText="true"/>
    </xf>
    <xf numFmtId="1" fontId="5" fillId="2" borderId="14" xfId="0" applyNumberFormat="true" applyFont="true" applyFill="true" applyBorder="true">
      <alignment horizontal="center" vertical="center" wrapText="true"/>
    </xf>
    <xf numFmtId="197" fontId="2" borderId="14" xfId="0" applyNumberFormat="true" applyFont="true" applyBorder="true">
      <alignment horizontal="center" vertical="center" wrapText="true"/>
    </xf>
    <xf numFmtId="197" fontId="2" fillId="2" borderId="13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2" borderId="6" xfId="0" applyFont="true" applyBorder="true">
      <alignment horizontal="center" vertical="center"/>
    </xf>
    <xf numFmtId="0" fontId="2" borderId="7" xfId="0" applyFont="true" applyBorder="true">
      <alignment horizontal="center" vertical="center"/>
    </xf>
    <xf numFmtId="0" fontId="1" borderId="15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2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49" fontId="1" borderId="8" xfId="0" applyNumberFormat="true" applyFont="true" applyBorder="true">
      <alignment horizontal="center" vertical="center"/>
    </xf>
    <xf numFmtId="0" fontId="2" borderId="3" xfId="0" applyFont="true" applyBorder="true">
      <alignment horizontal="right" wrapText="true"/>
    </xf>
    <xf numFmtId="0" fontId="1" borderId="1" xfId="0" applyFont="true" applyBorder="true">
      <alignment horizontal="center" vertical="center" wrapText="true"/>
    </xf>
    <xf numFmtId="198" fontId="5" borderId="12" xfId="0" applyNumberFormat="true" applyFont="true" applyBorder="true">
      <alignment horizontal="center" vertical="center" wrapText="true"/>
    </xf>
    <xf numFmtId="197" fontId="5" borderId="13" xfId="0" applyNumberFormat="true" applyFont="true" applyBorder="true">
      <alignment horizontal="center" vertical="center" wrapText="true"/>
    </xf>
    <xf numFmtId="198" fontId="5" borderId="13" xfId="0" applyNumberFormat="true" applyFont="true" applyBorder="true">
      <alignment horizontal="center" vertical="center" wrapText="true"/>
    </xf>
    <xf numFmtId="198" fontId="5" fillId="2" borderId="13" xfId="0" applyNumberFormat="true" applyFont="true" applyFill="true" applyBorder="true">
      <alignment horizontal="center" vertical="center" wrapText="true"/>
    </xf>
    <xf numFmtId="1" fontId="5" borderId="13" xfId="0" applyNumberFormat="true" applyFont="true" applyBorder="true">
      <alignment horizontal="center" vertical="center" wrapText="true"/>
    </xf>
    <xf numFmtId="1" fontId="5" borderId="14" xfId="0" applyNumberFormat="true" applyFont="true" applyBorder="true">
      <alignment horizontal="center" vertical="center" wrapText="true"/>
    </xf>
    <xf numFmtId="0" fontId="2" borderId="16" xfId="0" applyFont="true" applyBorder="true">
      <alignment vertical="center"/>
    </xf>
    <xf numFmtId="0" fontId="2" borderId="17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194"/>
  <sheetViews>
    <sheetView zoomScale="100" topLeftCell="A1" workbookViewId="0" showGridLines="true" showRowColHeaders="true" view="normal">
      <selection activeCell="C31" sqref="C31:C31"/>
    </sheetView>
  </sheetViews>
  <sheetFormatPr customHeight="false" defaultColWidth="9.28125" defaultRowHeight="15"/>
  <cols>
    <col min="1" max="1" bestFit="false" customWidth="true" width="29.2109375" hidden="false" outlineLevel="0"/>
    <col min="2" max="9" bestFit="false" customWidth="true" width="27.2109375" hidden="false" outlineLevel="0"/>
  </cols>
  <sheetData>
    <row r="1" ht="21.5" customHeight="true">
      <c r="A1" s="1" t="s">
        <v>0</v>
      </c>
      <c r="B1" s="15"/>
      <c r="C1" s="15"/>
      <c r="D1" s="15"/>
      <c r="E1" s="15"/>
      <c r="F1" s="15"/>
      <c r="G1" s="31"/>
      <c r="H1" s="33" t="s">
        <v>30</v>
      </c>
      <c r="I1" s="33" t="s">
        <v>34</v>
      </c>
      <c r="J1" s="46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1.5" customHeight="true">
      <c r="A2" s="1" t="s">
        <v>1</v>
      </c>
      <c r="B2" s="16" t="s">
        <v>18</v>
      </c>
      <c r="C2" s="22"/>
      <c r="D2" s="22"/>
      <c r="E2" s="22"/>
      <c r="F2" s="22"/>
      <c r="G2" s="32"/>
      <c r="H2" s="34" t="s">
        <v>31</v>
      </c>
      <c r="I2" s="37" t="s">
        <v>35</v>
      </c>
      <c r="J2" s="46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2"/>
      <c r="B3" s="2"/>
      <c r="C3" s="2"/>
      <c r="D3" s="2"/>
      <c r="E3" s="2"/>
      <c r="F3" s="2"/>
      <c r="G3" s="2"/>
      <c r="H3" s="35"/>
      <c r="I3" s="3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7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1.9" customHeight="true">
      <c r="A5" s="4"/>
      <c r="B5" s="17" t="s">
        <v>19</v>
      </c>
      <c r="C5" s="17"/>
      <c r="D5" s="17"/>
      <c r="E5" s="17"/>
      <c r="F5" s="17"/>
      <c r="G5" s="17"/>
      <c r="H5" s="17"/>
      <c r="I5" s="38" t="s">
        <v>36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68.5" customHeight="true">
      <c r="A6" s="5" t="s">
        <v>3</v>
      </c>
      <c r="B6" s="18" t="s">
        <v>20</v>
      </c>
      <c r="C6" s="18" t="s">
        <v>21</v>
      </c>
      <c r="D6" s="18" t="s">
        <v>23</v>
      </c>
      <c r="E6" s="18" t="s">
        <v>24</v>
      </c>
      <c r="F6" s="18" t="s">
        <v>27</v>
      </c>
      <c r="G6" s="18" t="s">
        <v>28</v>
      </c>
      <c r="H6" s="18" t="s">
        <v>32</v>
      </c>
      <c r="I6" s="39" t="s">
        <v>37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4.75" customHeight="true">
      <c r="A7" s="6" t="s">
        <v>4</v>
      </c>
      <c r="B7" s="19" t="n">
        <f>SUM(B8:B9)</f>
        <v>822</v>
      </c>
      <c r="C7" s="23" t="n">
        <f>SUM(C8:C9)</f>
        <v>353</v>
      </c>
      <c r="D7" s="23" t="n">
        <f>SUM(D8:D9)</f>
        <v>240</v>
      </c>
      <c r="E7" s="23" t="n">
        <f>SUM(E8:E9)</f>
        <v>125</v>
      </c>
      <c r="F7" s="23" t="n">
        <f>SUM(F8:F9)</f>
        <v>51</v>
      </c>
      <c r="G7" s="23" t="n">
        <f>SUM(G8:G9)</f>
        <v>32</v>
      </c>
      <c r="H7" s="23" t="n">
        <f>SUM(H8:H9)</f>
        <v>21</v>
      </c>
      <c r="I7" s="40" t="n">
        <f>ROUND((I8*B8+I9*B9)/B7, 1)</f>
        <v>7.1</v>
      </c>
      <c r="J7" s="4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4.75" customHeight="true">
      <c r="A8" s="7" t="s">
        <v>5</v>
      </c>
      <c r="B8" s="20" t="n">
        <f>SUM(C8:H8)</f>
        <v>786</v>
      </c>
      <c r="C8" s="24" t="n">
        <f>SUM(C11, C14, , C17, C20, C23, C26, , C29, C32)</f>
        <v>332</v>
      </c>
      <c r="D8" s="24" t="n">
        <f>SUM(D11, D14, , D17, D20, D23, D26, , D29, D32)</f>
        <v>226</v>
      </c>
      <c r="E8" s="24" t="n">
        <f>SUM(E11, E14, , E17, E20, E23, E26, , E29, E32)</f>
        <v>124</v>
      </c>
      <c r="F8" s="24" t="n">
        <f>SUM(F11, F14, , F17, F20, F23, F26, , F29, F32)</f>
        <v>51</v>
      </c>
      <c r="G8" s="24" t="n">
        <f>SUM(G11, G14, , G17, G20, G23, G26, , G29, G32)</f>
        <v>32</v>
      </c>
      <c r="H8" s="24" t="n">
        <f>SUM(H11, H14, , H17, H20, H23, H26, , H29, H32)</f>
        <v>21</v>
      </c>
      <c r="I8" s="41" t="n">
        <f>ROUND((B11*I11+B14*I14+B17*I17+B20*I20+B23*I23+B26*I26+B29*I29+B32*I32)/B8, 1)</f>
        <v>7.3</v>
      </c>
      <c r="J8" s="4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4.75" customHeight="true">
      <c r="A9" s="7" t="s">
        <v>6</v>
      </c>
      <c r="B9" s="20" t="n">
        <f>SUM(C9:H9)</f>
        <v>36</v>
      </c>
      <c r="C9" s="24" t="n">
        <f>SUM(C12, C15, , C18, C21, C24, C27, , C30, C33)</f>
        <v>21</v>
      </c>
      <c r="D9" s="24" t="n">
        <f>SUM(D12, D15, , D18, D21, D24, D27, , D30, D33)</f>
        <v>14</v>
      </c>
      <c r="E9" s="24" t="n">
        <f>SUM(E12, E15, , E18, E21, E24, E27, , E30, E33)</f>
        <v>1</v>
      </c>
      <c r="F9" s="24" t="n">
        <f>SUM(F12, F15, , F18, F21, F24, F27, , F30, F33)</f>
        <v>0</v>
      </c>
      <c r="G9" s="24" t="n">
        <f>SUM(G12, G15, , G18, G21, G24, G27, , G30, G33)</f>
        <v>0</v>
      </c>
      <c r="H9" s="24" t="n">
        <f>SUM(H12, H15, , H18, H21, H24, H27, , H30, H33)</f>
        <v>0</v>
      </c>
      <c r="I9" s="41" t="n">
        <f>ROUND((B12*I12+B15*I15+B18*B21*I21+B24*I24+B27*I27+B30*I30+B33*I33)/B9, 1)</f>
        <v>2.9</v>
      </c>
      <c r="J9" s="47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4.75" customHeight="true">
      <c r="A10" s="8" t="s">
        <v>7</v>
      </c>
      <c r="B10" s="20" t="n">
        <f>SUM(B11:B12)</f>
        <v>493</v>
      </c>
      <c r="C10" s="24" t="n">
        <f>SUM(C11:C12)</f>
        <v>136</v>
      </c>
      <c r="D10" s="24" t="n">
        <f>SUM(D11:D12)</f>
        <v>160</v>
      </c>
      <c r="E10" s="24" t="n">
        <f>SUM(E11:E12)</f>
        <v>105</v>
      </c>
      <c r="F10" s="24" t="n">
        <f>SUM(F11:F12)</f>
        <v>41</v>
      </c>
      <c r="G10" s="24" t="n">
        <f>SUM(G11:G12)</f>
        <v>31</v>
      </c>
      <c r="H10" s="24" t="n">
        <f>SUM(H11:H12)</f>
        <v>20</v>
      </c>
      <c r="I10" s="42" t="n">
        <v>9.56</v>
      </c>
      <c r="J10" s="47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4.75" customHeight="true">
      <c r="A11" s="7" t="s">
        <v>5</v>
      </c>
      <c r="B11" s="20" t="n">
        <f>SUM(C11:H11)</f>
        <v>473</v>
      </c>
      <c r="C11" s="25" t="n">
        <v>127</v>
      </c>
      <c r="D11" s="25" t="n">
        <v>149</v>
      </c>
      <c r="E11" s="25" t="n">
        <v>105</v>
      </c>
      <c r="F11" s="25" t="n">
        <v>41</v>
      </c>
      <c r="G11" s="25" t="n">
        <v>31</v>
      </c>
      <c r="H11" s="25" t="n">
        <v>20</v>
      </c>
      <c r="I11" s="42" t="n">
        <v>9.79</v>
      </c>
      <c r="J11" s="47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4.75" customHeight="true">
      <c r="A12" s="7" t="s">
        <v>6</v>
      </c>
      <c r="B12" s="20" t="n">
        <f>SUM(C12:H12)</f>
        <v>20</v>
      </c>
      <c r="C12" s="25" t="n">
        <v>9</v>
      </c>
      <c r="D12" s="25" t="n">
        <v>11</v>
      </c>
      <c r="E12" s="25" t="n">
        <v>0</v>
      </c>
      <c r="F12" s="25" t="n">
        <v>0</v>
      </c>
      <c r="G12" s="25" t="n">
        <v>0</v>
      </c>
      <c r="H12" s="25" t="n">
        <v>0</v>
      </c>
      <c r="I12" s="42" t="n">
        <v>4.14</v>
      </c>
      <c r="J12" s="4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4.75" customHeight="true">
      <c r="A13" s="8" t="s">
        <v>8</v>
      </c>
      <c r="B13" s="20" t="n">
        <f>SUM(B14:B15)</f>
        <v>51</v>
      </c>
      <c r="C13" s="24" t="n">
        <f>SUM(C14:C15)</f>
        <v>28</v>
      </c>
      <c r="D13" s="24" t="n">
        <f>SUM(D14:D15)</f>
        <v>9</v>
      </c>
      <c r="E13" s="24" t="n">
        <f>SUM(E14:E15)</f>
        <v>7</v>
      </c>
      <c r="F13" s="24" t="n">
        <f>SUM(F14:F15)</f>
        <v>6</v>
      </c>
      <c r="G13" s="24" t="n">
        <f>SUM(G14:G15)</f>
        <v>1</v>
      </c>
      <c r="H13" s="24" t="n">
        <f>SUM(H14:H15)</f>
        <v>0</v>
      </c>
      <c r="I13" s="42" t="n">
        <v>5.73</v>
      </c>
      <c r="J13" s="4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4.75" customHeight="true">
      <c r="A14" s="7" t="s">
        <v>5</v>
      </c>
      <c r="B14" s="20" t="n">
        <f>SUM(C14:H14)</f>
        <v>49</v>
      </c>
      <c r="C14" s="25" t="n">
        <v>27</v>
      </c>
      <c r="D14" s="25" t="n">
        <v>9</v>
      </c>
      <c r="E14" s="25" t="n">
        <v>6</v>
      </c>
      <c r="F14" s="29" t="n">
        <v>6</v>
      </c>
      <c r="G14" s="29" t="n">
        <v>1</v>
      </c>
      <c r="H14" s="25" t="n">
        <v>0</v>
      </c>
      <c r="I14" s="42" t="n">
        <v>5.71</v>
      </c>
      <c r="J14" s="4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4.75" customHeight="true">
      <c r="A15" s="7" t="s">
        <v>6</v>
      </c>
      <c r="B15" s="20" t="n">
        <f>SUM(C15:H15)</f>
        <v>2</v>
      </c>
      <c r="C15" s="25" t="n">
        <v>1</v>
      </c>
      <c r="D15" s="25" t="n">
        <v>0</v>
      </c>
      <c r="E15" s="29" t="n">
        <v>1</v>
      </c>
      <c r="F15" s="25" t="n">
        <v>0</v>
      </c>
      <c r="G15" s="25" t="n">
        <v>0</v>
      </c>
      <c r="H15" s="25" t="n">
        <v>0</v>
      </c>
      <c r="I15" s="42" t="n">
        <v>6</v>
      </c>
      <c r="J15" s="4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4.75" customHeight="true">
      <c r="A16" s="8" t="s">
        <v>9</v>
      </c>
      <c r="B16" s="20" t="n">
        <f>SUM(B17:B18)</f>
        <v>115</v>
      </c>
      <c r="C16" s="24" t="n">
        <f>SUM(C17:C18)</f>
        <v>67</v>
      </c>
      <c r="D16" s="24" t="n">
        <f>SUM(D17:D18)</f>
        <v>42</v>
      </c>
      <c r="E16" s="24" t="n">
        <f>SUM(E17:E18)</f>
        <v>6</v>
      </c>
      <c r="F16" s="24" t="n">
        <f>SUM(F17:F18)</f>
        <v>0</v>
      </c>
      <c r="G16" s="24" t="n">
        <f>SUM(G17:G18)</f>
        <v>0</v>
      </c>
      <c r="H16" s="24" t="n">
        <f>SUM(H17:H18)</f>
        <v>0</v>
      </c>
      <c r="I16" s="42" t="n">
        <v>3.73</v>
      </c>
      <c r="J16" s="4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4.75" customHeight="true">
      <c r="A17" s="7" t="s">
        <v>5</v>
      </c>
      <c r="B17" s="20" t="n">
        <f>SUM(C17:H17)</f>
        <v>107</v>
      </c>
      <c r="C17" s="25" t="n">
        <v>61</v>
      </c>
      <c r="D17" s="25" t="n">
        <v>40</v>
      </c>
      <c r="E17" s="25" t="n">
        <v>6</v>
      </c>
      <c r="F17" s="29" t="n">
        <v>0</v>
      </c>
      <c r="G17" s="29" t="n">
        <v>0</v>
      </c>
      <c r="H17" s="29" t="n">
        <v>0</v>
      </c>
      <c r="I17" s="42" t="n">
        <v>3.85</v>
      </c>
      <c r="J17" s="4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4.75" customHeight="true">
      <c r="A18" s="7" t="s">
        <v>6</v>
      </c>
      <c r="B18" s="20" t="n">
        <f>SUM(C18:H18)</f>
        <v>8</v>
      </c>
      <c r="C18" s="25" t="n">
        <v>6</v>
      </c>
      <c r="D18" s="25" t="n">
        <v>2</v>
      </c>
      <c r="E18" s="29" t="n">
        <v>0</v>
      </c>
      <c r="F18" s="29" t="n">
        <v>0</v>
      </c>
      <c r="G18" s="29" t="n">
        <v>0</v>
      </c>
      <c r="H18" s="29" t="n">
        <v>0</v>
      </c>
      <c r="I18" s="42" t="n">
        <v>2.125</v>
      </c>
      <c r="J18" s="4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4.75" customHeight="true">
      <c r="A19" s="8" t="s">
        <v>10</v>
      </c>
      <c r="B19" s="20" t="n">
        <f>SUM(B20:B21)</f>
        <v>18</v>
      </c>
      <c r="C19" s="24" t="n">
        <f>SUM(C20:C21)</f>
        <v>12</v>
      </c>
      <c r="D19" s="24" t="n">
        <f>SUM(D20:D21)</f>
        <v>3</v>
      </c>
      <c r="E19" s="24" t="n">
        <f>SUM(E20:E21)</f>
        <v>3</v>
      </c>
      <c r="F19" s="24" t="n">
        <f>SUM(F20:F21)</f>
        <v>0</v>
      </c>
      <c r="G19" s="24" t="n">
        <f>SUM(G20:G21)</f>
        <v>0</v>
      </c>
      <c r="H19" s="24" t="n">
        <f>SUM(H20:H21)</f>
        <v>0</v>
      </c>
      <c r="I19" s="43" t="n">
        <v>4</v>
      </c>
      <c r="J19" s="4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4.75" customHeight="true">
      <c r="A20" s="7" t="s">
        <v>5</v>
      </c>
      <c r="B20" s="20" t="n">
        <f>SUM(C20:H20)</f>
        <v>18</v>
      </c>
      <c r="C20" s="25" t="n">
        <v>12</v>
      </c>
      <c r="D20" s="25" t="n">
        <v>3</v>
      </c>
      <c r="E20" s="25" t="n">
        <v>3</v>
      </c>
      <c r="F20" s="25" t="n">
        <v>0</v>
      </c>
      <c r="G20" s="25" t="n">
        <v>0</v>
      </c>
      <c r="H20" s="25" t="n">
        <v>0</v>
      </c>
      <c r="I20" s="43" t="n">
        <v>4</v>
      </c>
      <c r="J20" s="4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4.75" customHeight="true">
      <c r="A21" s="7" t="s">
        <v>6</v>
      </c>
      <c r="B21" s="20" t="n">
        <f>SUM(C21:H21)</f>
        <v>0</v>
      </c>
      <c r="C21" s="25" t="n">
        <v>0</v>
      </c>
      <c r="D21" s="25" t="n">
        <v>0</v>
      </c>
      <c r="E21" s="25" t="n">
        <v>0</v>
      </c>
      <c r="F21" s="25" t="n">
        <v>0</v>
      </c>
      <c r="G21" s="25" t="n">
        <v>0</v>
      </c>
      <c r="H21" s="25" t="n">
        <v>0</v>
      </c>
      <c r="I21" s="43" t="n">
        <v>0</v>
      </c>
      <c r="J21" s="4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4.75" customHeight="true">
      <c r="A22" s="8" t="s">
        <v>11</v>
      </c>
      <c r="B22" s="20" t="n">
        <f>SUM(B23:B24)</f>
        <v>105</v>
      </c>
      <c r="C22" s="24" t="n">
        <f>SUM(C23:C24)</f>
        <v>92</v>
      </c>
      <c r="D22" s="24" t="n">
        <f>SUM(D23:D24)</f>
        <v>11</v>
      </c>
      <c r="E22" s="24" t="n">
        <f>SUM(E23:E24)</f>
        <v>0</v>
      </c>
      <c r="F22" s="24" t="n">
        <f>SUM(F23:F24)</f>
        <v>2</v>
      </c>
      <c r="G22" s="24" t="n">
        <f>SUM(G23:G24)</f>
        <v>0</v>
      </c>
      <c r="H22" s="24" t="n">
        <f>SUM(H23:H24)</f>
        <v>0</v>
      </c>
      <c r="I22" s="42" t="n">
        <v>1.4</v>
      </c>
      <c r="J22" s="4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4.75" customHeight="true">
      <c r="A23" s="7" t="s">
        <v>5</v>
      </c>
      <c r="B23" s="20" t="n">
        <f>SUM(C23:H23)</f>
        <v>104</v>
      </c>
      <c r="C23" s="24" t="n">
        <v>91</v>
      </c>
      <c r="D23" s="24" t="n">
        <v>11</v>
      </c>
      <c r="E23" s="24" t="n">
        <v>0</v>
      </c>
      <c r="F23" s="24" t="n">
        <v>2</v>
      </c>
      <c r="G23" s="24" t="n">
        <v>0</v>
      </c>
      <c r="H23" s="24" t="n">
        <v>0</v>
      </c>
      <c r="I23" s="42" t="n">
        <v>1.4</v>
      </c>
      <c r="J23" s="4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4.75" customHeight="true">
      <c r="A24" s="7" t="s">
        <v>6</v>
      </c>
      <c r="B24" s="20" t="n">
        <f>SUM(C24:H24)</f>
        <v>1</v>
      </c>
      <c r="C24" s="24" t="n">
        <v>1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42" t="n">
        <v>0</v>
      </c>
      <c r="J24" s="4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4.75" customHeight="true">
      <c r="A25" s="8" t="s">
        <v>12</v>
      </c>
      <c r="B25" s="20" t="n">
        <f>SUM(B26:B27)</f>
        <v>14</v>
      </c>
      <c r="C25" s="24" t="n">
        <f>SUM(C26:C27)</f>
        <v>2</v>
      </c>
      <c r="D25" s="24" t="n">
        <f>SUM(D26:D27)</f>
        <v>7</v>
      </c>
      <c r="E25" s="24" t="n">
        <f>SUM(E26:E27)</f>
        <v>2</v>
      </c>
      <c r="F25" s="24" t="n">
        <f>SUM(F26:F27)</f>
        <v>2</v>
      </c>
      <c r="G25" s="24" t="n">
        <f>SUM(G26:G27)</f>
        <v>0</v>
      </c>
      <c r="H25" s="24" t="n">
        <f>SUM(H26:H27)</f>
        <v>1</v>
      </c>
      <c r="I25" s="42" t="n">
        <v>9.71</v>
      </c>
      <c r="J25" s="47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4.75" customHeight="true">
      <c r="A26" s="7" t="s">
        <v>5</v>
      </c>
      <c r="B26" s="20" t="n">
        <f>SUM(C26:H26)</f>
        <v>12</v>
      </c>
      <c r="C26" s="25" t="n">
        <v>1</v>
      </c>
      <c r="D26" s="25" t="n">
        <v>6</v>
      </c>
      <c r="E26" s="25" t="n">
        <v>2</v>
      </c>
      <c r="F26" s="29" t="n">
        <v>2</v>
      </c>
      <c r="G26" s="29" t="n">
        <v>0</v>
      </c>
      <c r="H26" s="29" t="n">
        <v>1</v>
      </c>
      <c r="I26" s="42" t="n">
        <v>10.68</v>
      </c>
      <c r="J26" s="4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4.75" customHeight="true">
      <c r="A27" s="7" t="s">
        <v>6</v>
      </c>
      <c r="B27" s="20" t="n">
        <f>SUM(C27:H27)</f>
        <v>2</v>
      </c>
      <c r="C27" s="25" t="n">
        <v>1</v>
      </c>
      <c r="D27" s="25" t="n">
        <v>1</v>
      </c>
      <c r="E27" s="29" t="n">
        <v>0</v>
      </c>
      <c r="F27" s="29" t="n">
        <v>0</v>
      </c>
      <c r="G27" s="29" t="n">
        <v>0</v>
      </c>
      <c r="H27" s="29" t="n">
        <v>0</v>
      </c>
      <c r="I27" s="42" t="n">
        <v>3.9</v>
      </c>
      <c r="J27" s="4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4.75" customHeight="true">
      <c r="A28" s="8" t="s">
        <v>13</v>
      </c>
      <c r="B28" s="20" t="n">
        <f>SUM(B29:B30)</f>
        <v>11</v>
      </c>
      <c r="C28" s="24" t="n">
        <f>SUM(C29:C30)</f>
        <v>7</v>
      </c>
      <c r="D28" s="24" t="n">
        <f>SUM(D29:D30)</f>
        <v>4</v>
      </c>
      <c r="E28" s="24" t="n">
        <f>SUM(E29:E30)</f>
        <v>0</v>
      </c>
      <c r="F28" s="24" t="n">
        <f>SUM(F29:F30)</f>
        <v>0</v>
      </c>
      <c r="G28" s="24" t="n">
        <f>SUM(G29:G30)</f>
        <v>0</v>
      </c>
      <c r="H28" s="24" t="n">
        <v>0</v>
      </c>
      <c r="I28" s="42" t="n">
        <v>3.4</v>
      </c>
      <c r="J28" s="47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4.75" customHeight="true">
      <c r="A29" s="7" t="s">
        <v>5</v>
      </c>
      <c r="B29" s="20" t="n">
        <f>SUM(C29:H29)</f>
        <v>11</v>
      </c>
      <c r="C29" s="24" t="n">
        <v>7</v>
      </c>
      <c r="D29" s="24" t="n">
        <v>4</v>
      </c>
      <c r="E29" s="24" t="n">
        <v>0</v>
      </c>
      <c r="F29" s="24" t="n">
        <v>0</v>
      </c>
      <c r="G29" s="24" t="n">
        <v>0</v>
      </c>
      <c r="H29" s="24" t="n">
        <v>0</v>
      </c>
      <c r="I29" s="42" t="n">
        <v>3.4</v>
      </c>
      <c r="J29" s="4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4.75" customHeight="true">
      <c r="A30" s="7" t="s">
        <v>6</v>
      </c>
      <c r="B30" s="20" t="n">
        <f>SUM(C30:H30)</f>
        <v>0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4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4.25" customHeight="true">
      <c r="A31" s="8" t="s">
        <v>14</v>
      </c>
      <c r="B31" s="20" t="n">
        <f>SUM(B32:B33)</f>
        <v>15</v>
      </c>
      <c r="C31" s="24" t="n">
        <f>SUM(C32:C33)</f>
        <v>9</v>
      </c>
      <c r="D31" s="24" t="n">
        <f>SUM(D32:D33)</f>
        <v>4</v>
      </c>
      <c r="E31" s="24" t="n">
        <f>SUM(E32:E33)</f>
        <v>2</v>
      </c>
      <c r="F31" s="24" t="n">
        <f>SUM(F32:F33)</f>
        <v>0</v>
      </c>
      <c r="G31" s="24" t="n">
        <f>SUM(G32:G33)</f>
        <v>0</v>
      </c>
      <c r="H31" s="24" t="n">
        <f>SUM(H32:H33)</f>
        <v>0</v>
      </c>
      <c r="I31" s="44" t="n">
        <v>3</v>
      </c>
      <c r="J31" s="4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4.15" customHeight="true">
      <c r="A32" s="9" t="s">
        <v>5</v>
      </c>
      <c r="B32" s="20" t="n">
        <f>SUM(C32:H32)</f>
        <v>12</v>
      </c>
      <c r="C32" s="26" t="n">
        <v>6</v>
      </c>
      <c r="D32" s="26" t="n">
        <v>4</v>
      </c>
      <c r="E32" s="26" t="n">
        <v>2</v>
      </c>
      <c r="F32" s="24" t="n">
        <v>0</v>
      </c>
      <c r="G32" s="24" t="n">
        <v>0</v>
      </c>
      <c r="H32" s="24" t="n">
        <v>0</v>
      </c>
      <c r="I32" s="44" t="n">
        <v>4</v>
      </c>
      <c r="J32" s="4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30.25" customHeight="true">
      <c r="A33" s="10" t="s">
        <v>6</v>
      </c>
      <c r="B33" s="21" t="n">
        <f>SUM(C33:H33)</f>
        <v>3</v>
      </c>
      <c r="C33" s="27" t="n">
        <v>3</v>
      </c>
      <c r="D33" s="28" t="n">
        <v>0</v>
      </c>
      <c r="E33" s="28" t="n">
        <v>0</v>
      </c>
      <c r="F33" s="28" t="n">
        <v>0</v>
      </c>
      <c r="G33" s="28" t="n">
        <v>0</v>
      </c>
      <c r="H33" s="28" t="n">
        <v>0</v>
      </c>
      <c r="I33" s="45" t="n">
        <v>1</v>
      </c>
      <c r="J33" s="4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4" customHeight="true">
      <c r="A34" s="2"/>
      <c r="B34" s="2"/>
      <c r="C34" s="2"/>
      <c r="D34" s="2"/>
      <c r="E34" s="2"/>
      <c r="F34" s="2"/>
      <c r="G34" s="2"/>
      <c r="H34" s="2"/>
      <c r="I34" s="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6.5" customHeight="true">
      <c r="A35" s="11" t="s">
        <v>15</v>
      </c>
      <c r="B35" s="12"/>
      <c r="C35" s="11" t="s">
        <v>22</v>
      </c>
      <c r="D35" s="12"/>
      <c r="E35" s="11" t="s">
        <v>25</v>
      </c>
      <c r="F35" s="12"/>
      <c r="G35" s="11" t="s">
        <v>29</v>
      </c>
      <c r="H35" s="36" t="s">
        <v>33</v>
      </c>
      <c r="I35" s="36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7" customHeight="true">
      <c r="A36" s="12"/>
      <c r="B36" s="12"/>
      <c r="C36" s="12"/>
      <c r="D36" s="12"/>
      <c r="E36" s="11" t="s">
        <v>26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3.25" customHeight="true">
      <c r="A37" s="11" t="s">
        <v>16</v>
      </c>
      <c r="B37" s="11"/>
      <c r="C37" s="11"/>
      <c r="D37" s="1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36.65" customHeight="true">
      <c r="A38" s="13" t="s">
        <v>17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</sheetData>
  <mergeCells>
    <mergeCell ref="A4:I4"/>
    <mergeCell ref="B5:H5"/>
    <mergeCell ref="A38:S38"/>
    <mergeCell ref="H35:I35"/>
    <mergeCell ref="A37:D37"/>
  </mergeCells>
  <dataValidations count="95">
    <dataValidation type="decimal" errorStyle="warning" operator="equal" allowBlank="0" showInputMessage="1" showErrorMessage="1" errorTitle="" error="{2}" promptTitle="" prompt="" sqref="A7:A7">
      <formula1>"='性別$0_6_0$AA001'"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"='男$0_7_0$AA00100001'"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"='女$0_8_0$AA00100002'"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"='性別$0_9_0$AA001'"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"='男$0_10_0$AA00100001'"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"='女$0_11_0$AA00100002'"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"='性別$0_12_0$AA001'"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"='男$0_13_0$AA00100001'"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"='女$0_14_0$AA00100002'"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"='性別$0_15_0$AA001'"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"='男$0_16_0$AA00100001'"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"='女$0_17_0$AA00100002'"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"='性別$0_18_0$AA001'"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"='男$0_19_0$AA00100001'"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"='女$0_20_0$AA00100002'"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"='性別$0_21_0$AA001'"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"='男$0_22_0$AA00100001'"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"='女$0_23_0$AA00100002'"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"='性別$0_24_0$AA001'"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"='男$0_25_0$AA00100001'"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"='女$0_26_0$AA00100002'"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"='性別$0_27_0$AA001'"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"='男$0_28_0$AA00100001'"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"='女$0_29_0$AA00100002'"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"='性別$0_30_0$AA001'"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"='男$0_31_0$AA00100001'"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"='女$0_32_0$AA00100002'"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"='中華民國113年底$0_4_1$2024'"</formula1>
      <formula2>k-SmartTag-date</formula2>
    </dataValidation>
    <dataValidation type="decimal" errorStyle="warning" operator="equal" allowBlank="0" showInputMessage="1" showErrorMessage="1" errorTitle="" error="{2}" promptTitle="" prompt="" sqref="B6:B6">
      <formula1>"='汽車客運駕駛員概況_按年資及性別分_人數依性別.客運業者別.年資別分$0_5_1$2062390a003'"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7:B7">
      <formula1>"='客運業者別$0_6_1$15007'"</formula1>
      <formula2>k-SmartTag-black</formula2>
    </dataValidation>
    <dataValidation type="decimal" errorStyle="warning" operator="equal" allowBlank="0" showInputMessage="1" showErrorMessage="1" errorTitle="" error="{2}" promptTitle="" prompt="" sqref="B10:B10">
      <formula1>"='桃園客運$0_9_1$1500700008'"</formula1>
      <formula2>k-SmartTag-black</formula2>
    </dataValidation>
    <dataValidation type="decimal" errorStyle="warning" operator="equal" allowBlank="0" showInputMessage="1" showErrorMessage="1" errorTitle="" error="{2}" promptTitle="" prompt="" sqref="B13:B13">
      <formula1>"='中壢客運$0_12_1$1500700007'"</formula1>
      <formula2>k-SmartTag-black</formula2>
    </dataValidation>
    <dataValidation type="decimal" errorStyle="warning" operator="equal" allowBlank="0" showInputMessage="1" showErrorMessage="1" errorTitle="" error="{2}" promptTitle="" prompt="" sqref="B16:B16">
      <formula1>"='統聯客運$0_15_1$1500700005'"</formula1>
      <formula2>k-SmartTag-black</formula2>
    </dataValidation>
    <dataValidation type="decimal" errorStyle="warning" operator="equal" allowBlank="0" showInputMessage="1" showErrorMessage="1" errorTitle="" error="{2}" promptTitle="" prompt="" sqref="B19:B19">
      <formula1>"='指南客運$0_18_1$1500700002'"</formula1>
      <formula2>k-SmartTag-black</formula2>
    </dataValidation>
    <dataValidation type="decimal" errorStyle="warning" operator="equal" allowBlank="0" showInputMessage="1" showErrorMessage="1" errorTitle="" error="{2}" promptTitle="" prompt="" sqref="B22:B22">
      <formula1>"='亞通客運$0_21_1$1500700001'"</formula1>
      <formula2>k-SmartTag-black</formula2>
    </dataValidation>
    <dataValidation type="decimal" errorStyle="warning" operator="equal" allowBlank="0" showInputMessage="1" showErrorMessage="1" errorTitle="" error="{2}" promptTitle="" prompt="" sqref="B25:B25">
      <formula1>"='三重客運$0_24_1$1500700006'"</formula1>
      <formula2>k-SmartTag-black</formula2>
    </dataValidation>
    <dataValidation type="decimal" errorStyle="warning" operator="equal" allowBlank="0" showInputMessage="1" showErrorMessage="1" errorTitle="" error="{2}" promptTitle="" prompt="" sqref="B28:B28">
      <formula1>"='金台通運$0_27_1$1500700009'"</formula1>
      <formula2>k-SmartTag-black</formula2>
    </dataValidation>
    <dataValidation type="decimal" errorStyle="warning" operator="equal" allowBlank="0" showInputMessage="1" showErrorMessage="1" errorTitle="" error="{2}" promptTitle="" prompt="" sqref="B31:B31">
      <formula1>"='台灣真好$0_30_1$1500700010'"</formula1>
      <formula2>k-SmartTag-black</formula2>
    </dataValidation>
    <dataValidation type="decimal" errorStyle="warning" operator="equal" allowBlank="0" showInputMessage="1" showErrorMessage="1" errorTitle="" error="{2}" promptTitle="" prompt="" sqref="C6:C6">
      <formula1>"='未滿5年$0_5_2$1501600001'"</formula1>
      <formula2>k-SmartTag-muti3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"='_5年_未滿10年$0_5_3$1501600002'"</formula1>
      <formula2>k-SmartTag-muti3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"='_10年_未滿15年$0_5_4$1501600003'"</formula1>
      <formula2>k-SmartTag-muti3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"='_15年_未滿20年$0_5_5$1501600004'"</formula1>
      <formula2>k-SmartTag-muti3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"='_20年_未滿25年$0_5_6$1501600005'"</formula1>
      <formula2>k-SmartTag-muti3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"='_25年以上$0_5_7$1501600006'"</formula1>
      <formula2>k-SmartTag-muti3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"='桃園市$0_0_8$010000068000'"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I6:I6">
      <formula1>"='汽車客運駕駛員概況_按年資及性別分_平均年齡依性別.客運業者別分$0_5_8$2062390a004'"</formula1>
      <formula2>k-SmartTag-statCourseNo</formula2>
    </dataValidation>
    <dataValidation type="decimal" errorStyle="warning" operator="equal" allowBlank="0" showInputMessage="1" showErrorMessage="1" errorTitle="" error="" promptTitle="" prompt="" sqref="C32:H33 C29:H30 C26:H27 C23:H24 C20:H21 C17:H18 C14:H15 C11:H12 I7:I3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