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統計報表程式" sheetId="1" r:id="rId1"/>
  </sheets>
  <definedNames/>
  <calcPr fullCalcOnLoad="1"/>
</workbook>
</file>

<file path=xl/sharedStrings.xml><?xml version="1.0" encoding="utf-8"?>
<sst xmlns="http://schemas.openxmlformats.org/spreadsheetml/2006/main" count="75" uniqueCount="46">
  <si>
    <t>公開類</t>
  </si>
  <si>
    <t>年報</t>
  </si>
  <si>
    <t>桃園市公園、綠地、廣場、兒童遊樂場、公眾遊憩休閒場地座數面積</t>
  </si>
  <si>
    <t xml:space="preserve"> 中華民國112年底</t>
  </si>
  <si>
    <t>行政區</t>
  </si>
  <si>
    <t>合計</t>
  </si>
  <si>
    <t>桃園區</t>
  </si>
  <si>
    <t>中壢區</t>
  </si>
  <si>
    <t>大溪區</t>
  </si>
  <si>
    <t>楊梅區</t>
  </si>
  <si>
    <t>蘆竹區</t>
  </si>
  <si>
    <t>大園區</t>
  </si>
  <si>
    <t>龜山區</t>
  </si>
  <si>
    <t>八德區</t>
  </si>
  <si>
    <t>龍潭區</t>
  </si>
  <si>
    <t>平鎮區</t>
  </si>
  <si>
    <t>新屋區</t>
  </si>
  <si>
    <t>觀音區</t>
  </si>
  <si>
    <t>復興區</t>
  </si>
  <si>
    <t>填表</t>
  </si>
  <si>
    <t>資料來源：本府工務局景觀工程科依本府各公園管理機關提報之資料整理彙編。</t>
  </si>
  <si>
    <t>填表說明：本表應於編製期限內經網際網路線上傳送至桃園市政府公務統計行政管理系統。</t>
  </si>
  <si>
    <t>每年終了後3個月內編報</t>
  </si>
  <si>
    <t>總計</t>
  </si>
  <si>
    <t>座數</t>
  </si>
  <si>
    <t>(座)</t>
  </si>
  <si>
    <t>面積</t>
  </si>
  <si>
    <t>(公頃)</t>
  </si>
  <si>
    <t xml:space="preserve"> </t>
  </si>
  <si>
    <t>審核</t>
  </si>
  <si>
    <t>都市計畫</t>
  </si>
  <si>
    <t>公園</t>
  </si>
  <si>
    <t>業務主管人員</t>
  </si>
  <si>
    <t>主辦統計人員</t>
  </si>
  <si>
    <t>綠地</t>
  </si>
  <si>
    <t>廣場</t>
  </si>
  <si>
    <t>機關首長</t>
  </si>
  <si>
    <t>兒童遊樂場</t>
  </si>
  <si>
    <t>其他</t>
  </si>
  <si>
    <t>編製機關</t>
  </si>
  <si>
    <t>表號</t>
  </si>
  <si>
    <t>中華民國 113年 3 月  1  日編製</t>
  </si>
  <si>
    <t>桃園市政府工務局</t>
  </si>
  <si>
    <t>20535-07-51-2</t>
  </si>
  <si>
    <t>非都市計畫</t>
  </si>
  <si>
    <t>公眾遊憩休閒場地</t>
  </si>
</sst>
</file>

<file path=xl/styles.xml><?xml version="1.0" encoding="utf-8"?>
<styleSheet xmlns="http://schemas.openxmlformats.org/spreadsheetml/2006/main">
  <numFmts count="3">
    <numFmt numFmtId="197" formatCode="_(* #,##0_);_(* \(#,##0\);_(* &quot;-&quot;_);_(@_)"/>
    <numFmt numFmtId="198" formatCode="_-* #,##0_-;\-* #,##0_-;_-* &quot;-&quot;??_-;_-@_-"/>
    <numFmt numFmtId="199" formatCode="_-* #,##0.00_-;\-* #,##0.00_-;_-* &quot;-&quot;??_-;_-@_-"/>
  </numFmts>
  <fonts count="8">
    <font>
      <sz val="11"/>
      <color theme="1"/>
      <name val="Calibri"/>
      <family val="2"/>
      <scheme val="minor"/>
    </font>
    <font>
      <sz val="10"/>
      <name val="Arial"/>
      <family val="2"/>
    </font>
    <font>
      <sz val="10"/>
      <color rgb="FF000000"/>
      <name val="標楷體"/>
      <family val="2"/>
    </font>
    <font>
      <b/>
      <sz val="14"/>
      <color rgb="FF000000"/>
      <name val="標楷體"/>
      <family val="2"/>
    </font>
    <font>
      <sz val="12"/>
      <color rgb="FF000000"/>
      <name val="Arial Narrow"/>
      <family val="2"/>
    </font>
    <font>
      <sz val="10"/>
      <color rgb="FF000000"/>
      <name val="Arial Narrow"/>
      <family val="2"/>
    </font>
    <font>
      <sz val="12"/>
      <color rgb="FF000000"/>
      <name val="標楷體"/>
      <family val="2"/>
    </font>
    <font>
      <b/>
      <sz val="12"/>
      <color rgb="FF000000"/>
      <name val="新細明體"/>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bottom style="thin">
        <color rgb="FF95B3D7"/>
      </bottom>
    </border>
    <border>
      <left style="thin">
        <color rgb="FF000000"/>
      </left>
      <right/>
      <top style="thin">
        <color rgb="FF95B3D7"/>
      </top>
      <bottom style="thin">
        <color rgb="FF95B3D7"/>
      </bottom>
    </border>
    <border>
      <left style="thin">
        <color rgb="FF000000"/>
      </left>
      <right/>
      <top style="thin">
        <color rgb="FF95B3D7"/>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0">
    <xf numFmtId="0" fontId="0" fillId="0" borderId="0" xfId="0" applyNumberFormat="1" applyFont="1" applyFill="1" applyBorder="1" applyAlignment="1" applyProtection="1">
      <alignment/>
      <protection/>
    </xf>
    <xf numFmtId="0" fontId="2" fillId="0" borderId="1" xfId="0" applyFont="1" applyBorder="1" applyAlignment="1">
      <alignment horizont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vertical="center"/>
    </xf>
    <xf numFmtId="0" fontId="2" fillId="0" borderId="3" xfId="0" applyFont="1" applyBorder="1" applyAlignment="1">
      <alignment vertical="center"/>
    </xf>
    <xf numFmtId="0" fontId="2" fillId="0" borderId="2" xfId="0" applyFont="1" applyBorder="1" applyAlignment="1">
      <alignment horizontal="left" vertical="center"/>
    </xf>
    <xf numFmtId="0" fontId="4" fillId="0" borderId="0" xfId="0" applyFont="1"/>
    <xf numFmtId="0" fontId="2" fillId="0" borderId="0" xfId="0" applyFont="1"/>
    <xf numFmtId="0" fontId="2" fillId="0" borderId="0" xfId="0" applyFont="1" applyAlignment="1">
      <alignment horizontal="left" vertical="center"/>
    </xf>
    <xf numFmtId="197" fontId="5" fillId="0" borderId="2" xfId="0" applyNumberFormat="1" applyFont="1" applyBorder="1" applyAlignment="1">
      <alignment vertical="center"/>
    </xf>
    <xf numFmtId="0" fontId="5" fillId="0" borderId="0" xfId="0" applyFont="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5" fillId="0" borderId="9" xfId="0" applyFont="1" applyBorder="1"/>
    <xf numFmtId="0" fontId="6" fillId="0" borderId="10" xfId="0" applyFont="1" applyBorder="1" applyAlignme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98" fontId="5" fillId="0" borderId="1" xfId="0" applyNumberFormat="1" applyFont="1" applyBorder="1" applyAlignment="1">
      <alignment horizontal="right" vertical="center"/>
    </xf>
    <xf numFmtId="0" fontId="5" fillId="0" borderId="0" xfId="0" applyFont="1"/>
    <xf numFmtId="0" fontId="6" fillId="0" borderId="3" xfId="0" applyFont="1" applyBorder="1" applyAlignment="1">
      <alignment vertical="center"/>
    </xf>
    <xf numFmtId="0" fontId="4" fillId="0" borderId="2" xfId="0" applyFont="1" applyBorder="1"/>
    <xf numFmtId="199" fontId="5" fillId="0" borderId="1" xfId="0" applyNumberFormat="1" applyFont="1" applyBorder="1" applyAlignment="1">
      <alignment horizontal="right" vertical="center"/>
    </xf>
    <xf numFmtId="0" fontId="2" fillId="0" borderId="2" xfId="0" applyFont="1" applyBorder="1" applyAlignment="1">
      <alignment horizontal="center" vertical="center"/>
    </xf>
    <xf numFmtId="0" fontId="5" fillId="0" borderId="0" xfId="0" applyFont="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right" vertical="center"/>
    </xf>
    <xf numFmtId="197" fontId="5" fillId="0" borderId="2" xfId="0" applyNumberFormat="1" applyFont="1" applyBorder="1" applyAlignment="1">
      <alignment horizontal="center" vertical="center"/>
    </xf>
    <xf numFmtId="0" fontId="4" fillId="0" borderId="9" xfId="0" applyFont="1" applyBorder="1"/>
    <xf numFmtId="0" fontId="2" fillId="0" borderId="9" xfId="0" applyFont="1" applyBorder="1" applyAlignment="1">
      <alignment vertical="center"/>
    </xf>
    <xf numFmtId="0" fontId="2" fillId="0" borderId="9" xfId="0" applyFont="1" applyBorder="1" applyAlignment="1">
      <alignment vertical="center" wrapText="1"/>
    </xf>
    <xf numFmtId="0" fontId="7" fillId="0" borderId="13" xfId="0" applyFont="1" applyBorder="1" applyAlignment="1">
      <alignment vertical="center"/>
    </xf>
    <xf numFmtId="0" fontId="7" fillId="0" borderId="14" xfId="0" applyFont="1" applyBorder="1" applyAlignment="1">
      <alignment vertical="center"/>
    </xf>
    <xf numFmtId="0" fontId="4" fillId="0" borderId="15" xfId="0" applyFont="1" applyBorder="1"/>
    <xf numFmtId="0" fontId="2" fillId="0" borderId="0" xfId="0" applyFont="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L11" sqref="L11"/>
    </sheetView>
  </sheetViews>
  <sheetFormatPr defaultColWidth="9.28125" defaultRowHeight="15"/>
  <cols>
    <col min="1" max="1" width="3.28125" style="0" customWidth="1"/>
    <col min="2" max="2" width="2.421875" style="0" customWidth="1"/>
    <col min="3" max="3" width="2.28125" style="0" customWidth="1"/>
    <col min="4" max="4" width="6.140625" style="0" customWidth="1"/>
    <col min="5" max="5" width="3.8515625" style="0" customWidth="1"/>
    <col min="6" max="6" width="7.8515625" style="0" customWidth="1"/>
    <col min="7" max="7" width="4.28125" style="0" customWidth="1"/>
    <col min="8" max="8" width="8.28125" style="0" customWidth="1"/>
    <col min="9" max="9" width="10.7109375" style="0" customWidth="1"/>
    <col min="10" max="10" width="7.57421875" style="0" customWidth="1"/>
    <col min="11" max="11" width="10.7109375" style="0" customWidth="1"/>
    <col min="12" max="12" width="8.28125" style="0" customWidth="1"/>
    <col min="13" max="13" width="11.140625" style="0" customWidth="1"/>
    <col min="14" max="14" width="8.140625" style="0" customWidth="1"/>
    <col min="15" max="15" width="11.28125" style="0" customWidth="1"/>
    <col min="16" max="16" width="7.7109375" style="0" customWidth="1"/>
    <col min="17" max="17" width="11.140625" style="0" customWidth="1"/>
    <col min="18" max="18" width="7.8515625" style="0" customWidth="1"/>
    <col min="19" max="19" width="11.57421875" style="0" customWidth="1"/>
    <col min="20" max="20" width="3.57421875" style="0" customWidth="1"/>
    <col min="21" max="21" width="2.7109375" style="0" customWidth="1"/>
    <col min="22" max="22" width="1.8515625" style="0" customWidth="1"/>
    <col min="23" max="23" width="5.140625" style="0" customWidth="1"/>
    <col min="24" max="24" width="6.140625" style="0" customWidth="1"/>
    <col min="25" max="25" width="11.7109375" style="0" customWidth="1"/>
  </cols>
  <sheetData>
    <row r="1" spans="1:50" ht="19.5" customHeight="1">
      <c r="A1" s="1" t="s">
        <v>0</v>
      </c>
      <c r="B1" s="1"/>
      <c r="C1" s="1"/>
      <c r="D1" s="19"/>
      <c r="E1" s="24"/>
      <c r="F1" s="24"/>
      <c r="G1" s="14"/>
      <c r="H1" s="29"/>
      <c r="I1" s="7"/>
      <c r="J1" s="7"/>
      <c r="K1" s="7"/>
      <c r="L1" s="7"/>
      <c r="M1" s="7"/>
      <c r="N1" s="7"/>
      <c r="O1" s="7"/>
      <c r="P1" s="7"/>
      <c r="Q1" s="7"/>
      <c r="R1" s="17"/>
      <c r="S1" s="2" t="s">
        <v>39</v>
      </c>
      <c r="T1" s="2" t="s">
        <v>42</v>
      </c>
      <c r="U1" s="2"/>
      <c r="V1" s="2"/>
      <c r="W1" s="2"/>
      <c r="X1" s="2"/>
      <c r="Y1" s="33"/>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19.9" customHeight="1">
      <c r="A2" s="2" t="s">
        <v>1</v>
      </c>
      <c r="B2" s="2"/>
      <c r="C2" s="2"/>
      <c r="D2" s="20" t="s">
        <v>22</v>
      </c>
      <c r="E2" s="25"/>
      <c r="F2" s="25"/>
      <c r="G2" s="25"/>
      <c r="H2" s="25"/>
      <c r="I2" s="8"/>
      <c r="J2" s="8"/>
      <c r="K2" s="8"/>
      <c r="L2" s="8"/>
      <c r="M2" s="8"/>
      <c r="N2" s="8"/>
      <c r="O2" s="8"/>
      <c r="P2" s="8"/>
      <c r="Q2" s="8"/>
      <c r="R2" s="18"/>
      <c r="S2" s="2" t="s">
        <v>40</v>
      </c>
      <c r="T2" s="2" t="s">
        <v>43</v>
      </c>
      <c r="U2" s="2"/>
      <c r="V2" s="2"/>
      <c r="W2" s="2"/>
      <c r="X2" s="2"/>
      <c r="Y2" s="33"/>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24.95" customHeight="1">
      <c r="A3" s="3" t="s">
        <v>2</v>
      </c>
      <c r="B3" s="3"/>
      <c r="C3" s="3"/>
      <c r="D3" s="3"/>
      <c r="E3" s="3"/>
      <c r="F3" s="3"/>
      <c r="G3" s="3"/>
      <c r="H3" s="3"/>
      <c r="I3" s="3"/>
      <c r="J3" s="3"/>
      <c r="K3" s="3"/>
      <c r="L3" s="3"/>
      <c r="M3" s="3"/>
      <c r="N3" s="3"/>
      <c r="O3" s="3"/>
      <c r="P3" s="3"/>
      <c r="Q3" s="3"/>
      <c r="R3" s="3"/>
      <c r="S3" s="3"/>
      <c r="T3" s="3"/>
      <c r="U3" s="3"/>
      <c r="V3" s="3"/>
      <c r="W3" s="3"/>
      <c r="X3" s="3"/>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19.5" customHeight="1">
      <c r="A4" s="4" t="s">
        <v>3</v>
      </c>
      <c r="B4" s="4"/>
      <c r="C4" s="4"/>
      <c r="D4" s="4"/>
      <c r="E4" s="4"/>
      <c r="F4" s="4"/>
      <c r="G4" s="4"/>
      <c r="H4" s="4"/>
      <c r="I4" s="4"/>
      <c r="J4" s="4"/>
      <c r="K4" s="4"/>
      <c r="L4" s="4"/>
      <c r="M4" s="4"/>
      <c r="N4" s="4"/>
      <c r="O4" s="4"/>
      <c r="P4" s="4"/>
      <c r="Q4" s="4"/>
      <c r="R4" s="4"/>
      <c r="S4" s="4"/>
      <c r="T4" s="4"/>
      <c r="U4" s="4"/>
      <c r="V4" s="4"/>
      <c r="W4" s="4"/>
      <c r="X4" s="4"/>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6" customHeight="1">
      <c r="A5" s="5" t="s">
        <v>4</v>
      </c>
      <c r="B5" s="5"/>
      <c r="C5" s="15"/>
      <c r="D5" s="2" t="s">
        <v>23</v>
      </c>
      <c r="E5" s="2"/>
      <c r="F5" s="2"/>
      <c r="G5" s="2"/>
      <c r="H5" s="2" t="s">
        <v>30</v>
      </c>
      <c r="I5" s="2"/>
      <c r="J5" s="2"/>
      <c r="K5" s="2"/>
      <c r="L5" s="2"/>
      <c r="M5" s="2"/>
      <c r="N5" s="2"/>
      <c r="O5" s="2"/>
      <c r="P5" s="2"/>
      <c r="Q5" s="2"/>
      <c r="R5" s="2"/>
      <c r="S5" s="2"/>
      <c r="T5" s="2" t="s">
        <v>44</v>
      </c>
      <c r="U5" s="2"/>
      <c r="V5" s="2"/>
      <c r="W5" s="2"/>
      <c r="X5" s="2"/>
      <c r="Y5" s="34"/>
      <c r="Z5" s="7"/>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14.25" customHeight="1">
      <c r="A6" s="5"/>
      <c r="B6" s="5"/>
      <c r="C6" s="15"/>
      <c r="D6" s="2"/>
      <c r="E6" s="2"/>
      <c r="F6" s="2"/>
      <c r="G6" s="2"/>
      <c r="H6" s="2"/>
      <c r="I6" s="2"/>
      <c r="J6" s="2"/>
      <c r="K6" s="2"/>
      <c r="L6" s="2"/>
      <c r="M6" s="2"/>
      <c r="N6" s="2"/>
      <c r="O6" s="2"/>
      <c r="P6" s="2"/>
      <c r="Q6" s="2"/>
      <c r="R6" s="2"/>
      <c r="S6" s="2"/>
      <c r="T6" s="2"/>
      <c r="U6" s="2"/>
      <c r="V6" s="2"/>
      <c r="W6" s="2"/>
      <c r="X6" s="2"/>
      <c r="Y6" s="34"/>
      <c r="Z6" s="7"/>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19.5" customHeight="1">
      <c r="A7" s="5"/>
      <c r="B7" s="5"/>
      <c r="C7" s="15"/>
      <c r="D7" s="2"/>
      <c r="E7" s="2"/>
      <c r="F7" s="2"/>
      <c r="G7" s="2"/>
      <c r="H7" s="2" t="s">
        <v>5</v>
      </c>
      <c r="I7" s="2"/>
      <c r="J7" s="2" t="s">
        <v>31</v>
      </c>
      <c r="K7" s="2"/>
      <c r="L7" s="2" t="s">
        <v>34</v>
      </c>
      <c r="M7" s="2"/>
      <c r="N7" s="2" t="s">
        <v>35</v>
      </c>
      <c r="O7" s="2"/>
      <c r="P7" s="2" t="s">
        <v>37</v>
      </c>
      <c r="Q7" s="2"/>
      <c r="R7" s="2" t="s">
        <v>38</v>
      </c>
      <c r="S7" s="2"/>
      <c r="T7" s="2" t="s">
        <v>45</v>
      </c>
      <c r="U7" s="2"/>
      <c r="V7" s="2"/>
      <c r="W7" s="2"/>
      <c r="X7" s="2"/>
      <c r="Y7" s="34"/>
      <c r="Z7" s="7"/>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15">
      <c r="A8" s="5"/>
      <c r="B8" s="5"/>
      <c r="C8" s="15"/>
      <c r="D8" s="21" t="s">
        <v>24</v>
      </c>
      <c r="E8" s="21"/>
      <c r="F8" s="21" t="s">
        <v>26</v>
      </c>
      <c r="G8" s="21"/>
      <c r="H8" s="30" t="s">
        <v>24</v>
      </c>
      <c r="I8" s="30" t="s">
        <v>26</v>
      </c>
      <c r="J8" s="30" t="s">
        <v>24</v>
      </c>
      <c r="K8" s="30" t="s">
        <v>26</v>
      </c>
      <c r="L8" s="30" t="s">
        <v>24</v>
      </c>
      <c r="M8" s="30" t="s">
        <v>26</v>
      </c>
      <c r="N8" s="30" t="s">
        <v>24</v>
      </c>
      <c r="O8" s="30" t="s">
        <v>26</v>
      </c>
      <c r="P8" s="30" t="s">
        <v>24</v>
      </c>
      <c r="Q8" s="30" t="s">
        <v>26</v>
      </c>
      <c r="R8" s="30" t="s">
        <v>24</v>
      </c>
      <c r="S8" s="30" t="s">
        <v>26</v>
      </c>
      <c r="T8" s="30" t="s">
        <v>24</v>
      </c>
      <c r="U8" s="30"/>
      <c r="V8" s="30"/>
      <c r="W8" s="30" t="s">
        <v>26</v>
      </c>
      <c r="X8" s="30"/>
      <c r="Y8" s="34"/>
      <c r="Z8" s="7"/>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12.75" customHeight="1">
      <c r="A9" s="5"/>
      <c r="B9" s="5"/>
      <c r="C9" s="15"/>
      <c r="D9" s="22" t="s">
        <v>25</v>
      </c>
      <c r="E9" s="22"/>
      <c r="F9" s="22" t="s">
        <v>27</v>
      </c>
      <c r="G9" s="22"/>
      <c r="H9" s="22" t="s">
        <v>25</v>
      </c>
      <c r="I9" s="22" t="s">
        <v>27</v>
      </c>
      <c r="J9" s="22" t="s">
        <v>25</v>
      </c>
      <c r="K9" s="22" t="s">
        <v>27</v>
      </c>
      <c r="L9" s="22" t="s">
        <v>25</v>
      </c>
      <c r="M9" s="22" t="s">
        <v>27</v>
      </c>
      <c r="N9" s="22" t="s">
        <v>25</v>
      </c>
      <c r="O9" s="22" t="s">
        <v>27</v>
      </c>
      <c r="P9" s="22" t="s">
        <v>25</v>
      </c>
      <c r="Q9" s="22" t="s">
        <v>27</v>
      </c>
      <c r="R9" s="22" t="s">
        <v>25</v>
      </c>
      <c r="S9" s="22" t="s">
        <v>27</v>
      </c>
      <c r="T9" s="22" t="s">
        <v>25</v>
      </c>
      <c r="U9" s="22"/>
      <c r="V9" s="22"/>
      <c r="W9" s="22" t="s">
        <v>27</v>
      </c>
      <c r="X9" s="22"/>
      <c r="Y9" s="35"/>
      <c r="Z9" s="39"/>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24.95" customHeight="1">
      <c r="A10" s="6" t="s">
        <v>5</v>
      </c>
      <c r="B10" s="6"/>
      <c r="C10" s="16"/>
      <c r="D10" s="23">
        <f>H10+T10</f>
        <v>991</v>
      </c>
      <c r="E10" s="23"/>
      <c r="F10" s="27">
        <f>I10+W10+0.01</f>
        <v>1244.07767848101</v>
      </c>
      <c r="G10" s="27"/>
      <c r="H10" s="23">
        <f>SUM(H11:H23)</f>
        <v>852</v>
      </c>
      <c r="I10" s="27">
        <f>SUM(I11:I23)</f>
        <v>912.74717848101</v>
      </c>
      <c r="J10" s="23">
        <f>SUM(J11:J23)</f>
        <v>324</v>
      </c>
      <c r="K10" s="27">
        <f>SUM(K11:K23)</f>
        <v>536.02066260752</v>
      </c>
      <c r="L10" s="23">
        <f>SUM(L11:L23)</f>
        <v>170</v>
      </c>
      <c r="M10" s="27">
        <f>SUM(M11:M23)</f>
        <v>143.405450156377</v>
      </c>
      <c r="N10" s="23">
        <f>SUM(N11:N23)</f>
        <v>68</v>
      </c>
      <c r="O10" s="27">
        <f>SUM(O11:O23)</f>
        <v>25.0193206110288</v>
      </c>
      <c r="P10" s="23">
        <f>SUM(P11:P23)</f>
        <v>163</v>
      </c>
      <c r="Q10" s="27">
        <f>SUM(Q11:Q23)</f>
        <v>41.0975271060832</v>
      </c>
      <c r="R10" s="23">
        <f>SUM(R11:R23)</f>
        <v>127</v>
      </c>
      <c r="S10" s="27">
        <f>SUM(S11:S23)</f>
        <v>167.204218</v>
      </c>
      <c r="T10" s="23">
        <f>SUM(T11:V23)</f>
        <v>139</v>
      </c>
      <c r="U10" s="23"/>
      <c r="V10" s="23"/>
      <c r="W10" s="27">
        <f>SUM(W11:X23)</f>
        <v>331.3205</v>
      </c>
      <c r="X10" s="27"/>
      <c r="Y10" s="33"/>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24.95" customHeight="1">
      <c r="A11" s="7" t="s">
        <v>6</v>
      </c>
      <c r="B11" s="7"/>
      <c r="C11" s="17"/>
      <c r="D11" s="23">
        <f>H11+T11</f>
        <v>182</v>
      </c>
      <c r="E11" s="23"/>
      <c r="F11" s="27">
        <f>I11+W11</f>
        <v>170.117154617149</v>
      </c>
      <c r="G11" s="27"/>
      <c r="H11" s="23">
        <f>J11+L11+N11+P11+R11</f>
        <v>175</v>
      </c>
      <c r="I11" s="27">
        <f>K11+M11+O11+Q11+S11</f>
        <v>155.452854617149</v>
      </c>
      <c r="J11" s="23">
        <v>53</v>
      </c>
      <c r="K11" s="27">
        <v>105.890029162189</v>
      </c>
      <c r="L11" s="23">
        <v>52</v>
      </c>
      <c r="M11" s="27">
        <v>8.56240015470311</v>
      </c>
      <c r="N11" s="23">
        <v>8</v>
      </c>
      <c r="O11" s="27">
        <v>1.895214206665</v>
      </c>
      <c r="P11" s="23">
        <v>36</v>
      </c>
      <c r="Q11" s="27">
        <v>7.9613510935919</v>
      </c>
      <c r="R11" s="23">
        <v>26</v>
      </c>
      <c r="S11" s="27">
        <v>31.14386</v>
      </c>
      <c r="T11" s="23">
        <v>7</v>
      </c>
      <c r="U11" s="23"/>
      <c r="V11" s="23"/>
      <c r="W11" s="27">
        <v>14.6643</v>
      </c>
      <c r="X11" s="27"/>
      <c r="Y11" s="36"/>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24.95" customHeight="1">
      <c r="A12" s="7" t="s">
        <v>7</v>
      </c>
      <c r="B12" s="7"/>
      <c r="C12" s="17"/>
      <c r="D12" s="23">
        <f>H12+T12</f>
        <v>169</v>
      </c>
      <c r="E12" s="23"/>
      <c r="F12" s="27">
        <f>I12+W12</f>
        <v>163.404562654998</v>
      </c>
      <c r="G12" s="27"/>
      <c r="H12" s="23">
        <f>J12+L12+N12+P12+R12</f>
        <v>160</v>
      </c>
      <c r="I12" s="27">
        <f>K12+M12+O12+Q12+S12</f>
        <v>154.234162654998</v>
      </c>
      <c r="J12" s="23">
        <v>45</v>
      </c>
      <c r="K12" s="27">
        <v>55.351658477529</v>
      </c>
      <c r="L12" s="23">
        <v>26</v>
      </c>
      <c r="M12" s="27">
        <v>36.6434846324161</v>
      </c>
      <c r="N12" s="23">
        <v>17</v>
      </c>
      <c r="O12" s="27">
        <v>5.26104841458366</v>
      </c>
      <c r="P12" s="23">
        <v>35</v>
      </c>
      <c r="Q12" s="27">
        <v>9.583693130469</v>
      </c>
      <c r="R12" s="23">
        <v>37</v>
      </c>
      <c r="S12" s="27">
        <v>47.394278</v>
      </c>
      <c r="T12" s="23">
        <v>9</v>
      </c>
      <c r="U12" s="23"/>
      <c r="V12" s="23"/>
      <c r="W12" s="27">
        <v>9.1704</v>
      </c>
      <c r="X12" s="27"/>
      <c r="Y12" s="37"/>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24.95" customHeight="1">
      <c r="A13" s="7" t="s">
        <v>8</v>
      </c>
      <c r="B13" s="7"/>
      <c r="C13" s="17"/>
      <c r="D13" s="23">
        <f>H13+T13</f>
        <v>44</v>
      </c>
      <c r="E13" s="23"/>
      <c r="F13" s="27">
        <f>I13+W13</f>
        <v>82.105212867162</v>
      </c>
      <c r="G13" s="27"/>
      <c r="H13" s="23">
        <f>J13+L13+N13+P13+R13</f>
        <v>28</v>
      </c>
      <c r="I13" s="27">
        <f>K13+M13+O13+Q13+S13</f>
        <v>21.979812867162</v>
      </c>
      <c r="J13" s="23">
        <v>14</v>
      </c>
      <c r="K13" s="27">
        <v>13.66177335783</v>
      </c>
      <c r="L13" s="23">
        <v>4</v>
      </c>
      <c r="M13" s="27">
        <v>1.3635233650179</v>
      </c>
      <c r="N13" s="23">
        <v>4</v>
      </c>
      <c r="O13" s="27">
        <v>0.7626161443141</v>
      </c>
      <c r="P13" s="23">
        <v>1</v>
      </c>
      <c r="Q13" s="27">
        <v>0.0479</v>
      </c>
      <c r="R13" s="23">
        <v>5</v>
      </c>
      <c r="S13" s="27">
        <v>6.144</v>
      </c>
      <c r="T13" s="23">
        <v>16</v>
      </c>
      <c r="U13" s="23"/>
      <c r="V13" s="23"/>
      <c r="W13" s="27">
        <v>60.1254</v>
      </c>
      <c r="X13" s="27"/>
      <c r="Y13" s="37"/>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24.95" customHeight="1">
      <c r="A14" s="7" t="s">
        <v>9</v>
      </c>
      <c r="B14" s="7"/>
      <c r="C14" s="17"/>
      <c r="D14" s="23">
        <f>H14+T14</f>
        <v>45</v>
      </c>
      <c r="E14" s="23"/>
      <c r="F14" s="27">
        <f>I14+W14</f>
        <v>42.9636274871099</v>
      </c>
      <c r="G14" s="27"/>
      <c r="H14" s="23">
        <f>J14+L14+N14+P14+R14</f>
        <v>34</v>
      </c>
      <c r="I14" s="27">
        <f>K14+M14+O14+Q14+S14</f>
        <v>37.6724274871099</v>
      </c>
      <c r="J14" s="23">
        <v>11</v>
      </c>
      <c r="K14" s="27">
        <v>9.923910890823</v>
      </c>
      <c r="L14" s="23">
        <v>4</v>
      </c>
      <c r="M14" s="27">
        <v>15.452074</v>
      </c>
      <c r="N14" s="23">
        <v>2</v>
      </c>
      <c r="O14" s="27">
        <v>0.1489201222129</v>
      </c>
      <c r="P14" s="23">
        <v>12</v>
      </c>
      <c r="Q14" s="27">
        <v>2.788722474074</v>
      </c>
      <c r="R14" s="23">
        <v>5</v>
      </c>
      <c r="S14" s="27">
        <v>9.3588</v>
      </c>
      <c r="T14" s="23">
        <v>11</v>
      </c>
      <c r="U14" s="23"/>
      <c r="V14" s="23"/>
      <c r="W14" s="27">
        <v>5.2912</v>
      </c>
      <c r="X14" s="27"/>
      <c r="Y14" s="37"/>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24.95" customHeight="1">
      <c r="A15" s="7" t="s">
        <v>10</v>
      </c>
      <c r="B15" s="7"/>
      <c r="C15" s="17"/>
      <c r="D15" s="23">
        <f>H15+T15</f>
        <v>94</v>
      </c>
      <c r="E15" s="23"/>
      <c r="F15" s="27">
        <f>I15+W15</f>
        <v>124.7356622544</v>
      </c>
      <c r="G15" s="27"/>
      <c r="H15" s="23">
        <f>J15+L15+N15+P15+R15</f>
        <v>79</v>
      </c>
      <c r="I15" s="27">
        <f>K15+M15+O15+Q15+S15</f>
        <v>109.9256622544</v>
      </c>
      <c r="J15" s="23">
        <v>17</v>
      </c>
      <c r="K15" s="27">
        <v>46.892902290375</v>
      </c>
      <c r="L15" s="23">
        <v>29</v>
      </c>
      <c r="M15" s="27">
        <v>37.4877471076826</v>
      </c>
      <c r="N15" s="23">
        <v>2</v>
      </c>
      <c r="O15" s="27">
        <v>0.355774191401</v>
      </c>
      <c r="P15" s="23">
        <v>16</v>
      </c>
      <c r="Q15" s="27">
        <v>3.808238664941</v>
      </c>
      <c r="R15" s="23">
        <v>15</v>
      </c>
      <c r="S15" s="27">
        <v>21.381</v>
      </c>
      <c r="T15" s="23">
        <v>15</v>
      </c>
      <c r="U15" s="23"/>
      <c r="V15" s="23"/>
      <c r="W15" s="27">
        <v>14.81</v>
      </c>
      <c r="X15" s="27"/>
      <c r="Y15" s="37"/>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24.95" customHeight="1">
      <c r="A16" s="7" t="s">
        <v>11</v>
      </c>
      <c r="B16" s="7"/>
      <c r="C16" s="17"/>
      <c r="D16" s="23">
        <f>H16+T16</f>
        <v>64</v>
      </c>
      <c r="E16" s="23"/>
      <c r="F16" s="27">
        <f>I16+W16</f>
        <v>127.478670889195</v>
      </c>
      <c r="G16" s="27"/>
      <c r="H16" s="23">
        <f>J16+L16+N16+P16+R16</f>
        <v>56</v>
      </c>
      <c r="I16" s="27">
        <f>K16+M16+O16+Q16+S16</f>
        <v>96.0476708891947</v>
      </c>
      <c r="J16" s="23">
        <v>27</v>
      </c>
      <c r="K16" s="27">
        <v>69.639464461931</v>
      </c>
      <c r="L16" s="23">
        <v>9</v>
      </c>
      <c r="M16" s="27">
        <v>2.846319450476</v>
      </c>
      <c r="N16" s="23">
        <v>5</v>
      </c>
      <c r="O16" s="27">
        <v>1.0944233179177</v>
      </c>
      <c r="P16" s="23">
        <v>7</v>
      </c>
      <c r="Q16" s="27">
        <v>1.75746365887</v>
      </c>
      <c r="R16" s="23">
        <v>8</v>
      </c>
      <c r="S16" s="27">
        <v>20.71</v>
      </c>
      <c r="T16" s="23">
        <v>8</v>
      </c>
      <c r="U16" s="23"/>
      <c r="V16" s="23"/>
      <c r="W16" s="27">
        <v>31.431</v>
      </c>
      <c r="X16" s="27"/>
      <c r="Y16" s="37"/>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24.95" customHeight="1">
      <c r="A17" s="7" t="s">
        <v>12</v>
      </c>
      <c r="B17" s="7"/>
      <c r="C17" s="17"/>
      <c r="D17" s="23">
        <f>H17+T17</f>
        <v>141</v>
      </c>
      <c r="E17" s="23"/>
      <c r="F17" s="27">
        <f>I17+W17</f>
        <v>161.882230845394</v>
      </c>
      <c r="G17" s="27"/>
      <c r="H17" s="23">
        <f>J17+L17+N17+P17+R17</f>
        <v>139</v>
      </c>
      <c r="I17" s="27">
        <f>K17+M17+O17+Q17+S17</f>
        <v>161.651130845394</v>
      </c>
      <c r="J17" s="23">
        <v>93</v>
      </c>
      <c r="K17" s="27">
        <v>136.807832688483</v>
      </c>
      <c r="L17" s="23">
        <v>10</v>
      </c>
      <c r="M17" s="27">
        <v>7.5511199257035</v>
      </c>
      <c r="N17" s="23">
        <v>18</v>
      </c>
      <c r="O17" s="27">
        <v>8.8731319416376</v>
      </c>
      <c r="P17" s="23">
        <v>10</v>
      </c>
      <c r="Q17" s="27">
        <v>2.3612462895703</v>
      </c>
      <c r="R17" s="23">
        <v>8</v>
      </c>
      <c r="S17" s="27">
        <v>6.0578</v>
      </c>
      <c r="T17" s="23">
        <v>2</v>
      </c>
      <c r="U17" s="23"/>
      <c r="V17" s="23"/>
      <c r="W17" s="27">
        <v>0.2311</v>
      </c>
      <c r="X17" s="27"/>
      <c r="Y17" s="37"/>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24.95" customHeight="1">
      <c r="A18" s="7" t="s">
        <v>13</v>
      </c>
      <c r="B18" s="7"/>
      <c r="C18" s="17"/>
      <c r="D18" s="23">
        <f>H18+T18</f>
        <v>90</v>
      </c>
      <c r="E18" s="23"/>
      <c r="F18" s="27">
        <f>I18+W18</f>
        <v>67.3197194050813</v>
      </c>
      <c r="G18" s="27"/>
      <c r="H18" s="23">
        <f>J18+L18+N18+P18+R18</f>
        <v>70</v>
      </c>
      <c r="I18" s="27">
        <f>K18+M18+O18+Q18+S18</f>
        <v>46.9961194050813</v>
      </c>
      <c r="J18" s="23">
        <v>30</v>
      </c>
      <c r="K18" s="27">
        <v>22.995136564449</v>
      </c>
      <c r="L18" s="23">
        <v>18</v>
      </c>
      <c r="M18" s="27">
        <v>4.23612067113029</v>
      </c>
      <c r="N18" s="23">
        <v>3</v>
      </c>
      <c r="O18" s="27">
        <v>1.311944607792</v>
      </c>
      <c r="P18" s="23">
        <v>11</v>
      </c>
      <c r="Q18" s="27">
        <v>3.42771756171</v>
      </c>
      <c r="R18" s="23">
        <v>8</v>
      </c>
      <c r="S18" s="27">
        <v>15.0252</v>
      </c>
      <c r="T18" s="23">
        <v>20</v>
      </c>
      <c r="U18" s="23"/>
      <c r="V18" s="23"/>
      <c r="W18" s="27">
        <v>20.3236</v>
      </c>
      <c r="X18" s="27"/>
      <c r="Y18" s="37"/>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24.95" customHeight="1">
      <c r="A19" s="7" t="s">
        <v>14</v>
      </c>
      <c r="B19" s="7"/>
      <c r="C19" s="17"/>
      <c r="D19" s="23">
        <f>H19+T19</f>
        <v>25</v>
      </c>
      <c r="E19" s="23"/>
      <c r="F19" s="27">
        <f>I19+W19</f>
        <v>52.40323050208</v>
      </c>
      <c r="G19" s="27"/>
      <c r="H19" s="23">
        <f>J19+L19+N19+P19+R19</f>
        <v>8</v>
      </c>
      <c r="I19" s="27">
        <f>K19+M19+O19+Q19+S19</f>
        <v>36.73373050208</v>
      </c>
      <c r="J19" s="23">
        <v>4</v>
      </c>
      <c r="K19" s="27">
        <v>21.84887350208</v>
      </c>
      <c r="L19" s="23">
        <v>1</v>
      </c>
      <c r="M19" s="27">
        <v>11.72</v>
      </c>
      <c r="N19" s="23">
        <v>1</v>
      </c>
      <c r="O19" s="27">
        <v>2.064857</v>
      </c>
      <c r="P19" s="23">
        <v>0</v>
      </c>
      <c r="Q19" s="27">
        <v>0</v>
      </c>
      <c r="R19" s="23">
        <v>2</v>
      </c>
      <c r="S19" s="27">
        <v>1.1</v>
      </c>
      <c r="T19" s="23">
        <v>17</v>
      </c>
      <c r="U19" s="23"/>
      <c r="V19" s="23"/>
      <c r="W19" s="27">
        <v>15.6695</v>
      </c>
      <c r="X19" s="27"/>
      <c r="Y19" s="37"/>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24.95" customHeight="1">
      <c r="A20" s="7" t="s">
        <v>15</v>
      </c>
      <c r="B20" s="7"/>
      <c r="C20" s="17"/>
      <c r="D20" s="23">
        <f>H20+T20</f>
        <v>57</v>
      </c>
      <c r="E20" s="23"/>
      <c r="F20" s="27">
        <f>I20+W20</f>
        <v>40.8168263722756</v>
      </c>
      <c r="G20" s="27"/>
      <c r="H20" s="23">
        <f>J20+L20+N20+P20+R20</f>
        <v>49</v>
      </c>
      <c r="I20" s="27">
        <f>K20+M20+O20+Q20+S20</f>
        <v>35.5227263722756</v>
      </c>
      <c r="J20" s="23">
        <v>19</v>
      </c>
      <c r="K20" s="27">
        <v>23.5088869260765</v>
      </c>
      <c r="L20" s="23">
        <v>1</v>
      </c>
      <c r="M20" s="27">
        <v>0.098</v>
      </c>
      <c r="N20" s="23">
        <v>3</v>
      </c>
      <c r="O20" s="27">
        <v>0.4857104964631</v>
      </c>
      <c r="P20" s="23">
        <v>15</v>
      </c>
      <c r="Q20" s="27">
        <v>2.654528949736</v>
      </c>
      <c r="R20" s="23">
        <v>11</v>
      </c>
      <c r="S20" s="27">
        <v>8.7756</v>
      </c>
      <c r="T20" s="23">
        <v>8</v>
      </c>
      <c r="U20" s="23"/>
      <c r="V20" s="23"/>
      <c r="W20" s="27">
        <v>5.2941</v>
      </c>
      <c r="X20" s="27"/>
      <c r="Y20" s="37"/>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24.95" customHeight="1">
      <c r="A21" s="7" t="s">
        <v>16</v>
      </c>
      <c r="B21" s="7"/>
      <c r="C21" s="17"/>
      <c r="D21" s="23">
        <f>H21+T21</f>
        <v>18</v>
      </c>
      <c r="E21" s="23"/>
      <c r="F21" s="27">
        <f>I21+W21</f>
        <v>85.966212041828</v>
      </c>
      <c r="G21" s="27"/>
      <c r="H21" s="23">
        <f>J21+L21+N21+P21+R21</f>
        <v>9</v>
      </c>
      <c r="I21" s="27">
        <f>K21+M21+O21+Q21+S21</f>
        <v>6.899112041828</v>
      </c>
      <c r="J21" s="23">
        <v>2</v>
      </c>
      <c r="K21" s="27">
        <v>5.846402373114</v>
      </c>
      <c r="L21" s="23">
        <v>1</v>
      </c>
      <c r="M21" s="27">
        <v>0.0579</v>
      </c>
      <c r="N21" s="23">
        <v>0</v>
      </c>
      <c r="O21" s="27">
        <v>0</v>
      </c>
      <c r="P21" s="23">
        <v>4</v>
      </c>
      <c r="Q21" s="27">
        <v>0.881129668714</v>
      </c>
      <c r="R21" s="23">
        <v>2</v>
      </c>
      <c r="S21" s="27">
        <v>0.11368</v>
      </c>
      <c r="T21" s="23">
        <v>9</v>
      </c>
      <c r="U21" s="23"/>
      <c r="V21" s="23"/>
      <c r="W21" s="27">
        <v>79.0671</v>
      </c>
      <c r="X21" s="27"/>
      <c r="Y21" s="37"/>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24.95" customHeight="1">
      <c r="A22" s="7" t="s">
        <v>17</v>
      </c>
      <c r="B22" s="7"/>
      <c r="C22" s="17"/>
      <c r="D22" s="23">
        <f>H22+T22</f>
        <v>50</v>
      </c>
      <c r="E22" s="23"/>
      <c r="F22" s="27">
        <f>I22+W22</f>
        <v>107.032673568538</v>
      </c>
      <c r="G22" s="27"/>
      <c r="H22" s="23">
        <f>J22+L22+N22+P22+R22</f>
        <v>33</v>
      </c>
      <c r="I22" s="27">
        <f>K22+M22+O22+Q22+S22</f>
        <v>31.7898735685376</v>
      </c>
      <c r="J22" s="23">
        <v>4</v>
      </c>
      <c r="K22" s="27">
        <v>7.650889058511</v>
      </c>
      <c r="L22" s="23">
        <v>12</v>
      </c>
      <c r="M22" s="27">
        <v>17.1544231726446</v>
      </c>
      <c r="N22" s="23">
        <v>2</v>
      </c>
      <c r="O22" s="27">
        <v>1.357647105483</v>
      </c>
      <c r="P22" s="23">
        <v>15</v>
      </c>
      <c r="Q22" s="27">
        <v>5.626914231899</v>
      </c>
      <c r="R22" s="23">
        <v>0</v>
      </c>
      <c r="S22" s="27">
        <v>0</v>
      </c>
      <c r="T22" s="23">
        <v>17</v>
      </c>
      <c r="U22" s="23"/>
      <c r="V22" s="23"/>
      <c r="W22" s="27">
        <v>75.2428</v>
      </c>
      <c r="X22" s="27"/>
      <c r="Y22" s="37"/>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24.95" customHeight="1">
      <c r="A23" s="8" t="s">
        <v>18</v>
      </c>
      <c r="B23" s="8"/>
      <c r="C23" s="18"/>
      <c r="D23" s="23">
        <f>H23+T23</f>
        <v>12</v>
      </c>
      <c r="E23" s="23"/>
      <c r="F23" s="27">
        <f>I23+W23</f>
        <v>17.8418949757999</v>
      </c>
      <c r="G23" s="27"/>
      <c r="H23" s="23">
        <f>J23+L23+N23+P23+R23</f>
        <v>12</v>
      </c>
      <c r="I23" s="27">
        <f>K23+M23+O23+Q23+S23</f>
        <v>17.8418949757999</v>
      </c>
      <c r="J23" s="23">
        <v>5</v>
      </c>
      <c r="K23" s="27">
        <v>16.00290285413</v>
      </c>
      <c r="L23" s="23">
        <v>3</v>
      </c>
      <c r="M23" s="27">
        <v>0.23233767660316</v>
      </c>
      <c r="N23" s="23">
        <v>3</v>
      </c>
      <c r="O23" s="27">
        <v>1.4080330625587</v>
      </c>
      <c r="P23" s="23">
        <v>1</v>
      </c>
      <c r="Q23" s="27">
        <v>0.198621382508</v>
      </c>
      <c r="R23" s="23">
        <v>0</v>
      </c>
      <c r="S23" s="27">
        <v>0</v>
      </c>
      <c r="T23" s="23">
        <v>0</v>
      </c>
      <c r="U23" s="23"/>
      <c r="V23" s="23"/>
      <c r="W23" s="27">
        <v>0</v>
      </c>
      <c r="X23" s="27"/>
      <c r="Y23" s="38"/>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24.95" customHeight="1">
      <c r="A24" s="9" t="s">
        <v>19</v>
      </c>
      <c r="B24" s="13"/>
      <c r="C24" s="13"/>
      <c r="D24" s="13"/>
      <c r="E24" s="26"/>
      <c r="F24" s="13" t="s">
        <v>28</v>
      </c>
      <c r="G24" s="28" t="s">
        <v>29</v>
      </c>
      <c r="H24" s="26"/>
      <c r="I24" s="32"/>
      <c r="J24" s="26"/>
      <c r="K24" s="6" t="s">
        <v>32</v>
      </c>
      <c r="L24" s="26"/>
      <c r="M24" s="6"/>
      <c r="N24" s="6"/>
      <c r="O24" s="28" t="s">
        <v>36</v>
      </c>
      <c r="P24" s="26"/>
      <c r="Q24" s="26"/>
      <c r="R24" s="26"/>
      <c r="S24" s="28" t="s">
        <v>41</v>
      </c>
      <c r="T24" s="28"/>
      <c r="U24" s="28"/>
      <c r="V24" s="28"/>
      <c r="W24" s="28"/>
      <c r="X24" s="28"/>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19.5" customHeight="1">
      <c r="A25" s="10"/>
      <c r="B25" s="10"/>
      <c r="C25" s="10"/>
      <c r="D25" s="10"/>
      <c r="E25" s="10"/>
      <c r="F25" s="10"/>
      <c r="G25" s="10"/>
      <c r="H25" s="31"/>
      <c r="I25" s="10"/>
      <c r="J25" s="10"/>
      <c r="K25" s="7" t="s">
        <v>33</v>
      </c>
      <c r="L25" s="10"/>
      <c r="M25" s="10"/>
      <c r="N25" s="7"/>
      <c r="O25" s="7"/>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19.5" customHeight="1">
      <c r="A26" s="10"/>
      <c r="B26" s="14"/>
      <c r="C26" s="14"/>
      <c r="D26" s="14"/>
      <c r="E26" s="10"/>
      <c r="F26" s="10"/>
      <c r="G26" s="14"/>
      <c r="H26" s="10"/>
      <c r="I26" s="14"/>
      <c r="J26" s="14"/>
      <c r="K26" s="14"/>
      <c r="L26" s="14"/>
      <c r="M26" s="14"/>
      <c r="N26" s="14"/>
      <c r="O26" s="14"/>
      <c r="P26" s="14"/>
      <c r="Q26" s="14"/>
      <c r="R26" s="14"/>
      <c r="S26" s="14"/>
      <c r="T26" s="14"/>
      <c r="U26" s="10"/>
      <c r="V26" s="31"/>
      <c r="W26" s="31"/>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9.5" customHeight="1">
      <c r="A27" s="11" t="s">
        <v>20</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9.5" customHeight="1">
      <c r="A28" s="11" t="s">
        <v>21</v>
      </c>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9.5" customHeight="1">
      <c r="A29" s="12"/>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count="96">
    <mergeCell ref="T9:V9"/>
    <mergeCell ref="S24:X24"/>
    <mergeCell ref="H5:S6"/>
    <mergeCell ref="R7:S7"/>
    <mergeCell ref="T1:X1"/>
    <mergeCell ref="T2:X2"/>
    <mergeCell ref="P7:Q7"/>
    <mergeCell ref="W8:X8"/>
    <mergeCell ref="W9:X9"/>
    <mergeCell ref="A3:X3"/>
    <mergeCell ref="D8:E8"/>
    <mergeCell ref="F8:G8"/>
    <mergeCell ref="D9:E9"/>
    <mergeCell ref="F9:G9"/>
    <mergeCell ref="A5:C9"/>
    <mergeCell ref="T8:V8"/>
    <mergeCell ref="F22:G22"/>
    <mergeCell ref="F23:G23"/>
    <mergeCell ref="W22:X22"/>
    <mergeCell ref="W23:X23"/>
    <mergeCell ref="W10:X10"/>
    <mergeCell ref="W18:X18"/>
    <mergeCell ref="W17:X17"/>
    <mergeCell ref="W15:X15"/>
    <mergeCell ref="W20:X20"/>
    <mergeCell ref="F11:G11"/>
    <mergeCell ref="F12:G12"/>
    <mergeCell ref="F13:G13"/>
    <mergeCell ref="F14:G14"/>
    <mergeCell ref="F16:G16"/>
    <mergeCell ref="T23:V23"/>
    <mergeCell ref="T22:V22"/>
    <mergeCell ref="A18:C18"/>
    <mergeCell ref="A19:C19"/>
    <mergeCell ref="A16:C16"/>
    <mergeCell ref="A20:C20"/>
    <mergeCell ref="F10:G10"/>
    <mergeCell ref="F18:G18"/>
    <mergeCell ref="F17:G17"/>
    <mergeCell ref="F15:G15"/>
    <mergeCell ref="A11:C11"/>
    <mergeCell ref="D11:E11"/>
    <mergeCell ref="D12:E12"/>
    <mergeCell ref="D13:E13"/>
    <mergeCell ref="D14:E14"/>
    <mergeCell ref="D16:E16"/>
    <mergeCell ref="D19:E19"/>
    <mergeCell ref="A23:C23"/>
    <mergeCell ref="A22:C22"/>
    <mergeCell ref="A17:C17"/>
    <mergeCell ref="D10:E10"/>
    <mergeCell ref="D17:E17"/>
    <mergeCell ref="D15:E15"/>
    <mergeCell ref="D20:E20"/>
    <mergeCell ref="D22:E22"/>
    <mergeCell ref="D23:E23"/>
    <mergeCell ref="A10:C10"/>
    <mergeCell ref="D18:E18"/>
    <mergeCell ref="A12:C12"/>
    <mergeCell ref="A13:C13"/>
    <mergeCell ref="A14:C14"/>
    <mergeCell ref="A15:C15"/>
    <mergeCell ref="A21:C21"/>
    <mergeCell ref="D21:E21"/>
    <mergeCell ref="F20:G20"/>
    <mergeCell ref="T10:V10"/>
    <mergeCell ref="T11:V11"/>
    <mergeCell ref="T12:V12"/>
    <mergeCell ref="T13:V13"/>
    <mergeCell ref="T14:V14"/>
    <mergeCell ref="T15:V15"/>
    <mergeCell ref="T16:V16"/>
    <mergeCell ref="T17:V17"/>
    <mergeCell ref="T18:V18"/>
    <mergeCell ref="T19:V19"/>
    <mergeCell ref="T20:V20"/>
    <mergeCell ref="T21:V21"/>
    <mergeCell ref="F19:G19"/>
    <mergeCell ref="F21:G21"/>
    <mergeCell ref="A4:X4"/>
    <mergeCell ref="A1:C1"/>
    <mergeCell ref="A2:C2"/>
    <mergeCell ref="T5:X6"/>
    <mergeCell ref="T7:X7"/>
    <mergeCell ref="H7:I7"/>
    <mergeCell ref="J7:K7"/>
    <mergeCell ref="L7:M7"/>
    <mergeCell ref="N7:O7"/>
    <mergeCell ref="D5:G7"/>
    <mergeCell ref="W19:X19"/>
    <mergeCell ref="W21:X21"/>
    <mergeCell ref="W11:X11"/>
    <mergeCell ref="W12:X12"/>
    <mergeCell ref="W13:X13"/>
    <mergeCell ref="W14:X14"/>
    <mergeCell ref="W16:X16"/>
  </mergeCells>
  <dataValidations count="47">
    <dataValidation errorStyle="warning" type="decimal" operator="equal" showInputMessage="1" showErrorMessage="1" error="{2}" sqref="A4">
      <formula1>"='中華民國112年底$0_3_0$2023'"</formula1>
    </dataValidation>
    <dataValidation errorStyle="warning" type="decimal" operator="equal" showInputMessage="1" showErrorMessage="1" error="{2}" sqref="A11">
      <formula1>"='桃園市桃園區$0_10_0$010000068000010'"</formula1>
    </dataValidation>
    <dataValidation errorStyle="warning" type="decimal" operator="equal" showInputMessage="1" showErrorMessage="1" error="{2}" sqref="A12">
      <formula1>"='桃園市中壢區$0_11_0$010000068000020'"</formula1>
    </dataValidation>
    <dataValidation errorStyle="warning" type="decimal" operator="equal" showInputMessage="1" showErrorMessage="1" error="{2}" sqref="A13">
      <formula1>"='桃園市大溪區$0_12_0$010000068000030'"</formula1>
    </dataValidation>
    <dataValidation errorStyle="warning" type="decimal" operator="equal" showInputMessage="1" showErrorMessage="1" error="{2}" sqref="A14">
      <formula1>"='桃園市楊梅區$0_13_0$010000068000040'"</formula1>
    </dataValidation>
    <dataValidation errorStyle="warning" type="decimal" operator="equal" showInputMessage="1" showErrorMessage="1" error="{2}" sqref="A15">
      <formula1>"='桃園市蘆竹區$0_14_0$010000068000050'"</formula1>
    </dataValidation>
    <dataValidation errorStyle="warning" type="decimal" operator="equal" showInputMessage="1" showErrorMessage="1" error="{2}" sqref="A16">
      <formula1>"='桃園市大園區$0_15_0$010000068000060'"</formula1>
    </dataValidation>
    <dataValidation errorStyle="warning" type="decimal" operator="equal" showInputMessage="1" showErrorMessage="1" error="{2}" sqref="A17">
      <formula1>"='桃園市龜山區$0_16_0$010000068000070'"</formula1>
    </dataValidation>
    <dataValidation errorStyle="warning" type="decimal" operator="equal" showInputMessage="1" showErrorMessage="1" error="{2}" sqref="A18">
      <formula1>"='桃園市八德區$0_17_0$010000068000080'"</formula1>
    </dataValidation>
    <dataValidation errorStyle="warning" type="decimal" operator="equal" showInputMessage="1" showErrorMessage="1" error="{2}" sqref="A19">
      <formula1>"='桃園市龍潭區$0_18_0$010000068000090'"</formula1>
    </dataValidation>
    <dataValidation errorStyle="warning" type="decimal" operator="equal" showInputMessage="1" showErrorMessage="1" error="{2}" sqref="A20">
      <formula1>"='桃園市平鎮區$0_19_0$010000068000100'"</formula1>
    </dataValidation>
    <dataValidation errorStyle="warning" type="decimal" operator="equal" showInputMessage="1" showErrorMessage="1" error="{2}" sqref="A21">
      <formula1>"='桃園市新屋區$0_20_0$010000068000110'"</formula1>
    </dataValidation>
    <dataValidation errorStyle="warning" type="decimal" operator="equal" showInputMessage="1" showErrorMessage="1" error="{2}" sqref="A22">
      <formula1>"='桃園市觀音區$0_21_0$010000068000120'"</formula1>
    </dataValidation>
    <dataValidation errorStyle="warning" type="decimal" operator="equal" showInputMessage="1" showErrorMessage="1" error="{2}" sqref="A23">
      <formula1>"='桃園市復興區$0_22_0$010000068000130'"</formula1>
    </dataValidation>
    <dataValidation errorStyle="warning" type="decimal" operator="equal" showInputMessage="1" showErrorMessage="1" error="{2}" sqref="J7">
      <formula1>"='公園$0_6_9$075000000101'"</formula1>
    </dataValidation>
    <dataValidation errorStyle="warning" type="decimal" operator="equal" showInputMessage="1" showErrorMessage="1" error="{2}" sqref="J8">
      <formula1>"='公園.綠地.廣場.兒童遊樂場.公眾遊憩休閒場地座數_依都市計畫場地種類分$0_7_9$2053507a001'"</formula1>
    </dataValidation>
    <dataValidation errorStyle="warning" type="decimal" operator="equal" showInputMessage="1" showErrorMessage="1" sqref="J11:X23">
      <formula1>"='$SmartTag'"</formula1>
    </dataValidation>
    <dataValidation errorStyle="warning" type="decimal" operator="equal" showInputMessage="1" showErrorMessage="1" error="{2}" sqref="K8">
      <formula1>"='公園.綠地.廣場.兒童遊樂場.公眾遊憩休閒場地面積依都市計畫遊憩場地分類別分$0_7_10$2053507a002'"</formula1>
    </dataValidation>
    <dataValidation errorStyle="warning" type="decimal" operator="equal" showInputMessage="1" showErrorMessage="1" sqref="J11:X23">
      <formula1>"='$SmartTag'"</formula1>
    </dataValidation>
    <dataValidation errorStyle="warning" type="decimal" operator="equal" showInputMessage="1" showErrorMessage="1" error="{2}" sqref="L7">
      <formula1>"='綠地$0_6_11$075000000102'"</formula1>
    </dataValidation>
    <dataValidation errorStyle="warning" type="decimal" operator="equal" showInputMessage="1" showErrorMessage="1" error="{2}" sqref="L8">
      <formula1>"='公園.綠地.廣場.兒童遊樂場.公眾遊憩休閒場地座數_依都市計畫場地種類分$0_7_11$2053507a001'"</formula1>
    </dataValidation>
    <dataValidation errorStyle="warning" type="decimal" operator="equal" showInputMessage="1" showErrorMessage="1" sqref="J11:X23">
      <formula1>"='$SmartTag'"</formula1>
    </dataValidation>
    <dataValidation errorStyle="warning" type="decimal" operator="equal" showInputMessage="1" showErrorMessage="1" error="{2}" sqref="M8">
      <formula1>"='公園.綠地.廣場.兒童遊樂場.公眾遊憩休閒場地面積依都市計畫遊憩場地分類別分$0_7_12$2053507a002'"</formula1>
    </dataValidation>
    <dataValidation errorStyle="warning" type="decimal" operator="equal" showInputMessage="1" showErrorMessage="1" sqref="J11:X23">
      <formula1>"='$SmartTag'"</formula1>
    </dataValidation>
    <dataValidation errorStyle="warning" type="decimal" operator="equal" showInputMessage="1" showErrorMessage="1" error="{2}" sqref="N7">
      <formula1>"='廣場$0_6_13$075000000103'"</formula1>
    </dataValidation>
    <dataValidation errorStyle="warning" type="decimal" operator="equal" showInputMessage="1" showErrorMessage="1" error="{2}" sqref="N8">
      <formula1>"='公園.綠地.廣場.兒童遊樂場.公眾遊憩休閒場地座數_依都市計畫場地種類分$0_7_13$2053507a001'"</formula1>
    </dataValidation>
    <dataValidation errorStyle="warning" type="decimal" operator="equal" showInputMessage="1" showErrorMessage="1" sqref="J11:X23">
      <formula1>"='$SmartTag'"</formula1>
    </dataValidation>
    <dataValidation errorStyle="warning" type="decimal" operator="equal" showInputMessage="1" showErrorMessage="1" error="{2}" sqref="O8">
      <formula1>"='公園.綠地.廣場.兒童遊樂場.公眾遊憩休閒場地面積依都市計畫遊憩場地分類別分$0_7_14$2053507a002'"</formula1>
    </dataValidation>
    <dataValidation errorStyle="warning" type="decimal" operator="equal" showInputMessage="1" showErrorMessage="1" sqref="J11:X23">
      <formula1>"='$SmartTag'"</formula1>
    </dataValidation>
    <dataValidation errorStyle="warning" type="decimal" operator="equal" showInputMessage="1" showErrorMessage="1" error="{2}" sqref="P7">
      <formula1>"='兒童遊樂場$0_6_15$075000000104'"</formula1>
    </dataValidation>
    <dataValidation errorStyle="warning" type="decimal" operator="equal" showInputMessage="1" showErrorMessage="1" error="{2}" sqref="P8">
      <formula1>"='公園.綠地.廣場.兒童遊樂場.公眾遊憩休閒場地座數_依都市計畫場地種類分$0_7_15$2053507a001'"</formula1>
    </dataValidation>
    <dataValidation errorStyle="warning" type="decimal" operator="equal" showInputMessage="1" showErrorMessage="1" sqref="J11:X23">
      <formula1>"='$SmartTag'"</formula1>
    </dataValidation>
    <dataValidation errorStyle="warning" type="decimal" operator="equal" showInputMessage="1" showErrorMessage="1" error="{2}" sqref="Q8">
      <formula1>"='公園.綠地.廣場.兒童遊樂場.公眾遊憩休閒場地面積依都市計畫遊憩場地分類別分$0_7_16$2053507a002'"</formula1>
    </dataValidation>
    <dataValidation errorStyle="warning" type="decimal" operator="equal" showInputMessage="1" showErrorMessage="1" sqref="J11:X23">
      <formula1>"='$SmartTag'"</formula1>
    </dataValidation>
    <dataValidation errorStyle="warning" type="decimal" operator="equal" showInputMessage="1" showErrorMessage="1" error="{2}" sqref="R7">
      <formula1>"='其他$0_6_17$075000000105'"</formula1>
    </dataValidation>
    <dataValidation errorStyle="warning" type="decimal" operator="equal" showInputMessage="1" showErrorMessage="1" error="{2}" sqref="R8">
      <formula1>"='公園.綠地.廣場.兒童遊樂場.公眾遊憩休閒場地座數_依都市計畫場地種類分$0_7_17$2053507a001'"</formula1>
    </dataValidation>
    <dataValidation errorStyle="warning" type="decimal" operator="equal" showInputMessage="1" showErrorMessage="1" sqref="J11:X23">
      <formula1>"='$SmartTag'"</formula1>
    </dataValidation>
    <dataValidation errorStyle="warning" type="decimal" operator="equal" showInputMessage="1" showErrorMessage="1" error="{2}" sqref="S8">
      <formula1>"='公園.綠地.廣場.兒童遊樂場.公眾遊憩休閒場地面積依都市計畫遊憩場地分類別分$0_7_18$2053507a002'"</formula1>
    </dataValidation>
    <dataValidation errorStyle="warning" type="decimal" operator="equal" showInputMessage="1" showErrorMessage="1" sqref="J11:X23">
      <formula1>"='$SmartTag'"</formula1>
    </dataValidation>
    <dataValidation errorStyle="warning" type="decimal" operator="equal" showInputMessage="1" showErrorMessage="1" error="{2}" sqref="T7">
      <formula1>"='公眾遊憩休閒場地$0_6_19$075000000201'"</formula1>
    </dataValidation>
    <dataValidation errorStyle="warning" type="decimal" operator="equal" showInputMessage="1" showErrorMessage="1" error="{2}" sqref="T8">
      <formula1>"='公園.綠地.廣場.兒童遊樂場.公眾遊憩休閒場地座數_依都市計畫場地種類分$0_7_19$2053507a001'"</formula1>
    </dataValidation>
    <dataValidation errorStyle="warning" type="decimal" operator="equal" showInputMessage="1" showErrorMessage="1" sqref="J11:X23">
      <formula1>"='$SmartTag'"</formula1>
    </dataValidation>
    <dataValidation errorStyle="warning" type="decimal" operator="equal" showInputMessage="1" showErrorMessage="1" sqref="J11:X23">
      <formula1>"='$SmartTag'"</formula1>
    </dataValidation>
    <dataValidation errorStyle="warning" type="decimal" operator="equal" showInputMessage="1" showErrorMessage="1" sqref="J11:X23">
      <formula1>"='$SmartTag'"</formula1>
    </dataValidation>
    <dataValidation errorStyle="warning" type="decimal" operator="equal" showInputMessage="1" showErrorMessage="1" error="{2}" sqref="W8">
      <formula1>"='公園.綠地.廣場.兒童遊樂場.公眾遊憩休閒場地面積依都市計畫遊憩場地分類別分$0_7_22$2053507a002'"</formula1>
    </dataValidation>
    <dataValidation errorStyle="warning" type="decimal" operator="equal" showInputMessage="1" showErrorMessage="1" sqref="J11:X23">
      <formula1>"='$SmartTag'"</formula1>
    </dataValidation>
    <dataValidation errorStyle="warning" type="decimal" operator="equal" showInputMessage="1" showErrorMessage="1" sqref="J11:X23">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