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污水下水道系統營運管理費用及收入" sheetId="1" r:id="rId1"/>
  </sheets>
  <definedNames/>
  <calcPr fullCalcOnLoad="1"/>
</workbook>
</file>

<file path=xl/sharedStrings.xml><?xml version="1.0" encoding="utf-8"?>
<sst xmlns="http://schemas.openxmlformats.org/spreadsheetml/2006/main" count="42" uniqueCount="42">
  <si>
    <t xml:space="preserve"> 公　開　類</t>
  </si>
  <si>
    <t xml:space="preserve"> 年　　　報</t>
  </si>
  <si>
    <t>區別</t>
  </si>
  <si>
    <t xml:space="preserve"> 總　　　　　計</t>
  </si>
  <si>
    <t>龜山水資源回收中心</t>
  </si>
  <si>
    <t>桃園北區水資源回收中心</t>
  </si>
  <si>
    <t>楊梅水資源回收中心</t>
  </si>
  <si>
    <t>三民水資源回收中心</t>
  </si>
  <si>
    <t>大溪水資源回收中心</t>
  </si>
  <si>
    <t>石門水資源回收中心</t>
  </si>
  <si>
    <t>復興水資源回收中心</t>
  </si>
  <si>
    <t>文青水園水資源回收中心</t>
  </si>
  <si>
    <t xml:space="preserve"> 填表</t>
  </si>
  <si>
    <t>資料來源：根據桃園市政府水務局資料彙編。</t>
  </si>
  <si>
    <t>填表說明：本表應於編製期限內經網際網路線上傳送至內政部營建署統計資料庫及桃園市政府公務統計行政管理系統。</t>
  </si>
  <si>
    <t>修正說明：修正龜山水資源回收中心使用費收入。</t>
  </si>
  <si>
    <t>次年2月底前編報</t>
  </si>
  <si>
    <t>桃園市污水下水道系統營運管理費用及收入(第1次修正)</t>
  </si>
  <si>
    <t xml:space="preserve"> 中華民國112年 </t>
  </si>
  <si>
    <t>污 水 處 理 廠 營 運 管 理 費 用</t>
  </si>
  <si>
    <t>總      計</t>
  </si>
  <si>
    <t>人　事　費</t>
  </si>
  <si>
    <t xml:space="preserve"> 審核 </t>
  </si>
  <si>
    <t>電　費</t>
  </si>
  <si>
    <t>藥　品　費</t>
  </si>
  <si>
    <t>業務主管人員</t>
  </si>
  <si>
    <t>主辦統計人員</t>
  </si>
  <si>
    <t>設備材料費</t>
  </si>
  <si>
    <t>維　護　費</t>
  </si>
  <si>
    <t>回　饋　金</t>
  </si>
  <si>
    <t xml:space="preserve"> 機關首長</t>
  </si>
  <si>
    <t>用 水 費</t>
  </si>
  <si>
    <t xml:space="preserve"> 編製機關</t>
  </si>
  <si>
    <t xml:space="preserve"> 表    號</t>
  </si>
  <si>
    <t>污泥清運處置費</t>
  </si>
  <si>
    <t>桃園市政府水務局</t>
  </si>
  <si>
    <t>2354-02-04-2</t>
  </si>
  <si>
    <t xml:space="preserve"> 其　他</t>
  </si>
  <si>
    <t>管線修繕及
維護費用</t>
  </si>
  <si>
    <t>單位：仟元</t>
  </si>
  <si>
    <t xml:space="preserve"> 全年度使
用費收入</t>
  </si>
  <si>
    <t>民國 113年4月9日編製</t>
  </si>
</sst>
</file>

<file path=xl/styles.xml><?xml version="1.0" encoding="utf-8"?>
<styleSheet xmlns="http://schemas.openxmlformats.org/spreadsheetml/2006/main">
  <numFmts count="1">
    <numFmt numFmtId="197" formatCode="_-* #,##0_-;\-* #,##0_-;_-* &quot;-&quot;_-;_-@_-"/>
  </numFmts>
  <fonts count="8">
    <font>
      <sz val="11"/>
      <color theme="1"/>
      <name val="Calibri"/>
      <family val="2"/>
      <scheme val="minor"/>
    </font>
    <font>
      <sz val="10"/>
      <name val="Arial"/>
      <family val="2"/>
    </font>
    <font>
      <sz val="12"/>
      <color rgb="FF000000"/>
      <name val="標楷體"/>
      <family val="2"/>
    </font>
    <font>
      <b/>
      <sz val="16"/>
      <color rgb="FF000000"/>
      <name val="標楷體"/>
      <family val="2"/>
    </font>
    <font>
      <sz val="12"/>
      <color rgb="FF000000"/>
      <name val="Times New Roman"/>
      <family val="2"/>
    </font>
    <font>
      <b/>
      <u val="single"/>
      <sz val="16"/>
      <color rgb="FF000000"/>
      <name val="標楷體"/>
      <family val="2"/>
    </font>
    <font>
      <sz val="12"/>
      <color rgb="FF000000"/>
      <name val="新細明體"/>
      <family val="2"/>
    </font>
    <font>
      <sz val="11"/>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197" fontId="4" fillId="0" borderId="10" xfId="0" applyNumberFormat="1" applyFont="1" applyBorder="1" applyAlignment="1">
      <alignment horizontal="right" vertical="center"/>
    </xf>
    <xf numFmtId="197" fontId="4" fillId="0" borderId="8" xfId="0" applyNumberFormat="1" applyFont="1" applyBorder="1" applyAlignment="1">
      <alignment horizontal="right" vertical="center"/>
    </xf>
    <xf numFmtId="0" fontId="5" fillId="0" borderId="2" xfId="0" applyFont="1" applyBorder="1" applyAlignment="1">
      <alignment horizontal="center" vertical="center"/>
    </xf>
    <xf numFmtId="197" fontId="4" fillId="0" borderId="2" xfId="0" applyNumberFormat="1" applyFont="1" applyBorder="1" applyAlignment="1">
      <alignment horizontal="right" vertical="center"/>
    </xf>
    <xf numFmtId="197" fontId="4" fillId="0" borderId="0" xfId="0" applyNumberFormat="1" applyFont="1" applyAlignment="1">
      <alignment horizontal="right"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0" fontId="7" fillId="0" borderId="2" xfId="0" applyFont="1" applyBorder="1" applyAlignment="1">
      <alignment horizontal="right" vertical="center"/>
    </xf>
    <xf numFmtId="0" fontId="7"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pane xSplit="1" topLeftCell="B1" activePane="topRight" state="frozen"/>
      <selection pane="topLeft" activeCell="C8" sqref="C8"/>
    </sheetView>
  </sheetViews>
  <sheetFormatPr defaultColWidth="9.28125" defaultRowHeight="15"/>
  <cols>
    <col min="1" max="1" width="28.140625" style="0" customWidth="1"/>
    <col min="2" max="3" width="13.8515625" style="0" customWidth="1"/>
    <col min="4" max="4" width="13.421875" style="0" customWidth="1"/>
    <col min="5" max="7" width="11.8515625" style="0" customWidth="1"/>
    <col min="8" max="8" width="14.8515625" style="0" customWidth="1"/>
    <col min="9" max="9" width="11.8515625" style="0" customWidth="1"/>
    <col min="10" max="10" width="12.421875" style="0" customWidth="1"/>
    <col min="11" max="11" width="11.140625" style="0" customWidth="1"/>
    <col min="12" max="12" width="12.421875" style="0" customWidth="1"/>
    <col min="13" max="13" width="17.140625" style="0" customWidth="1"/>
    <col min="14" max="14" width="5.28125" style="0" customWidth="1"/>
    <col min="15" max="50" width="11.140625" style="0" customWidth="1"/>
  </cols>
  <sheetData>
    <row r="1" spans="1:50" ht="19.5" customHeight="1">
      <c r="A1" s="1" t="s">
        <v>0</v>
      </c>
      <c r="B1" s="11"/>
      <c r="C1" s="10"/>
      <c r="D1" s="10"/>
      <c r="E1" s="10"/>
      <c r="F1" s="10"/>
      <c r="G1" s="10"/>
      <c r="H1" s="10"/>
      <c r="I1" s="8"/>
      <c r="J1" s="1" t="s">
        <v>32</v>
      </c>
      <c r="K1" s="1" t="s">
        <v>35</v>
      </c>
      <c r="L1" s="1"/>
      <c r="M1" s="21"/>
      <c r="N1" s="11"/>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9.5" customHeight="1">
      <c r="A2" s="1" t="s">
        <v>1</v>
      </c>
      <c r="B2" s="12" t="s">
        <v>16</v>
      </c>
      <c r="C2" s="3"/>
      <c r="D2" s="3"/>
      <c r="E2" s="3"/>
      <c r="F2" s="3"/>
      <c r="G2" s="3"/>
      <c r="H2" s="3"/>
      <c r="I2" s="9"/>
      <c r="J2" s="1" t="s">
        <v>33</v>
      </c>
      <c r="K2" s="1" t="s">
        <v>36</v>
      </c>
      <c r="L2" s="1"/>
      <c r="M2" s="21"/>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2.25" customHeight="1">
      <c r="A3" s="2"/>
      <c r="B3" s="13" t="s">
        <v>17</v>
      </c>
      <c r="C3" s="17"/>
      <c r="D3" s="17"/>
      <c r="E3" s="17"/>
      <c r="F3" s="17"/>
      <c r="G3" s="17"/>
      <c r="H3" s="17"/>
      <c r="I3" s="17"/>
      <c r="J3" s="17"/>
      <c r="K3" s="17"/>
      <c r="L3" s="17"/>
      <c r="M3" s="22"/>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9.5" customHeight="1">
      <c r="A4" s="3"/>
      <c r="B4" s="14" t="s">
        <v>18</v>
      </c>
      <c r="C4" s="14"/>
      <c r="D4" s="14"/>
      <c r="E4" s="14"/>
      <c r="F4" s="14"/>
      <c r="G4" s="14"/>
      <c r="H4" s="14"/>
      <c r="I4" s="14"/>
      <c r="J4" s="14"/>
      <c r="K4" s="14"/>
      <c r="L4" s="14"/>
      <c r="M4" s="23" t="s">
        <v>39</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9.5" customHeight="1">
      <c r="A5" s="4" t="s">
        <v>2</v>
      </c>
      <c r="B5" s="1" t="s">
        <v>19</v>
      </c>
      <c r="C5" s="1"/>
      <c r="D5" s="1"/>
      <c r="E5" s="1"/>
      <c r="F5" s="1"/>
      <c r="G5" s="1"/>
      <c r="H5" s="1"/>
      <c r="I5" s="1"/>
      <c r="J5" s="1"/>
      <c r="K5" s="1"/>
      <c r="L5" s="20" t="s">
        <v>38</v>
      </c>
      <c r="M5" s="24" t="s">
        <v>40</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32.45" customHeight="1">
      <c r="A6" s="4"/>
      <c r="B6" s="1" t="s">
        <v>20</v>
      </c>
      <c r="C6" s="1" t="s">
        <v>21</v>
      </c>
      <c r="D6" s="1" t="s">
        <v>23</v>
      </c>
      <c r="E6" s="1" t="s">
        <v>24</v>
      </c>
      <c r="F6" s="1" t="s">
        <v>27</v>
      </c>
      <c r="G6" s="1" t="s">
        <v>28</v>
      </c>
      <c r="H6" s="1" t="s">
        <v>29</v>
      </c>
      <c r="I6" s="1" t="s">
        <v>31</v>
      </c>
      <c r="J6" s="20" t="s">
        <v>34</v>
      </c>
      <c r="K6" s="1" t="s">
        <v>37</v>
      </c>
      <c r="L6" s="20"/>
      <c r="M6" s="2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8.75" customHeight="1">
      <c r="A7" s="5" t="s">
        <v>3</v>
      </c>
      <c r="B7" s="15">
        <f>SUM(B8:B15)</f>
        <v>270293.033</v>
      </c>
      <c r="C7" s="18">
        <f>SUM(C8:C15)</f>
        <v>68679.062</v>
      </c>
      <c r="D7" s="18">
        <f>SUM(D8:D15)</f>
        <v>69008.392</v>
      </c>
      <c r="E7" s="18">
        <f>SUM(E8:E15)</f>
        <v>3071.918</v>
      </c>
      <c r="F7" s="18">
        <f>SUM(F8:F15)</f>
        <v>13040.646</v>
      </c>
      <c r="G7" s="18">
        <f>SUM(G8:G15)</f>
        <v>14505.875</v>
      </c>
      <c r="H7" s="18">
        <f>SUM(H8:H15)</f>
        <v>11114.174</v>
      </c>
      <c r="I7" s="18">
        <f>SUM(I8:I15)</f>
        <v>488.999</v>
      </c>
      <c r="J7" s="18">
        <f>SUM(J8:J15)</f>
        <v>75466.825</v>
      </c>
      <c r="K7" s="18">
        <f>SUM(K8:K15)</f>
        <v>14917.142</v>
      </c>
      <c r="L7" s="18">
        <f>SUM(L8:L15)</f>
        <v>0</v>
      </c>
      <c r="M7" s="18">
        <f>SUM(M8:M15)</f>
        <v>51387.685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8.75" customHeight="1">
      <c r="A8" s="6" t="s">
        <v>4</v>
      </c>
      <c r="B8" s="16">
        <f>SUM(C8:K8)</f>
        <v>50032.134</v>
      </c>
      <c r="C8" s="19">
        <v>12872.73</v>
      </c>
      <c r="D8" s="19">
        <v>12363.209</v>
      </c>
      <c r="E8" s="19">
        <v>0</v>
      </c>
      <c r="F8" s="19">
        <v>914</v>
      </c>
      <c r="G8" s="19">
        <v>1521.684</v>
      </c>
      <c r="H8" s="19">
        <v>3467.377</v>
      </c>
      <c r="I8" s="19">
        <v>136.212</v>
      </c>
      <c r="J8" s="19">
        <v>16906.504</v>
      </c>
      <c r="K8" s="19">
        <v>1850.418</v>
      </c>
      <c r="L8" s="19">
        <v>0</v>
      </c>
      <c r="M8" s="19">
        <v>46072.9</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6.5" customHeight="1">
      <c r="A9" s="7" t="s">
        <v>5</v>
      </c>
      <c r="B9" s="16">
        <f>SUM(C9:K9)</f>
        <v>114944.732</v>
      </c>
      <c r="C9" s="19">
        <v>29000</v>
      </c>
      <c r="D9" s="19">
        <v>32000</v>
      </c>
      <c r="E9" s="19">
        <v>1300</v>
      </c>
      <c r="F9" s="19">
        <v>10000</v>
      </c>
      <c r="G9" s="19">
        <v>5000</v>
      </c>
      <c r="H9" s="19">
        <v>4494.732</v>
      </c>
      <c r="I9" s="19">
        <v>150</v>
      </c>
      <c r="J9" s="19">
        <v>28000</v>
      </c>
      <c r="K9" s="19">
        <v>5000</v>
      </c>
      <c r="L9" s="19">
        <v>0</v>
      </c>
      <c r="M9" s="19">
        <v>1704.38</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8.75" customHeight="1">
      <c r="A10" s="6" t="s">
        <v>6</v>
      </c>
      <c r="B10" s="16">
        <f>SUM(C10:K10)</f>
        <v>30079.324</v>
      </c>
      <c r="C10" s="19">
        <v>7989.411</v>
      </c>
      <c r="D10" s="19">
        <v>4304.824</v>
      </c>
      <c r="E10" s="19">
        <v>333.526</v>
      </c>
      <c r="F10" s="19">
        <v>712.123</v>
      </c>
      <c r="G10" s="19">
        <v>2284.344</v>
      </c>
      <c r="H10" s="19">
        <v>1100</v>
      </c>
      <c r="I10" s="19">
        <v>24.109</v>
      </c>
      <c r="J10" s="19">
        <v>7784.263</v>
      </c>
      <c r="K10" s="19">
        <f>2676.264+2870.46</f>
        <v>5546.724</v>
      </c>
      <c r="L10" s="19">
        <v>0</v>
      </c>
      <c r="M10" s="19">
        <v>0</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8.75" customHeight="1">
      <c r="A11" s="6" t="s">
        <v>7</v>
      </c>
      <c r="B11" s="16">
        <f>SUM(C11:K11)</f>
        <v>2496.55</v>
      </c>
      <c r="C11" s="19">
        <v>1167.783</v>
      </c>
      <c r="D11" s="19">
        <v>605.25</v>
      </c>
      <c r="E11" s="19">
        <v>61.712</v>
      </c>
      <c r="F11" s="19">
        <v>0</v>
      </c>
      <c r="G11" s="19">
        <v>661.805</v>
      </c>
      <c r="H11" s="19">
        <v>0</v>
      </c>
      <c r="I11" s="19">
        <v>0</v>
      </c>
      <c r="J11" s="19">
        <v>0</v>
      </c>
      <c r="K11" s="19">
        <v>0</v>
      </c>
      <c r="L11" s="19">
        <v>0</v>
      </c>
      <c r="M11" s="19">
        <v>0</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8.75" customHeight="1">
      <c r="A12" s="6" t="s">
        <v>8</v>
      </c>
      <c r="B12" s="16">
        <f>SUM(C12:K12)</f>
        <v>18241.006</v>
      </c>
      <c r="C12" s="19">
        <v>5255.025</v>
      </c>
      <c r="D12" s="19">
        <v>5829.672</v>
      </c>
      <c r="E12" s="19">
        <v>132.16</v>
      </c>
      <c r="F12" s="19">
        <v>0</v>
      </c>
      <c r="G12" s="19">
        <v>1342.121</v>
      </c>
      <c r="H12" s="19">
        <v>679</v>
      </c>
      <c r="I12" s="19">
        <v>64.898</v>
      </c>
      <c r="J12" s="19">
        <v>4938.13</v>
      </c>
      <c r="K12" s="19">
        <v>0</v>
      </c>
      <c r="L12" s="19">
        <v>0</v>
      </c>
      <c r="M12" s="19">
        <v>227.475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8.75" customHeight="1">
      <c r="A13" s="6" t="s">
        <v>9</v>
      </c>
      <c r="B13" s="16">
        <f>SUM(C13:K13)</f>
        <v>17126.273</v>
      </c>
      <c r="C13" s="19">
        <v>5255.025</v>
      </c>
      <c r="D13" s="19">
        <v>5461.357</v>
      </c>
      <c r="E13" s="19">
        <v>168.12</v>
      </c>
      <c r="F13" s="19">
        <v>394.523</v>
      </c>
      <c r="G13" s="19">
        <v>1342.121</v>
      </c>
      <c r="H13" s="19">
        <v>1137.065</v>
      </c>
      <c r="I13" s="19">
        <v>36.158</v>
      </c>
      <c r="J13" s="19">
        <v>3331.904</v>
      </c>
      <c r="K13" s="19">
        <v>0</v>
      </c>
      <c r="L13" s="19">
        <v>0</v>
      </c>
      <c r="M13" s="19">
        <v>3260.23</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8.75" customHeight="1">
      <c r="A14" s="6" t="s">
        <v>10</v>
      </c>
      <c r="B14" s="16">
        <f>SUM(C14:K14)</f>
        <v>3356.6</v>
      </c>
      <c r="C14" s="19">
        <v>1751.676</v>
      </c>
      <c r="D14" s="19">
        <v>683.203</v>
      </c>
      <c r="E14" s="19">
        <v>8.4</v>
      </c>
      <c r="F14" s="19">
        <v>0</v>
      </c>
      <c r="G14" s="19">
        <v>661.8</v>
      </c>
      <c r="H14" s="19">
        <v>236</v>
      </c>
      <c r="I14" s="19">
        <v>15.521</v>
      </c>
      <c r="J14" s="19">
        <v>0</v>
      </c>
      <c r="K14" s="19">
        <v>0</v>
      </c>
      <c r="L14" s="19">
        <v>0</v>
      </c>
      <c r="M14" s="19">
        <v>122.7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8.75" customHeight="1">
      <c r="A15" s="8" t="s">
        <v>11</v>
      </c>
      <c r="B15" s="16">
        <f>SUM(C15:K15)</f>
        <v>34016.414</v>
      </c>
      <c r="C15" s="19">
        <v>5387.412</v>
      </c>
      <c r="D15" s="19">
        <v>7760.877</v>
      </c>
      <c r="E15" s="19">
        <v>1068</v>
      </c>
      <c r="F15" s="19">
        <v>1020</v>
      </c>
      <c r="G15" s="19">
        <v>1692</v>
      </c>
      <c r="H15" s="19">
        <v>0</v>
      </c>
      <c r="I15" s="19">
        <v>62.101</v>
      </c>
      <c r="J15" s="19">
        <v>14506.024</v>
      </c>
      <c r="K15" s="19">
        <v>2520</v>
      </c>
      <c r="L15" s="19">
        <v>0</v>
      </c>
      <c r="M15" s="19">
        <v>0</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8.75" customHeight="1">
      <c r="A16" s="8"/>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8.75" customHeight="1">
      <c r="A17" s="8"/>
      <c r="B17" s="11"/>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8.75" customHeight="1">
      <c r="A18" s="9"/>
      <c r="B18" s="12"/>
      <c r="C18" s="3"/>
      <c r="D18" s="3"/>
      <c r="E18" s="3"/>
      <c r="F18" s="3"/>
      <c r="G18" s="3"/>
      <c r="H18" s="3"/>
      <c r="I18" s="3"/>
      <c r="J18" s="3"/>
      <c r="K18" s="3"/>
      <c r="L18" s="3"/>
      <c r="M18" s="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8.75" customHeight="1">
      <c r="A19" s="2" t="s">
        <v>12</v>
      </c>
      <c r="B19" s="2"/>
      <c r="C19" s="2" t="s">
        <v>22</v>
      </c>
      <c r="D19" s="2"/>
      <c r="E19" s="2" t="s">
        <v>25</v>
      </c>
      <c r="F19" s="2"/>
      <c r="G19" s="2"/>
      <c r="H19" s="2" t="s">
        <v>30</v>
      </c>
      <c r="I19" s="2"/>
      <c r="J19" s="2"/>
      <c r="K19" s="2"/>
      <c r="L19" s="2"/>
      <c r="M19" s="25" t="s">
        <v>41</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8.75" customHeight="1">
      <c r="A20" s="10"/>
      <c r="B20" s="10"/>
      <c r="C20" s="10"/>
      <c r="D20" s="10"/>
      <c r="E20" s="10" t="s">
        <v>26</v>
      </c>
      <c r="F20" s="10"/>
      <c r="G20" s="10"/>
      <c r="H20" s="10"/>
      <c r="I20" s="10"/>
      <c r="J20" s="10"/>
      <c r="K20" s="10"/>
      <c r="L20" s="10"/>
      <c r="M20" s="26"/>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8.75" customHeight="1">
      <c r="A21" s="10" t="s">
        <v>13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8.75" customHeight="1">
      <c r="A22" s="10" t="s">
        <v>14</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6.5" customHeight="1">
      <c r="A23" s="10" t="s">
        <v>15</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6.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6.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6.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6.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6.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6.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1">
    <mergeCell ref="A21:M21"/>
    <mergeCell ref="A22:M22"/>
    <mergeCell ref="A23:I23"/>
    <mergeCell ref="K1:M1"/>
    <mergeCell ref="K2:M2"/>
    <mergeCell ref="B3:L3"/>
    <mergeCell ref="B4:L4"/>
    <mergeCell ref="A5:A6"/>
    <mergeCell ref="B5:K5"/>
    <mergeCell ref="L5:L6"/>
    <mergeCell ref="M5:M6"/>
  </mergeCells>
  <dataValidations count="33">
    <dataValidation errorStyle="warning" type="decimal" operator="equal" showInputMessage="1" showErrorMessage="1" error="{2}" sqref="A8">
      <formula1>"='龜山水資源回收中心$0_7_0$1100600005'"</formula1>
    </dataValidation>
    <dataValidation errorStyle="warning" type="decimal" operator="equal" showInputMessage="1" showErrorMessage="1" error="{2}" sqref="A9">
      <formula1>"='桃園北區水資源回收中心$0_8_0$1100600006'"</formula1>
    </dataValidation>
    <dataValidation errorStyle="warning" type="decimal" operator="equal" showInputMessage="1" showErrorMessage="1" error="{2}" sqref="A10">
      <formula1>"='楊梅水資源回收中心$0_9_0$1100600009'"</formula1>
    </dataValidation>
    <dataValidation errorStyle="warning" type="decimal" operator="equal" showInputMessage="1" showErrorMessage="1" error="{2}" sqref="A11">
      <formula1>"='復興三民水資源回收中心$0_10_0$1100600004'"</formula1>
    </dataValidation>
    <dataValidation errorStyle="warning" type="decimal" operator="equal" showInputMessage="1" showErrorMessage="1" error="{2}" sqref="A12">
      <formula1>"='大溪水資源回收中心$0_11_0$1100600002'"</formula1>
    </dataValidation>
    <dataValidation errorStyle="warning" type="decimal" operator="equal" showInputMessage="1" showErrorMessage="1" error="{2}" sqref="A13">
      <formula1>"='石門水資源回收中心$0_12_0$1100600001'"</formula1>
    </dataValidation>
    <dataValidation errorStyle="warning" type="decimal" operator="equal" showInputMessage="1" showErrorMessage="1" error="{2}" sqref="A14">
      <formula1>"='復興水資源回收中心$0_13_0$1100600003'"</formula1>
    </dataValidation>
    <dataValidation errorStyle="warning" type="decimal" operator="equal" showInputMessage="1" showErrorMessage="1" error="{2}" sqref="A15">
      <formula1>"='文青水園水資源回收中心$0_14_0$1100600010'"</formula1>
    </dataValidation>
    <dataValidation errorStyle="warning" type="decimal" operator="equal" showInputMessage="1" showErrorMessage="1" error="{2}" sqref="B4">
      <formula1>"='中華民國112年$0_3_1$2023'"</formula1>
    </dataValidation>
    <dataValidation errorStyle="warning" type="decimal" operator="equal" showInputMessage="1" showErrorMessage="1" error="{2}" sqref="B5">
      <formula1>"='污水下水道系統營運管理費用依污水下水道系統別.營運管理費用別分$0_4_1$A235402a010'"</formula1>
    </dataValidation>
    <dataValidation errorStyle="warning" type="decimal" operator="equal" showInputMessage="1" showErrorMessage="1" error="{2}" sqref="C6">
      <formula1>"='人事費$0_5_2$1100700001'"</formula1>
    </dataValidation>
    <dataValidation errorStyle="warning" type="decimal" operator="equal" showInputMessage="1" showErrorMessage="1" sqref="C8:M15">
      <formula1>"='$SmartTag'"</formula1>
    </dataValidation>
    <dataValidation errorStyle="warning" type="decimal" operator="equal" showInputMessage="1" showErrorMessage="1" error="{2}" sqref="D6">
      <formula1>"='電費$0_5_3$1100700002'"</formula1>
    </dataValidation>
    <dataValidation errorStyle="warning" type="decimal" operator="equal" showInputMessage="1" showErrorMessage="1" sqref="C8:M15">
      <formula1>"='$SmartTag'"</formula1>
    </dataValidation>
    <dataValidation errorStyle="warning" type="decimal" operator="equal" showInputMessage="1" showErrorMessage="1" error="{2}" sqref="E6">
      <formula1>"='藥品費$0_5_4$1100700003'"</formula1>
    </dataValidation>
    <dataValidation errorStyle="warning" type="decimal" operator="equal" showInputMessage="1" showErrorMessage="1" sqref="C8:M15">
      <formula1>"='$SmartTag'"</formula1>
    </dataValidation>
    <dataValidation errorStyle="warning" type="decimal" operator="equal" showInputMessage="1" showErrorMessage="1" error="{2}" sqref="F6">
      <formula1>"='設備材料費$0_5_5$1100700004'"</formula1>
    </dataValidation>
    <dataValidation errorStyle="warning" type="decimal" operator="equal" showInputMessage="1" showErrorMessage="1" sqref="C8:M15">
      <formula1>"='$SmartTag'"</formula1>
    </dataValidation>
    <dataValidation errorStyle="warning" type="decimal" operator="equal" showInputMessage="1" showErrorMessage="1" error="{2}" sqref="G6">
      <formula1>"='維護費$0_5_6$1100700005'"</formula1>
    </dataValidation>
    <dataValidation errorStyle="warning" type="decimal" operator="equal" showInputMessage="1" showErrorMessage="1" sqref="C8:M15">
      <formula1>"='$SmartTag'"</formula1>
    </dataValidation>
    <dataValidation errorStyle="warning" type="decimal" operator="equal" showInputMessage="1" showErrorMessage="1" error="{2}" sqref="H6">
      <formula1>"='回饋金$0_5_7$1100700006'"</formula1>
    </dataValidation>
    <dataValidation errorStyle="warning" type="decimal" operator="equal" showInputMessage="1" showErrorMessage="1" sqref="C8:M15">
      <formula1>"='$SmartTag'"</formula1>
    </dataValidation>
    <dataValidation errorStyle="warning" type="decimal" operator="equal" showInputMessage="1" showErrorMessage="1" error="{2}" sqref="I6">
      <formula1>"='用水費$0_5_8$1100700008'"</formula1>
    </dataValidation>
    <dataValidation errorStyle="warning" type="decimal" operator="equal" showInputMessage="1" showErrorMessage="1" sqref="C8:M15">
      <formula1>"='$SmartTag'"</formula1>
    </dataValidation>
    <dataValidation errorStyle="warning" type="decimal" operator="equal" showInputMessage="1" showErrorMessage="1" error="{2}" sqref="J6">
      <formula1>"='污泥清運處置費$0_5_9$1100700009'"</formula1>
    </dataValidation>
    <dataValidation errorStyle="warning" type="decimal" operator="equal" showInputMessage="1" showErrorMessage="1" sqref="C8:M15">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error="{2}" sqref="K6">
      <formula1>"='營運管理費用別_其他$0_5_10$1100700007'"</formula1>
    </dataValidation>
    <dataValidation errorStyle="warning" type="decimal" operator="equal" showInputMessage="1" showErrorMessage="1" sqref="C8:M15">
      <formula1>"='$SmartTag'"</formula1>
    </dataValidation>
    <dataValidation errorStyle="warning" type="decimal" operator="equal" showInputMessage="1" showErrorMessage="1" error="{2}" sqref="L5">
      <formula1>"='污水下水道系統管線修繕及維護費用依污水下水道系統別分$0_4_11$A235402a025'"</formula1>
    </dataValidation>
    <dataValidation errorStyle="warning" type="decimal" operator="equal" showInputMessage="1" showErrorMessage="1" sqref="C8:M15">
      <formula1>"='$SmartTag'"</formula1>
    </dataValidation>
    <dataValidation errorStyle="warning" type="decimal" operator="equal" showInputMessage="1" showErrorMessage="1" error="{2}" sqref="M5">
      <formula1>"='污水下水道系統全年度使用費收入依污水下水道系統別分$0_4_12$A235402a011'"</formula1>
    </dataValidation>
    <dataValidation errorStyle="warning" type="decimal" operator="equal" showInputMessage="1" showErrorMessage="1" sqref="C8:M1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