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4-02-05-2" sheetId="1" r:id="rId1"/>
  </sheets>
  <definedNames/>
  <calcPr fullCalcOnLoad="1"/>
</workbook>
</file>

<file path=xl/sharedStrings.xml><?xml version="1.0" encoding="utf-8"?>
<sst xmlns="http://schemas.openxmlformats.org/spreadsheetml/2006/main" count="42" uniqueCount="35">
  <si>
    <t>公　開　類</t>
  </si>
  <si>
    <t>年　　　報</t>
  </si>
  <si>
    <t>桃園市污水下水道建設投入經費(第1次修正)</t>
  </si>
  <si>
    <t>投入別</t>
  </si>
  <si>
    <t>總計</t>
  </si>
  <si>
    <t>公共下水道</t>
  </si>
  <si>
    <t>管線</t>
  </si>
  <si>
    <t>抽水站</t>
  </si>
  <si>
    <t>處理場</t>
  </si>
  <si>
    <t>用戶接管</t>
  </si>
  <si>
    <t>專用下水道</t>
  </si>
  <si>
    <t>公設專用下水道</t>
  </si>
  <si>
    <t>私設專用下水道</t>
  </si>
  <si>
    <t>填表</t>
  </si>
  <si>
    <t>資料來源：根據桃園市政府水務局資料彙編。</t>
  </si>
  <si>
    <t>填表說明：本表應於編製期限內經網際網路線上傳送至內政部營建署統計資料庫及桃園市政府公務統計行政管理系統。</t>
  </si>
  <si>
    <t>修正說明：修正總計公式。</t>
  </si>
  <si>
    <t>次年2月底前編報</t>
  </si>
  <si>
    <t>審核</t>
  </si>
  <si>
    <t>系統規劃設計費</t>
  </si>
  <si>
    <t>中華民國112年</t>
  </si>
  <si>
    <t>土地費</t>
  </si>
  <si>
    <t>主辦業務人員</t>
  </si>
  <si>
    <t>主辦統計人員</t>
  </si>
  <si>
    <t>工程費</t>
  </si>
  <si>
    <t>計</t>
  </si>
  <si>
    <t>編製機關</t>
  </si>
  <si>
    <t>表　　號</t>
  </si>
  <si>
    <t>廠站工程</t>
  </si>
  <si>
    <t>機關長官</t>
  </si>
  <si>
    <t>桃園市政府水務局</t>
  </si>
  <si>
    <t>2354-02-05-2</t>
  </si>
  <si>
    <t>單位：仟元</t>
  </si>
  <si>
    <t>管線工程</t>
  </si>
  <si>
    <t>民國 113年4月8日編製</t>
  </si>
</sst>
</file>

<file path=xl/styles.xml><?xml version="1.0" encoding="utf-8"?>
<styleSheet xmlns="http://schemas.openxmlformats.org/spreadsheetml/2006/main">
  <numFmts count="2">
    <numFmt numFmtId="197" formatCode="#,##0_ ;[Red]\-#,##0\ "/>
    <numFmt numFmtId="198" formatCode="_-* #,##0.00_-;\-* #,##0.00_-;_-* &quot;-&quot;??_-;_-@_-"/>
  </numFmts>
  <fonts count="5">
    <font>
      <sz val="11"/>
      <color theme="1"/>
      <name val="Calibri"/>
      <family val="2"/>
      <scheme val="minor"/>
    </font>
    <font>
      <sz val="10"/>
      <name val="Arial"/>
      <family val="2"/>
    </font>
    <font>
      <sz val="12"/>
      <color rgb="FF000000"/>
      <name val="標楷體"/>
      <family val="2"/>
    </font>
    <font>
      <b/>
      <sz val="16"/>
      <color rgb="FF000000"/>
      <name val="標楷體"/>
      <family val="2"/>
    </font>
    <font>
      <sz val="11"/>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wrapText="1"/>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vertical="center"/>
    </xf>
    <xf numFmtId="0" fontId="2" fillId="0" borderId="0" xfId="0" applyFont="1" applyAlignment="1">
      <alignment vertical="center"/>
    </xf>
    <xf numFmtId="197" fontId="2" fillId="0" borderId="0" xfId="0" applyNumberFormat="1"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wrapText="1"/>
    </xf>
    <xf numFmtId="198" fontId="2" fillId="0" borderId="10" xfId="0" applyNumberFormat="1" applyFont="1" applyBorder="1" applyAlignment="1">
      <alignment horizontal="right" vertical="center"/>
    </xf>
    <xf numFmtId="198" fontId="2" fillId="0" borderId="8" xfId="0" applyNumberFormat="1" applyFont="1" applyBorder="1" applyAlignment="1">
      <alignment vertical="center"/>
    </xf>
    <xf numFmtId="198" fontId="2" fillId="0" borderId="9" xfId="0" applyNumberFormat="1" applyFont="1" applyBorder="1" applyAlignment="1">
      <alignment vertical="center"/>
    </xf>
    <xf numFmtId="0" fontId="2" fillId="0" borderId="2" xfId="0" applyFont="1" applyBorder="1" applyAlignment="1">
      <alignment horizontal="right" vertical="center"/>
    </xf>
    <xf numFmtId="198" fontId="2" fillId="0" borderId="2" xfId="0" applyNumberFormat="1" applyFont="1" applyBorder="1" applyAlignment="1">
      <alignment horizontal="right" vertical="center"/>
    </xf>
    <xf numFmtId="198" fontId="2" fillId="0" borderId="0" xfId="0" applyNumberFormat="1" applyFont="1" applyAlignment="1">
      <alignment vertical="center"/>
    </xf>
    <xf numFmtId="198" fontId="2" fillId="0" borderId="3" xfId="0" applyNumberFormat="1" applyFont="1" applyBorder="1" applyAlignment="1">
      <alignment vertical="center"/>
    </xf>
    <xf numFmtId="0" fontId="2" fillId="0" borderId="3" xfId="0" applyFont="1" applyBorder="1" applyAlignment="1">
      <alignment horizontal="center" vertical="center"/>
    </xf>
    <xf numFmtId="0" fontId="2" fillId="0" borderId="7" xfId="0" applyFont="1" applyBorder="1" applyAlignment="1">
      <alignment vertical="center"/>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0" fontId="2"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25" sqref="B25"/>
    </sheetView>
  </sheetViews>
  <sheetFormatPr defaultColWidth="9.28125" defaultRowHeight="15"/>
  <cols>
    <col min="1" max="7" width="18.8515625" style="0" customWidth="1"/>
    <col min="8" max="50" width="9.140625" style="0" customWidth="1"/>
  </cols>
  <sheetData>
    <row r="1" spans="1:50" ht="18" customHeight="1">
      <c r="A1" s="1" t="s">
        <v>0</v>
      </c>
      <c r="B1" s="12"/>
      <c r="C1" s="10"/>
      <c r="D1" s="10"/>
      <c r="E1" s="6"/>
      <c r="F1" s="1" t="s">
        <v>26</v>
      </c>
      <c r="G1" s="1" t="s">
        <v>30</v>
      </c>
      <c r="H1" s="12"/>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8" customHeight="1">
      <c r="A2" s="1" t="s">
        <v>1</v>
      </c>
      <c r="B2" s="13" t="s">
        <v>17</v>
      </c>
      <c r="C2" s="3"/>
      <c r="D2" s="3"/>
      <c r="E2" s="23"/>
      <c r="F2" s="1" t="s">
        <v>27</v>
      </c>
      <c r="G2" s="1" t="s">
        <v>31</v>
      </c>
      <c r="H2" s="12"/>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9.25" customHeight="1">
      <c r="A3" s="2" t="s">
        <v>2</v>
      </c>
      <c r="B3" s="2"/>
      <c r="C3" s="2"/>
      <c r="D3" s="2"/>
      <c r="E3" s="2"/>
      <c r="F3" s="2"/>
      <c r="G3" s="2"/>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8" customHeight="1">
      <c r="A4" s="3"/>
      <c r="B4" s="3"/>
      <c r="C4" s="3"/>
      <c r="D4" s="22" t="s">
        <v>20</v>
      </c>
      <c r="E4" s="3"/>
      <c r="F4" s="3"/>
      <c r="G4" s="24" t="s">
        <v>32</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8" customHeight="1">
      <c r="A5" s="4" t="s">
        <v>3</v>
      </c>
      <c r="B5" s="14" t="s">
        <v>4</v>
      </c>
      <c r="C5" s="14" t="s">
        <v>19</v>
      </c>
      <c r="D5" s="1" t="s">
        <v>21</v>
      </c>
      <c r="E5" s="1" t="s">
        <v>24</v>
      </c>
      <c r="F5" s="1"/>
      <c r="G5" s="1"/>
      <c r="H5" s="12"/>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30.75" customHeight="1">
      <c r="A6" s="4"/>
      <c r="B6" s="14"/>
      <c r="C6" s="14"/>
      <c r="D6" s="1"/>
      <c r="E6" s="14" t="s">
        <v>25</v>
      </c>
      <c r="F6" s="14" t="s">
        <v>28</v>
      </c>
      <c r="G6" s="25" t="s">
        <v>33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8.95" customHeight="1">
      <c r="A7" s="5" t="s">
        <v>4</v>
      </c>
      <c r="B7" s="15">
        <f>B8</f>
        <v>260447.344</v>
      </c>
      <c r="C7" s="19">
        <f>C8</f>
        <v>3143.022</v>
      </c>
      <c r="D7" s="19">
        <f>D8</f>
        <v>13147</v>
      </c>
      <c r="E7" s="19">
        <f>E8</f>
        <v>244157.322</v>
      </c>
      <c r="F7" s="19">
        <f>F8</f>
        <v>17858.33</v>
      </c>
      <c r="G7" s="19">
        <f>G8</f>
        <v>226298.992</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8.95" customHeight="1">
      <c r="A8" s="6" t="s">
        <v>5</v>
      </c>
      <c r="B8" s="16">
        <f>SUM(B9:B12)</f>
        <v>260447.344</v>
      </c>
      <c r="C8" s="20">
        <f>SUM(C9:C12)</f>
        <v>3143.022</v>
      </c>
      <c r="D8" s="20">
        <f>SUM(D9:D12)</f>
        <v>13147</v>
      </c>
      <c r="E8" s="20">
        <f>SUM(E9:E12)</f>
        <v>244157.322</v>
      </c>
      <c r="F8" s="20">
        <f>SUM(F9:F12)</f>
        <v>17858.33</v>
      </c>
      <c r="G8" s="20">
        <f>SUM(G9:G12)</f>
        <v>226298.992</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8.95" customHeight="1">
      <c r="A9" s="7" t="s">
        <v>6</v>
      </c>
      <c r="B9" s="16">
        <f>SUM(C9:E9)</f>
        <v>109529.379</v>
      </c>
      <c r="C9" s="20">
        <f>2328533/1000</f>
        <v>2328.533</v>
      </c>
      <c r="D9" s="20">
        <v>0</v>
      </c>
      <c r="E9" s="20">
        <f>F9+G9</f>
        <v>107200.846</v>
      </c>
      <c r="F9" s="20">
        <v>0</v>
      </c>
      <c r="G9" s="20">
        <f>(911963+41265885+33056998+31966000)/1000</f>
        <v>107200.846</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8.95" customHeight="1">
      <c r="A10" s="7" t="s">
        <v>7</v>
      </c>
      <c r="B10" s="16">
        <f>SUM(C10:E10)</f>
        <v>0</v>
      </c>
      <c r="C10" s="20">
        <v>0</v>
      </c>
      <c r="D10" s="20">
        <v>0</v>
      </c>
      <c r="E10" s="20">
        <v>0</v>
      </c>
      <c r="F10" s="20">
        <v>0</v>
      </c>
      <c r="G10" s="20">
        <v>0</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8.95" customHeight="1">
      <c r="A11" s="7" t="s">
        <v>8</v>
      </c>
      <c r="B11" s="16">
        <f>SUM(C11:E11)</f>
        <v>31819.819</v>
      </c>
      <c r="C11" s="20">
        <f>814489/1000</f>
        <v>814.489</v>
      </c>
      <c r="D11" s="20">
        <f>13147000/1000</f>
        <v>13147</v>
      </c>
      <c r="E11" s="20">
        <f>F11+G11</f>
        <v>17858.33</v>
      </c>
      <c r="F11" s="20">
        <f>(9858330+8000000)/1000</f>
        <v>17858.33</v>
      </c>
      <c r="G11" s="20">
        <v>0</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8.95" customHeight="1">
      <c r="A12" s="7" t="s">
        <v>9</v>
      </c>
      <c r="B12" s="16">
        <f>SUM(C12:E12)</f>
        <v>119098.146</v>
      </c>
      <c r="C12" s="20">
        <v>0</v>
      </c>
      <c r="D12" s="20">
        <v>0</v>
      </c>
      <c r="E12" s="20">
        <f>F12+G12</f>
        <v>119098.146</v>
      </c>
      <c r="F12" s="20">
        <v>0</v>
      </c>
      <c r="G12" s="20">
        <f>(63836234+38045889+162910+1712979+1648529+13691605)/1000</f>
        <v>119098.146</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8.95" customHeight="1">
      <c r="A13" s="6" t="s">
        <v>10</v>
      </c>
      <c r="B13" s="16">
        <v>0</v>
      </c>
      <c r="C13" s="20">
        <f>C14+C18</f>
        <v>0</v>
      </c>
      <c r="D13" s="20">
        <f>D14+D18</f>
        <v>0</v>
      </c>
      <c r="E13" s="20">
        <f>E14+E18</f>
        <v>0</v>
      </c>
      <c r="F13" s="20">
        <f>F14+F18</f>
        <v>0</v>
      </c>
      <c r="G13" s="20">
        <f>G14+G18</f>
        <v>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8.95" customHeight="1">
      <c r="A14" s="7" t="s">
        <v>11</v>
      </c>
      <c r="B14" s="16">
        <f>SUM(B15:B17)</f>
        <v>0</v>
      </c>
      <c r="C14" s="20">
        <f>SUM(C15:C17)</f>
        <v>0</v>
      </c>
      <c r="D14" s="20">
        <f>SUM(D15:D17)</f>
        <v>0</v>
      </c>
      <c r="E14" s="20">
        <f>SUM(E15:E17)</f>
        <v>0</v>
      </c>
      <c r="F14" s="20">
        <f>SUM(F15:F17)</f>
        <v>0</v>
      </c>
      <c r="G14" s="20">
        <f>SUM(G15:G17)</f>
        <v>0</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8.95" customHeight="1">
      <c r="A15" s="7" t="s">
        <v>6</v>
      </c>
      <c r="B15" s="16">
        <f>C15+D15+E15</f>
        <v>0</v>
      </c>
      <c r="C15" s="20">
        <f>SUM(C16:C18)</f>
        <v>0</v>
      </c>
      <c r="D15" s="20">
        <f>SUM(D16:D18)</f>
        <v>0</v>
      </c>
      <c r="E15" s="20">
        <f>SUM(F15:G15)</f>
        <v>0</v>
      </c>
      <c r="F15" s="20">
        <f>SUM(F16:F18)</f>
        <v>0</v>
      </c>
      <c r="G15" s="20">
        <f>SUM(G16:G18)</f>
        <v>0</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8.95" customHeight="1">
      <c r="A16" s="7" t="s">
        <v>7</v>
      </c>
      <c r="B16" s="16">
        <f>C16+D16+E16</f>
        <v>0</v>
      </c>
      <c r="C16" s="20">
        <f>SUM(C17:C19)</f>
        <v>0</v>
      </c>
      <c r="D16" s="20">
        <f>SUM(D17:D19)</f>
        <v>0</v>
      </c>
      <c r="E16" s="20">
        <f>SUM(F16:G16)</f>
        <v>0</v>
      </c>
      <c r="F16" s="20">
        <f>SUM(F17:F19)</f>
        <v>0</v>
      </c>
      <c r="G16" s="20">
        <f>SUM(G17:G19)</f>
        <v>0</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8.95" customHeight="1">
      <c r="A17" s="7" t="s">
        <v>8</v>
      </c>
      <c r="B17" s="16">
        <f>C17+D17+E17</f>
        <v>0</v>
      </c>
      <c r="C17" s="20">
        <f>SUM(C18:C20)</f>
        <v>0</v>
      </c>
      <c r="D17" s="20">
        <f>SUM(D18:D20)</f>
        <v>0</v>
      </c>
      <c r="E17" s="20">
        <f>SUM(F17:G17)</f>
        <v>0</v>
      </c>
      <c r="F17" s="20">
        <f>SUM(F18:F20)</f>
        <v>0</v>
      </c>
      <c r="G17" s="20">
        <f>SUM(G18:G20)</f>
        <v>0</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8.95" customHeight="1">
      <c r="A18" s="7" t="s">
        <v>12</v>
      </c>
      <c r="B18" s="16">
        <f>SUM(B19:B21)</f>
        <v>0</v>
      </c>
      <c r="C18" s="20">
        <f>SUM(C19:C21)</f>
        <v>0</v>
      </c>
      <c r="D18" s="20">
        <f>SUM(D19:D21)</f>
        <v>0</v>
      </c>
      <c r="E18" s="20">
        <f>SUM(E19:E21)</f>
        <v>0</v>
      </c>
      <c r="F18" s="20">
        <f>SUM(F19:F21)</f>
        <v>0</v>
      </c>
      <c r="G18" s="20">
        <f>SUM(G19:G21)</f>
        <v>0</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8.95" customHeight="1">
      <c r="A19" s="7" t="s">
        <v>6</v>
      </c>
      <c r="B19" s="16">
        <f>C19+D19+E19</f>
        <v>0</v>
      </c>
      <c r="C19" s="20">
        <f>SUM(C20:C22)</f>
        <v>0</v>
      </c>
      <c r="D19" s="20">
        <f>SUM(D20:D22)</f>
        <v>0</v>
      </c>
      <c r="E19" s="20">
        <f>SUM(E20:E21)</f>
        <v>0</v>
      </c>
      <c r="F19" s="20">
        <f>SUM(F20:F22)</f>
        <v>0</v>
      </c>
      <c r="G19" s="20">
        <f>SUM(G20:G22)</f>
        <v>0</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8.95" customHeight="1">
      <c r="A20" s="7" t="s">
        <v>7</v>
      </c>
      <c r="B20" s="16">
        <f>C20+D20+E20</f>
        <v>0</v>
      </c>
      <c r="C20" s="20">
        <f>SUM(C21:C23)</f>
        <v>0</v>
      </c>
      <c r="D20" s="20">
        <f>SUM(D21:D23)</f>
        <v>0</v>
      </c>
      <c r="E20" s="20">
        <f>SUM(E21:E22)</f>
        <v>0</v>
      </c>
      <c r="F20" s="20">
        <f>SUM(F21:F23)</f>
        <v>0</v>
      </c>
      <c r="G20" s="20">
        <f>SUM(G21:G23)</f>
        <v>0</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8.95" customHeight="1">
      <c r="A21" s="8" t="s">
        <v>8</v>
      </c>
      <c r="B21" s="17">
        <f>C21+D21+E21</f>
        <v>0</v>
      </c>
      <c r="C21" s="21">
        <f>SUM(C22:C24)</f>
        <v>0</v>
      </c>
      <c r="D21" s="21">
        <f>SUM(D22:D24)</f>
        <v>0</v>
      </c>
      <c r="E21" s="21">
        <f>SUM(E22:E23)</f>
        <v>0</v>
      </c>
      <c r="F21" s="21">
        <f>SUM(F22:F24)</f>
        <v>0</v>
      </c>
      <c r="G21" s="21">
        <f>SUM(G22:G24)</f>
        <v>0</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8.95" customHeight="1">
      <c r="A22" s="9" t="s">
        <v>13</v>
      </c>
      <c r="B22" s="18" t="s">
        <v>18</v>
      </c>
      <c r="C22" s="9"/>
      <c r="D22" s="9" t="s">
        <v>22</v>
      </c>
      <c r="E22" s="9"/>
      <c r="F22" s="18" t="s">
        <v>29</v>
      </c>
      <c r="G22" s="9"/>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8.9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8.95" customHeight="1">
      <c r="A24" s="10"/>
      <c r="B24" s="10"/>
      <c r="C24" s="10"/>
      <c r="D24" s="10" t="s">
        <v>23</v>
      </c>
      <c r="E24" s="10"/>
      <c r="F24" s="10"/>
      <c r="G24" s="26" t="s">
        <v>34</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8.95" customHeight="1">
      <c r="A25" s="10" t="s">
        <v>14</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8.95" customHeight="1">
      <c r="A26" s="11" t="s">
        <v>15</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6.15" customHeight="1">
      <c r="A27" s="10" t="s">
        <v>16</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6.1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6.1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6.1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6.1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6.1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6.1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6.1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6.1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6.1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6.1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1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1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1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1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1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1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1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1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1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1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1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1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1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1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1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1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1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1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1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1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1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1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1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1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1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1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1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1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1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1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1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1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1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1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1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1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1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1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1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1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1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1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1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1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1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1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1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1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1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1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1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1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1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1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1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1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1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1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1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1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1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1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1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1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1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1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1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1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1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1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1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1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1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1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1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1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1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1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1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1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1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1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1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1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1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1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1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1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1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1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1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1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1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1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1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1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1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1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1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1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1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1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1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1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1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1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1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1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1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1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1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1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1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1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1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1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1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1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1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1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1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1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1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1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1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1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1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1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1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1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1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1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1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1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1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1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1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1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1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1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1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1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1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1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1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1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1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1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1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1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1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1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1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1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1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1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1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1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6.1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6">
    <mergeCell ref="A3:G3"/>
    <mergeCell ref="A5:A6"/>
    <mergeCell ref="B5:B6"/>
    <mergeCell ref="C5:C6"/>
    <mergeCell ref="D5:D6"/>
    <mergeCell ref="E5:G5"/>
  </mergeCells>
  <dataValidations count="29">
    <dataValidation errorStyle="warning" type="decimal" operator="equal" showInputMessage="1" showErrorMessage="1" error="{2}" sqref="A3">
      <formula1>"='污水下水道建設投入經費依污水下水道建設別.污水下水道建設投入經費別分$0_2_0$A235402a012'"</formula1>
    </dataValidation>
    <dataValidation errorStyle="warning" type="decimal" operator="equal" showInputMessage="1" showErrorMessage="1" error="{2}" sqref="A9">
      <formula1>"='公共下水道_管線$0_8_0$110080000101'"</formula1>
    </dataValidation>
    <dataValidation errorStyle="warning" type="decimal" operator="equal" showInputMessage="1" showErrorMessage="1" error="{2}" sqref="A10">
      <formula1>"='公共下水道_抽水站$0_9_0$110080000102'"</formula1>
    </dataValidation>
    <dataValidation errorStyle="warning" type="decimal" operator="equal" showInputMessage="1" showErrorMessage="1" error="{2}" sqref="A11">
      <formula1>"='公共下水道_處理場$0_10_0$110080000103'"</formula1>
    </dataValidation>
    <dataValidation errorStyle="warning" type="decimal" operator="equal" showInputMessage="1" showErrorMessage="1" error="{2}" sqref="A12">
      <formula1>"='用戶接管$0_11_0$110080000104'"</formula1>
    </dataValidation>
    <dataValidation errorStyle="warning" type="decimal" operator="equal" showInputMessage="1" showErrorMessage="1" error="{2}" sqref="A15">
      <formula1>"='專用下水道_公設專用下水道_管線$0_14_0$11008000020101'"</formula1>
    </dataValidation>
    <dataValidation errorStyle="warning" type="decimal" operator="equal" showInputMessage="1" showErrorMessage="1" error="{2}" sqref="A16">
      <formula1>"='專用下水道_公設專用下水道_抽水站$0_15_0$11008000020102'"</formula1>
    </dataValidation>
    <dataValidation errorStyle="warning" type="decimal" operator="equal" showInputMessage="1" showErrorMessage="1" error="{2}" sqref="A17">
      <formula1>"='專用下水道_公設專用下水道_處理場$0_16_0$11008000020103'"</formula1>
    </dataValidation>
    <dataValidation errorStyle="warning" type="decimal" operator="equal" showInputMessage="1" showErrorMessage="1" error="{2}" sqref="A19">
      <formula1>"='專用下水道_私設專用下水道_管線$0_18_0$11008000020201'"</formula1>
    </dataValidation>
    <dataValidation errorStyle="warning" type="decimal" operator="equal" showInputMessage="1" showErrorMessage="1" error="{2}" sqref="A20">
      <formula1>"='專用下水道_私設專用下水道_抽水站$0_19_0$11008000020202'"</formula1>
    </dataValidation>
    <dataValidation errorStyle="warning" type="decimal" operator="equal" showInputMessage="1" showErrorMessage="1" error="{2}" sqref="A21">
      <formula1>"='專用下水道_私設專用下水道_處理場$0_20_0$11008000020203'"</formula1>
    </dataValidation>
    <dataValidation errorStyle="warning" type="decimal" operator="equal" showInputMessage="1" showErrorMessage="1" error="{2}" sqref="C5">
      <formula1>"='系統規劃設計費$0_4_2$1100900001'"</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error="{2}" sqref="D4">
      <formula1>"='中華民國112年$0_3_3$2023'"</formula1>
    </dataValidation>
    <dataValidation errorStyle="warning" type="decimal" operator="equal" showInputMessage="1" showErrorMessage="1" error="{2}" sqref="D5">
      <formula1>"='土地費$0_4_3$1100900002'"</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F6">
      <formula1>"='廠站工程$0_5_5$110090000301'"</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error="{2}" sqref="G6">
      <formula1>"='管線工程$0_5_6$110090000302'"</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 errorStyle="warning" type="decimal" operator="equal" showInputMessage="1" showErrorMessage="1" sqref="F19:G21 F15:G17 F9:G12 C19:D21 C15:D17 C9:D1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