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432-04-53-2" sheetId="1" r:id="rId1"/>
  </sheets>
  <definedNames/>
  <calcPr fullCalcOnLoad="1"/>
</workbook>
</file>

<file path=xl/sharedStrings.xml><?xml version="1.0" encoding="utf-8"?>
<sst xmlns="http://schemas.openxmlformats.org/spreadsheetml/2006/main" count="56" uniqueCount="55">
  <si>
    <t>公開類</t>
  </si>
  <si>
    <t>年報</t>
  </si>
  <si>
    <t>年齡別</t>
  </si>
  <si>
    <t>性別</t>
  </si>
  <si>
    <t>官等別</t>
  </si>
  <si>
    <t>機關類別</t>
  </si>
  <si>
    <t>填表</t>
  </si>
  <si>
    <t>資料來源：依行政院人事行政總處人力資源管理資訊系統資料庫與桃園市政府警察局、消防局及衛生局人事室資料彙編。</t>
  </si>
  <si>
    <t>填表說明：本表應於編製期限內經網際網路上傳至桃園市政府公務統計行政管理系統。</t>
  </si>
  <si>
    <t>修正原因：部分欄位誤植，爰調整數字。</t>
  </si>
  <si>
    <t>桃園市政府所屬機關公務人員人數-按年齡分(修正表)</t>
  </si>
  <si>
    <t>合計</t>
  </si>
  <si>
    <t>男性</t>
  </si>
  <si>
    <t>女性</t>
  </si>
  <si>
    <t>民選首長</t>
  </si>
  <si>
    <t>政務人員</t>
  </si>
  <si>
    <t>簡任(含相當)</t>
  </si>
  <si>
    <t>薦任(含相當)</t>
  </si>
  <si>
    <t>委任(含相當)</t>
  </si>
  <si>
    <t>雇員</t>
  </si>
  <si>
    <t>警監</t>
  </si>
  <si>
    <t>警正</t>
  </si>
  <si>
    <t>警佐</t>
  </si>
  <si>
    <t>師(一)級</t>
  </si>
  <si>
    <t>師(二)級</t>
  </si>
  <si>
    <t>師(三)級</t>
  </si>
  <si>
    <t>士(生)級</t>
  </si>
  <si>
    <t>合          計</t>
  </si>
  <si>
    <t>一般行政機關</t>
  </si>
  <si>
    <t>警察機關</t>
  </si>
  <si>
    <t>消防機關</t>
  </si>
  <si>
    <t>次年2月底前編報</t>
  </si>
  <si>
    <t>總計</t>
  </si>
  <si>
    <t>審核</t>
  </si>
  <si>
    <t>平均年齡</t>
  </si>
  <si>
    <t>24歲以下</t>
  </si>
  <si>
    <t>業務主管人員</t>
  </si>
  <si>
    <t>主辦統計人員</t>
  </si>
  <si>
    <t>中華民國112年底</t>
  </si>
  <si>
    <t>25-29歲</t>
  </si>
  <si>
    <t>30-34歲</t>
  </si>
  <si>
    <t>35-39歲</t>
  </si>
  <si>
    <t>40-44歲</t>
  </si>
  <si>
    <t>機關首長</t>
  </si>
  <si>
    <t>編製機關</t>
  </si>
  <si>
    <t>表號</t>
  </si>
  <si>
    <t>45-49歲</t>
  </si>
  <si>
    <t>50-54歲</t>
  </si>
  <si>
    <t>桃園市政府人事處</t>
  </si>
  <si>
    <t>30432-04-53-2</t>
  </si>
  <si>
    <t>55-59歲</t>
  </si>
  <si>
    <t>中華民國113年3月25日編製</t>
  </si>
  <si>
    <t>單位：人</t>
  </si>
  <si>
    <t>60-64歲</t>
  </si>
  <si>
    <t>65歲以上</t>
  </si>
</sst>
</file>

<file path=xl/styles.xml><?xml version="1.0" encoding="utf-8"?>
<styleSheet xmlns="http://schemas.openxmlformats.org/spreadsheetml/2006/main">
  <numFmts count="2">
    <numFmt numFmtId="197" formatCode="_-* #,##0_-;\-* #,##0_-;_-* &quot;-&quot;_-;_-@_-"/>
    <numFmt numFmtId="198" formatCode="_-* #,##0.00_-;\-* #,##0.00_-;_-* &quot;-&quot;_-;_-@_-"/>
  </numFmts>
  <fonts count="7">
    <font>
      <sz val="11"/>
      <color theme="1"/>
      <name val="Calibri"/>
      <family val="2"/>
      <scheme val="minor"/>
    </font>
    <font>
      <sz val="10"/>
      <name val="Arial"/>
      <family val="2"/>
    </font>
    <font>
      <sz val="12"/>
      <color rgb="FF000000"/>
      <name val="新細明體"/>
      <family val="2"/>
    </font>
    <font>
      <sz val="12"/>
      <color rgb="FF000000"/>
      <name val="標楷體"/>
      <family val="2"/>
    </font>
    <font>
      <sz val="11"/>
      <color rgb="FF000000"/>
      <name val="標楷體"/>
      <family val="2"/>
    </font>
    <font>
      <sz val="16"/>
      <color rgb="FF000000"/>
      <name val="標楷體"/>
      <family val="2"/>
    </font>
    <font>
      <sz val="14"/>
      <color rgb="FF000000"/>
      <name val="標楷體"/>
      <family val="2"/>
    </font>
  </fonts>
  <fills count="3">
    <fill>
      <patternFill/>
    </fill>
    <fill>
      <patternFill patternType="gray125"/>
    </fill>
    <fill>
      <patternFill patternType="solid">
        <fgColor rgb="FFFFFFFF"/>
        <bgColor indexed="64"/>
      </patternFill>
    </fill>
  </fills>
  <borders count="1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2" borderId="2" xfId="0" applyFont="1" applyFill="1" applyBorder="1" applyAlignment="1">
      <alignment horizontal="center"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vertical="center"/>
    </xf>
    <xf numFmtId="0" fontId="2" fillId="0" borderId="0" xfId="0" applyFont="1" applyAlignment="1">
      <alignment vertical="center"/>
    </xf>
    <xf numFmtId="0" fontId="5" fillId="2" borderId="3" xfId="0" applyFont="1" applyFill="1" applyBorder="1" applyAlignment="1">
      <alignment horizontal="center" vertical="center"/>
    </xf>
    <xf numFmtId="0" fontId="6" fillId="2" borderId="1" xfId="0" applyFont="1" applyFill="1" applyBorder="1" applyAlignment="1">
      <alignment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197" fontId="3" fillId="2" borderId="11" xfId="0" applyNumberFormat="1" applyFont="1" applyFill="1" applyBorder="1" applyAlignment="1">
      <alignment horizontal="center" vertical="center" wrapText="1"/>
    </xf>
    <xf numFmtId="197" fontId="3" fillId="2" borderId="9" xfId="0" applyNumberFormat="1" applyFont="1" applyFill="1" applyBorder="1" applyAlignment="1">
      <alignment horizontal="center" vertical="center" wrapText="1"/>
    </xf>
    <xf numFmtId="197" fontId="3" fillId="2" borderId="10" xfId="0" applyNumberFormat="1" applyFont="1" applyFill="1" applyBorder="1" applyAlignment="1">
      <alignment horizontal="center" vertical="center" wrapText="1"/>
    </xf>
    <xf numFmtId="0" fontId="3" fillId="2" borderId="3" xfId="0" applyFont="1" applyFill="1" applyBorder="1" applyAlignment="1">
      <alignment vertical="center"/>
    </xf>
    <xf numFmtId="0" fontId="2" fillId="2" borderId="0" xfId="0" applyFont="1" applyFill="1" applyAlignment="1">
      <alignment vertical="center"/>
    </xf>
    <xf numFmtId="0" fontId="3" fillId="2" borderId="1" xfId="0" applyFont="1" applyFill="1" applyBorder="1" applyAlignment="1">
      <alignment vertical="center"/>
    </xf>
    <xf numFmtId="198" fontId="3" fillId="2" borderId="3" xfId="0" applyNumberFormat="1" applyFont="1" applyFill="1" applyBorder="1" applyAlignment="1">
      <alignment horizontal="right" vertical="center"/>
    </xf>
    <xf numFmtId="198" fontId="3" fillId="2" borderId="0" xfId="0" applyNumberFormat="1" applyFont="1" applyFill="1" applyAlignment="1">
      <alignment horizontal="right" vertical="center"/>
    </xf>
    <xf numFmtId="198" fontId="3" fillId="2" borderId="1" xfId="0" applyNumberFormat="1" applyFont="1" applyFill="1" applyBorder="1" applyAlignment="1">
      <alignment horizontal="right" vertical="center"/>
    </xf>
    <xf numFmtId="197" fontId="3" fillId="2" borderId="3" xfId="0" applyNumberFormat="1" applyFont="1" applyFill="1" applyBorder="1" applyAlignment="1">
      <alignment horizontal="center" vertical="center"/>
    </xf>
    <xf numFmtId="197" fontId="3" fillId="2" borderId="0" xfId="0" applyNumberFormat="1" applyFont="1" applyFill="1" applyAlignment="1">
      <alignment horizontal="center" vertical="center"/>
    </xf>
    <xf numFmtId="197"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3" xfId="0" applyFont="1" applyFill="1" applyBorder="1" applyAlignment="1">
      <alignment horizontal="center" vertical="center"/>
    </xf>
    <xf numFmtId="0" fontId="3" fillId="2" borderId="1" xfId="0" applyFont="1" applyFill="1" applyBorder="1" applyAlignment="1">
      <alignment horizontal="right" vertical="center"/>
    </xf>
    <xf numFmtId="0" fontId="3" fillId="2" borderId="14" xfId="0" applyFont="1" applyFill="1" applyBorder="1" applyAlignment="1">
      <alignment horizontal="center" vertical="center"/>
    </xf>
    <xf numFmtId="0" fontId="2" fillId="0" borderId="9"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P22" sqref="P22"/>
    </sheetView>
  </sheetViews>
  <sheetFormatPr defaultColWidth="9.28125" defaultRowHeight="15"/>
  <cols>
    <col min="1" max="1" width="5.140625" style="0" customWidth="1"/>
    <col min="2" max="2" width="18.140625" style="0" customWidth="1"/>
    <col min="3" max="3" width="14.140625" style="0" customWidth="1"/>
    <col min="4" max="4" width="12.140625" style="0" customWidth="1"/>
    <col min="5" max="11" width="10.140625" style="0" customWidth="1"/>
    <col min="13" max="13" width="10.140625" style="0" customWidth="1"/>
    <col min="14" max="14" width="12.140625" style="0" customWidth="1"/>
  </cols>
  <sheetData>
    <row r="1" spans="1:50" ht="16.5" customHeight="1">
      <c r="A1" s="1"/>
      <c r="B1" s="1"/>
      <c r="C1" s="12"/>
      <c r="D1" s="12"/>
      <c r="E1" s="12"/>
      <c r="F1" s="12"/>
      <c r="G1" s="12"/>
      <c r="H1" s="12"/>
      <c r="I1" s="12"/>
      <c r="J1" s="1"/>
      <c r="K1" s="1"/>
      <c r="L1" s="1"/>
      <c r="M1" s="1"/>
      <c r="N1" s="1"/>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16.5" customHeight="1">
      <c r="A2" s="2" t="s">
        <v>0</v>
      </c>
      <c r="B2" s="2"/>
      <c r="C2" s="21"/>
      <c r="D2" s="11"/>
      <c r="E2" s="11"/>
      <c r="F2" s="11"/>
      <c r="G2" s="11"/>
      <c r="H2" s="11"/>
      <c r="I2" s="36"/>
      <c r="J2" s="2" t="s">
        <v>44</v>
      </c>
      <c r="K2" s="2"/>
      <c r="L2" s="2" t="s">
        <v>48</v>
      </c>
      <c r="M2" s="2"/>
      <c r="N2" s="2"/>
      <c r="O2" s="41"/>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16.5" customHeight="1">
      <c r="A3" s="2" t="s">
        <v>1</v>
      </c>
      <c r="B3" s="2"/>
      <c r="C3" s="22" t="s">
        <v>31</v>
      </c>
      <c r="D3" s="28"/>
      <c r="E3" s="28"/>
      <c r="F3" s="28"/>
      <c r="G3" s="28"/>
      <c r="H3" s="28"/>
      <c r="I3" s="37"/>
      <c r="J3" s="2" t="s">
        <v>45</v>
      </c>
      <c r="K3" s="2"/>
      <c r="L3" s="2" t="s">
        <v>49</v>
      </c>
      <c r="M3" s="2"/>
      <c r="N3" s="2"/>
      <c r="O3" s="41"/>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1" customHeight="1">
      <c r="A4" s="3"/>
      <c r="B4" s="13" t="s">
        <v>10</v>
      </c>
      <c r="C4" s="13"/>
      <c r="D4" s="13"/>
      <c r="E4" s="13"/>
      <c r="F4" s="13"/>
      <c r="G4" s="13"/>
      <c r="H4" s="13"/>
      <c r="I4" s="13"/>
      <c r="J4" s="13"/>
      <c r="K4" s="13"/>
      <c r="L4" s="13"/>
      <c r="M4" s="13"/>
      <c r="N4" s="13"/>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19.5" customHeight="1">
      <c r="A5" s="4"/>
      <c r="B5" s="14"/>
      <c r="C5" s="14"/>
      <c r="D5" s="14"/>
      <c r="E5" s="4"/>
      <c r="F5" s="35" t="s">
        <v>38</v>
      </c>
      <c r="G5" s="35"/>
      <c r="H5" s="35"/>
      <c r="I5" s="28"/>
      <c r="J5" s="28"/>
      <c r="K5" s="4"/>
      <c r="L5" s="4"/>
      <c r="M5" s="39" t="s">
        <v>52</v>
      </c>
      <c r="N5" s="39"/>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16.5" customHeight="1">
      <c r="A6" s="5" t="s">
        <v>2</v>
      </c>
      <c r="B6" s="6"/>
      <c r="C6" s="2" t="s">
        <v>32</v>
      </c>
      <c r="D6" s="2" t="s">
        <v>34</v>
      </c>
      <c r="E6" s="2" t="s">
        <v>35</v>
      </c>
      <c r="F6" s="2" t="s">
        <v>39</v>
      </c>
      <c r="G6" s="2" t="s">
        <v>40</v>
      </c>
      <c r="H6" s="2" t="s">
        <v>41</v>
      </c>
      <c r="I6" s="2" t="s">
        <v>42</v>
      </c>
      <c r="J6" s="2" t="s">
        <v>46</v>
      </c>
      <c r="K6" s="2" t="s">
        <v>47</v>
      </c>
      <c r="L6" s="2" t="s">
        <v>50</v>
      </c>
      <c r="M6" s="2" t="s">
        <v>53</v>
      </c>
      <c r="N6" s="40" t="s">
        <v>54</v>
      </c>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16.5" customHeight="1">
      <c r="A7" s="5"/>
      <c r="B7" s="6"/>
      <c r="C7" s="2"/>
      <c r="D7" s="2"/>
      <c r="E7" s="2"/>
      <c r="F7" s="2"/>
      <c r="G7" s="2"/>
      <c r="H7" s="2"/>
      <c r="I7" s="2"/>
      <c r="J7" s="2"/>
      <c r="K7" s="2"/>
      <c r="L7" s="2"/>
      <c r="M7" s="2"/>
      <c r="N7" s="40"/>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16.5" customHeight="1">
      <c r="A8" s="6" t="s">
        <v>3</v>
      </c>
      <c r="B8" s="15" t="s">
        <v>11</v>
      </c>
      <c r="C8" s="23">
        <f>SUM(C9:C10)</f>
        <v>12139</v>
      </c>
      <c r="D8" s="29">
        <f>(E8*21+F8*27+G8*32+H8*37+I8*42+J8*47+K8*52+L8*57+M8*62+N8*67)/C8</f>
        <v>39.4552269544444</v>
      </c>
      <c r="E8" s="32">
        <f>SUM(E9:E10)</f>
        <v>571</v>
      </c>
      <c r="F8" s="32">
        <f>SUM(F9:F10)</f>
        <v>2118</v>
      </c>
      <c r="G8" s="32">
        <f>SUM(G9:G10)</f>
        <v>1914</v>
      </c>
      <c r="H8" s="32">
        <f>SUM(H9:H10)</f>
        <v>1840</v>
      </c>
      <c r="I8" s="32">
        <f>SUM(I9:I10)</f>
        <v>1699</v>
      </c>
      <c r="J8" s="32">
        <f>SUM(J9:J10)</f>
        <v>1298</v>
      </c>
      <c r="K8" s="32">
        <f>SUM(K9:K10)</f>
        <v>1511</v>
      </c>
      <c r="L8" s="32">
        <f>SUM(L9:L10)</f>
        <v>849</v>
      </c>
      <c r="M8" s="32">
        <f>SUM(M9:M10)</f>
        <v>320</v>
      </c>
      <c r="N8" s="32">
        <f>SUM(N9:N10)</f>
        <v>19</v>
      </c>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16.5" customHeight="1">
      <c r="A9" s="6"/>
      <c r="B9" s="16" t="s">
        <v>12</v>
      </c>
      <c r="C9" s="24">
        <f>SUM(E9:N9)</f>
        <v>7826</v>
      </c>
      <c r="D9" s="30">
        <f>(E9*21+F9*27+G9*32+H9*37+I9*42+J9*47+K9*52+L9*57+M9*62+N9*67)/C9</f>
        <v>39.0622284692052</v>
      </c>
      <c r="E9" s="33">
        <v>451</v>
      </c>
      <c r="F9" s="33">
        <v>1445</v>
      </c>
      <c r="G9" s="33">
        <v>1211</v>
      </c>
      <c r="H9" s="33">
        <v>1118</v>
      </c>
      <c r="I9" s="33">
        <v>1045</v>
      </c>
      <c r="J9" s="33">
        <v>856</v>
      </c>
      <c r="K9" s="33">
        <v>991</v>
      </c>
      <c r="L9" s="33">
        <v>516</v>
      </c>
      <c r="M9" s="33">
        <v>180</v>
      </c>
      <c r="N9" s="33">
        <v>13</v>
      </c>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16.5" customHeight="1">
      <c r="A10" s="6"/>
      <c r="B10" s="17" t="s">
        <v>13</v>
      </c>
      <c r="C10" s="24">
        <f>SUM(E10:N10)</f>
        <v>4313</v>
      </c>
      <c r="D10" s="30">
        <f>(E10*21+F10*27+G10*32+H10*37+I10*42+J10*47+K10*52+L10*57+M10*62+N10*67)/C10</f>
        <v>40.1683283097612</v>
      </c>
      <c r="E10" s="33">
        <v>120</v>
      </c>
      <c r="F10" s="33">
        <v>673</v>
      </c>
      <c r="G10" s="33">
        <v>703</v>
      </c>
      <c r="H10" s="33">
        <v>722</v>
      </c>
      <c r="I10" s="33">
        <v>654</v>
      </c>
      <c r="J10" s="33">
        <v>442</v>
      </c>
      <c r="K10" s="33">
        <v>520</v>
      </c>
      <c r="L10" s="33">
        <v>333</v>
      </c>
      <c r="M10" s="33">
        <v>140</v>
      </c>
      <c r="N10" s="33">
        <v>6</v>
      </c>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16.5" customHeight="1">
      <c r="A11" s="6" t="s">
        <v>4</v>
      </c>
      <c r="B11" s="18" t="s">
        <v>11</v>
      </c>
      <c r="C11" s="24">
        <f>SUM(C12:C24)</f>
        <v>12139</v>
      </c>
      <c r="D11" s="30">
        <f>(E11*21+F11*27+G11*32+H11*37+I11*42+J11*47+K11*52+L11*57+M11*62+N11*67)/C11</f>
        <v>39.4552269544444</v>
      </c>
      <c r="E11" s="33">
        <f>SUM(E12:E24)</f>
        <v>571</v>
      </c>
      <c r="F11" s="33">
        <f>SUM(F12:F24)</f>
        <v>2118</v>
      </c>
      <c r="G11" s="33">
        <f>SUM(G12:G24)</f>
        <v>1914</v>
      </c>
      <c r="H11" s="33">
        <f>SUM(H12:H24)</f>
        <v>1840</v>
      </c>
      <c r="I11" s="33">
        <f>SUM(I12:I24)</f>
        <v>1699</v>
      </c>
      <c r="J11" s="33">
        <f>SUM(J12:J24)</f>
        <v>1298</v>
      </c>
      <c r="K11" s="33">
        <f>SUM(K12:K24)</f>
        <v>1511</v>
      </c>
      <c r="L11" s="33">
        <f>SUM(L12:L24)</f>
        <v>849</v>
      </c>
      <c r="M11" s="33">
        <f>SUM(M12:M24)</f>
        <v>320</v>
      </c>
      <c r="N11" s="33">
        <f>SUM(N12:N24)</f>
        <v>19</v>
      </c>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16.5" customHeight="1">
      <c r="A12" s="6"/>
      <c r="B12" s="16" t="s">
        <v>14</v>
      </c>
      <c r="C12" s="24">
        <f>SUM(E12:N12)</f>
        <v>1</v>
      </c>
      <c r="D12" s="30">
        <v>70</v>
      </c>
      <c r="E12" s="33">
        <v>0</v>
      </c>
      <c r="F12" s="33">
        <v>0</v>
      </c>
      <c r="G12" s="33">
        <v>0</v>
      </c>
      <c r="H12" s="33">
        <v>0</v>
      </c>
      <c r="I12" s="33">
        <v>0</v>
      </c>
      <c r="J12" s="33">
        <v>0</v>
      </c>
      <c r="K12" s="33">
        <v>0</v>
      </c>
      <c r="L12" s="33">
        <v>0</v>
      </c>
      <c r="M12" s="33">
        <v>0</v>
      </c>
      <c r="N12" s="33">
        <v>1</v>
      </c>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16.5" customHeight="1">
      <c r="A13" s="6"/>
      <c r="B13" s="16" t="s">
        <v>15</v>
      </c>
      <c r="C13" s="24">
        <f>SUM(E13:N13)</f>
        <v>28</v>
      </c>
      <c r="D13" s="30">
        <f>(E13*21+F13*27+G13*32+H13*37+I13*42+J13*47+K13*52+L13*57+M13*62+N13*67)/C13</f>
        <v>57</v>
      </c>
      <c r="E13" s="33">
        <v>0</v>
      </c>
      <c r="F13" s="33">
        <v>0</v>
      </c>
      <c r="G13" s="33">
        <v>0</v>
      </c>
      <c r="H13" s="33">
        <v>0</v>
      </c>
      <c r="I13" s="33">
        <v>2</v>
      </c>
      <c r="J13" s="33">
        <v>6</v>
      </c>
      <c r="K13" s="33">
        <v>0</v>
      </c>
      <c r="L13" s="33">
        <v>8</v>
      </c>
      <c r="M13" s="33">
        <v>6</v>
      </c>
      <c r="N13" s="33">
        <v>6</v>
      </c>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16.5" customHeight="1">
      <c r="A14" s="6"/>
      <c r="B14" s="16" t="s">
        <v>16</v>
      </c>
      <c r="C14" s="24">
        <f>SUM(E14:N14)</f>
        <v>185</v>
      </c>
      <c r="D14" s="30">
        <f>(E14*21+F14*27+G14*32+H14*37+I14*42+J14*47+K14*52+L14*57+M14*62+N14*67)/C14</f>
        <v>53.4864864864865</v>
      </c>
      <c r="E14" s="33">
        <v>0</v>
      </c>
      <c r="F14" s="33">
        <v>0</v>
      </c>
      <c r="G14" s="33">
        <v>0</v>
      </c>
      <c r="H14" s="33">
        <v>1</v>
      </c>
      <c r="I14" s="33">
        <v>12</v>
      </c>
      <c r="J14" s="33">
        <v>34</v>
      </c>
      <c r="K14" s="33">
        <v>60</v>
      </c>
      <c r="L14" s="33">
        <v>42</v>
      </c>
      <c r="M14" s="33">
        <v>34</v>
      </c>
      <c r="N14" s="33">
        <v>2</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16.5" customHeight="1">
      <c r="A15" s="6"/>
      <c r="B15" s="16" t="s">
        <v>17</v>
      </c>
      <c r="C15" s="24">
        <f>SUM(E15:N15)</f>
        <v>3920</v>
      </c>
      <c r="D15" s="30">
        <f>(E15*21+F15*27+G15*32+H15*37+I15*42+J15*47+K15*52+L15*57+M15*62+N15*67)/C15</f>
        <v>42.2997448979592</v>
      </c>
      <c r="E15" s="33">
        <v>50</v>
      </c>
      <c r="F15" s="33">
        <v>438</v>
      </c>
      <c r="G15" s="33">
        <v>535</v>
      </c>
      <c r="H15" s="33">
        <v>638</v>
      </c>
      <c r="I15" s="33">
        <v>633</v>
      </c>
      <c r="J15" s="33">
        <v>516</v>
      </c>
      <c r="K15" s="33">
        <v>555</v>
      </c>
      <c r="L15" s="33">
        <v>384</v>
      </c>
      <c r="M15" s="33">
        <v>166</v>
      </c>
      <c r="N15" s="33">
        <v>5</v>
      </c>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16.5" customHeight="1">
      <c r="A16" s="6"/>
      <c r="B16" s="16" t="s">
        <v>18</v>
      </c>
      <c r="C16" s="24">
        <f>SUM(E16:N16)</f>
        <v>1464</v>
      </c>
      <c r="D16" s="30">
        <f>(E16*21+F16*27+G16*32+H16*37+I16*42+J16*47+K16*52+L16*57+M16*62+N16*67)/C16</f>
        <v>38.8039617486339</v>
      </c>
      <c r="E16" s="33">
        <v>44</v>
      </c>
      <c r="F16" s="33">
        <v>259</v>
      </c>
      <c r="G16" s="33">
        <v>261</v>
      </c>
      <c r="H16" s="33">
        <v>263</v>
      </c>
      <c r="I16" s="33">
        <v>263</v>
      </c>
      <c r="J16" s="33">
        <v>122</v>
      </c>
      <c r="K16" s="33">
        <v>119</v>
      </c>
      <c r="L16" s="33">
        <v>85</v>
      </c>
      <c r="M16" s="33">
        <v>44</v>
      </c>
      <c r="N16" s="33">
        <v>4</v>
      </c>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16.5" customHeight="1">
      <c r="A17" s="6"/>
      <c r="B17" s="16" t="s">
        <v>19</v>
      </c>
      <c r="C17" s="24">
        <f>SUM(E17:N17)</f>
        <v>2</v>
      </c>
      <c r="D17" s="30">
        <f>(E17*21+F17*27+G17*32+H17*37+I17*42+J17*47+K17*52+L17*57+M17*62+N17*67)/C17</f>
        <v>57</v>
      </c>
      <c r="E17" s="33">
        <v>0</v>
      </c>
      <c r="F17" s="33">
        <v>0</v>
      </c>
      <c r="G17" s="33">
        <v>0</v>
      </c>
      <c r="H17" s="33">
        <v>0</v>
      </c>
      <c r="I17" s="33">
        <v>0</v>
      </c>
      <c r="J17" s="33">
        <v>0</v>
      </c>
      <c r="K17" s="33">
        <v>1</v>
      </c>
      <c r="L17" s="33">
        <v>0</v>
      </c>
      <c r="M17" s="33">
        <v>1</v>
      </c>
      <c r="N17" s="33">
        <v>0</v>
      </c>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16.5" customHeight="1">
      <c r="A18" s="6"/>
      <c r="B18" s="16" t="s">
        <v>20</v>
      </c>
      <c r="C18" s="24">
        <f>SUM(E18:N18)</f>
        <v>29</v>
      </c>
      <c r="D18" s="30">
        <f>(E18*21+F18*27+G18*32+H18*37+I18*42+J18*47+K18*52+L18*57+M18*62+N18*67)/C18</f>
        <v>55.6206896551724</v>
      </c>
      <c r="E18" s="33">
        <v>0</v>
      </c>
      <c r="F18" s="33">
        <v>0</v>
      </c>
      <c r="G18" s="33">
        <v>0</v>
      </c>
      <c r="H18" s="33">
        <v>0</v>
      </c>
      <c r="I18" s="33">
        <v>2</v>
      </c>
      <c r="J18" s="33">
        <v>2</v>
      </c>
      <c r="K18" s="33">
        <v>5</v>
      </c>
      <c r="L18" s="33">
        <v>13</v>
      </c>
      <c r="M18" s="33">
        <v>7</v>
      </c>
      <c r="N18" s="33">
        <v>0</v>
      </c>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16.5" customHeight="1">
      <c r="A19" s="6"/>
      <c r="B19" s="16" t="s">
        <v>21</v>
      </c>
      <c r="C19" s="24">
        <f>SUM(E19:N19)</f>
        <v>2790</v>
      </c>
      <c r="D19" s="30">
        <f>(E19*21+F19*27+G19*32+H19*37+I19*42+J19*47+K19*52+L19*57+M19*62+N19*67)/C19</f>
        <v>44.3458781362007</v>
      </c>
      <c r="E19" s="33">
        <v>25</v>
      </c>
      <c r="F19" s="33">
        <v>138</v>
      </c>
      <c r="G19" s="33">
        <v>246</v>
      </c>
      <c r="H19" s="33">
        <v>481</v>
      </c>
      <c r="I19" s="33">
        <v>456</v>
      </c>
      <c r="J19" s="33">
        <v>473</v>
      </c>
      <c r="K19" s="33">
        <v>644</v>
      </c>
      <c r="L19" s="33">
        <v>268</v>
      </c>
      <c r="M19" s="33">
        <v>59</v>
      </c>
      <c r="N19" s="33">
        <v>0</v>
      </c>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16.5" customHeight="1">
      <c r="A20" s="6"/>
      <c r="B20" s="16" t="s">
        <v>22</v>
      </c>
      <c r="C20" s="24">
        <f>SUM(E20:N20)</f>
        <v>3454</v>
      </c>
      <c r="D20" s="30">
        <f>(E20*21+F20*27+G20*32+H20*37+I20*42+J20*47+K20*52+L20*57+M20*62+N20*67)/C20</f>
        <v>31.2017950202664</v>
      </c>
      <c r="E20" s="33">
        <v>452</v>
      </c>
      <c r="F20" s="33">
        <v>1266</v>
      </c>
      <c r="G20" s="33">
        <v>850</v>
      </c>
      <c r="H20" s="33">
        <v>416</v>
      </c>
      <c r="I20" s="33">
        <v>254</v>
      </c>
      <c r="J20" s="33">
        <v>103</v>
      </c>
      <c r="K20" s="33">
        <v>89</v>
      </c>
      <c r="L20" s="33">
        <v>24</v>
      </c>
      <c r="M20" s="33">
        <v>0</v>
      </c>
      <c r="N20" s="33">
        <v>0</v>
      </c>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6.5" customHeight="1">
      <c r="A21" s="6"/>
      <c r="B21" s="16" t="s">
        <v>23</v>
      </c>
      <c r="C21" s="24">
        <f>SUM(E21:N21)</f>
        <v>2</v>
      </c>
      <c r="D21" s="30">
        <f>(E21*21+F21*27+G21*32+H21*37+I21*42+J21*47+K21*52+L21*57+M21*62+N21*67)/C21</f>
        <v>44.5</v>
      </c>
      <c r="E21" s="33">
        <v>0</v>
      </c>
      <c r="F21" s="33">
        <v>0</v>
      </c>
      <c r="G21" s="33">
        <v>0</v>
      </c>
      <c r="H21" s="33">
        <v>0</v>
      </c>
      <c r="I21" s="33">
        <v>1</v>
      </c>
      <c r="J21" s="33">
        <v>1</v>
      </c>
      <c r="K21" s="33">
        <v>0</v>
      </c>
      <c r="L21" s="33">
        <v>0</v>
      </c>
      <c r="M21" s="33">
        <v>0</v>
      </c>
      <c r="N21" s="33">
        <v>0</v>
      </c>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16.5" customHeight="1">
      <c r="A22" s="6"/>
      <c r="B22" s="16" t="s">
        <v>24</v>
      </c>
      <c r="C22" s="24">
        <f>SUM(E22:N22)</f>
        <v>27</v>
      </c>
      <c r="D22" s="30">
        <f>(E22*21+F22*27+G22*32+H22*37+I22*42+J22*47+K22*52+L22*57+M22*62+N22*67)/C22</f>
        <v>50.7037037037037</v>
      </c>
      <c r="E22" s="33">
        <v>0</v>
      </c>
      <c r="F22" s="33">
        <v>0</v>
      </c>
      <c r="G22" s="33">
        <v>0</v>
      </c>
      <c r="H22" s="33">
        <v>1</v>
      </c>
      <c r="I22" s="33">
        <v>3</v>
      </c>
      <c r="J22" s="33">
        <v>6</v>
      </c>
      <c r="K22" s="33">
        <v>9</v>
      </c>
      <c r="L22" s="33">
        <v>8</v>
      </c>
      <c r="M22" s="33">
        <v>0</v>
      </c>
      <c r="N22" s="33">
        <v>0</v>
      </c>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6.5" customHeight="1">
      <c r="A23" s="6"/>
      <c r="B23" s="16" t="s">
        <v>25</v>
      </c>
      <c r="C23" s="24">
        <f>SUM(E23:N23)</f>
        <v>231</v>
      </c>
      <c r="D23" s="30">
        <f>(E23*21+F23*27+G23*32+H23*37+I23*42+J23*47+K23*52+L23*57+M23*62+N23*67)/C23</f>
        <v>42.4329004329004</v>
      </c>
      <c r="E23" s="33">
        <v>0</v>
      </c>
      <c r="F23" s="33">
        <v>17</v>
      </c>
      <c r="G23" s="33">
        <v>22</v>
      </c>
      <c r="H23" s="33">
        <v>39</v>
      </c>
      <c r="I23" s="33">
        <v>72</v>
      </c>
      <c r="J23" s="33">
        <v>34</v>
      </c>
      <c r="K23" s="33">
        <v>26</v>
      </c>
      <c r="L23" s="33">
        <v>17</v>
      </c>
      <c r="M23" s="33">
        <v>3</v>
      </c>
      <c r="N23" s="33">
        <v>1</v>
      </c>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6.5" customHeight="1">
      <c r="A24" s="6"/>
      <c r="B24" s="17" t="s">
        <v>26</v>
      </c>
      <c r="C24" s="24">
        <f>SUM(E24:N24)</f>
        <v>6</v>
      </c>
      <c r="D24" s="30">
        <f>(E24*21+F24*27+G24*32+H24*37+I24*42+J24*47+K24*52+L24*57+M24*62+N24*67)/C24</f>
        <v>47</v>
      </c>
      <c r="E24" s="33">
        <v>0</v>
      </c>
      <c r="F24" s="33">
        <v>0</v>
      </c>
      <c r="G24" s="33">
        <v>0</v>
      </c>
      <c r="H24" s="33">
        <v>1</v>
      </c>
      <c r="I24" s="33">
        <v>1</v>
      </c>
      <c r="J24" s="33">
        <v>1</v>
      </c>
      <c r="K24" s="33">
        <v>3</v>
      </c>
      <c r="L24" s="33">
        <v>0</v>
      </c>
      <c r="M24" s="33">
        <v>0</v>
      </c>
      <c r="N24" s="33">
        <v>0</v>
      </c>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6.5" customHeight="1">
      <c r="A25" s="7" t="s">
        <v>5</v>
      </c>
      <c r="B25" s="18" t="s">
        <v>27</v>
      </c>
      <c r="C25" s="24">
        <f>SUM(C26:C28)</f>
        <v>12139</v>
      </c>
      <c r="D25" s="30">
        <f>(E25*21+F25*27+G25*32+H25*37+I25*42+J25*47+K25*52+L25*57+M25*62+N25*67)/C25</f>
        <v>39.4552269544444</v>
      </c>
      <c r="E25" s="33">
        <f>SUM(E26:E28)</f>
        <v>571</v>
      </c>
      <c r="F25" s="33">
        <f>SUM(F26:F28)</f>
        <v>2118</v>
      </c>
      <c r="G25" s="33">
        <f>SUM(G26:G28)</f>
        <v>1914</v>
      </c>
      <c r="H25" s="33">
        <f>SUM(H26:H28)</f>
        <v>1840</v>
      </c>
      <c r="I25" s="33">
        <f>SUM(I26:I28)</f>
        <v>1699</v>
      </c>
      <c r="J25" s="33">
        <f>SUM(J26:J28)</f>
        <v>1298</v>
      </c>
      <c r="K25" s="33">
        <f>SUM(K26:K28)</f>
        <v>1511</v>
      </c>
      <c r="L25" s="33">
        <f>SUM(L26:L28)</f>
        <v>849</v>
      </c>
      <c r="M25" s="33">
        <f>SUM(M26:M28)</f>
        <v>320</v>
      </c>
      <c r="N25" s="33">
        <f>SUM(N26:N28)</f>
        <v>19</v>
      </c>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6.5" customHeight="1">
      <c r="A26" s="7"/>
      <c r="B26" s="19" t="s">
        <v>28</v>
      </c>
      <c r="C26" s="24">
        <f>SUM(E26:N26)</f>
        <v>5565</v>
      </c>
      <c r="D26" s="30">
        <f>(E26*21+F26*27+G26*32+H26*37+I26*42+J26*47+K26*52+L26*57+M26*62+N26*67)/C26</f>
        <v>41.8327044025157</v>
      </c>
      <c r="E26" s="33">
        <v>91</v>
      </c>
      <c r="F26" s="33">
        <v>687</v>
      </c>
      <c r="G26" s="33">
        <v>779</v>
      </c>
      <c r="H26" s="33">
        <v>892</v>
      </c>
      <c r="I26" s="33">
        <v>933</v>
      </c>
      <c r="J26" s="33">
        <v>686</v>
      </c>
      <c r="K26" s="33">
        <v>737</v>
      </c>
      <c r="L26" s="33">
        <v>512</v>
      </c>
      <c r="M26" s="33">
        <v>229</v>
      </c>
      <c r="N26" s="33">
        <v>19</v>
      </c>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6.5" customHeight="1">
      <c r="A27" s="7"/>
      <c r="B27" s="19" t="s">
        <v>29</v>
      </c>
      <c r="C27" s="24">
        <f>SUM(E27:N27)</f>
        <v>4870</v>
      </c>
      <c r="D27" s="30">
        <f>(E27*21+F27*27+G27*32+H27*37+I27*42+J27*47+K27*52+L27*57+M27*62+N27*67)/C27</f>
        <v>37.9379876796715</v>
      </c>
      <c r="E27" s="33">
        <v>397</v>
      </c>
      <c r="F27" s="33">
        <v>1106</v>
      </c>
      <c r="G27" s="33">
        <v>720</v>
      </c>
      <c r="H27" s="33">
        <v>590</v>
      </c>
      <c r="I27" s="33">
        <v>514</v>
      </c>
      <c r="J27" s="33">
        <v>468</v>
      </c>
      <c r="K27" s="33">
        <v>710</v>
      </c>
      <c r="L27" s="33">
        <v>289</v>
      </c>
      <c r="M27" s="33">
        <v>76</v>
      </c>
      <c r="N27" s="33">
        <v>0</v>
      </c>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6.5" customHeight="1">
      <c r="A28" s="7"/>
      <c r="B28" s="20" t="s">
        <v>30</v>
      </c>
      <c r="C28" s="25">
        <f>SUM(E28:N28)</f>
        <v>1704</v>
      </c>
      <c r="D28" s="31">
        <f>(E28*21+F28*27+G28*32+H28*37+I28*42+J28*47+K28*52+L28*57+M28*62+N28*67)/C28</f>
        <v>36.0269953051643</v>
      </c>
      <c r="E28" s="34">
        <v>83</v>
      </c>
      <c r="F28" s="34">
        <v>325</v>
      </c>
      <c r="G28" s="34">
        <v>415</v>
      </c>
      <c r="H28" s="34">
        <v>358</v>
      </c>
      <c r="I28" s="34">
        <v>252</v>
      </c>
      <c r="J28" s="34">
        <v>144</v>
      </c>
      <c r="K28" s="34">
        <v>64</v>
      </c>
      <c r="L28" s="34">
        <v>48</v>
      </c>
      <c r="M28" s="34">
        <v>15</v>
      </c>
      <c r="N28" s="34">
        <v>0</v>
      </c>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31.5" customHeight="1">
      <c r="A29" s="8" t="s">
        <v>6</v>
      </c>
      <c r="B29" s="8"/>
      <c r="C29" s="26" t="s">
        <v>33</v>
      </c>
      <c r="D29" s="26"/>
      <c r="E29" s="26" t="s">
        <v>36</v>
      </c>
      <c r="F29" s="26"/>
      <c r="G29" s="3"/>
      <c r="H29" s="26"/>
      <c r="I29" s="26" t="s">
        <v>43</v>
      </c>
      <c r="J29" s="3"/>
      <c r="K29" s="3"/>
      <c r="L29" s="38" t="s">
        <v>51</v>
      </c>
      <c r="M29" s="38"/>
      <c r="N29" s="38"/>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6.5" customHeight="1">
      <c r="A30" s="9"/>
      <c r="B30" s="9"/>
      <c r="C30" s="11"/>
      <c r="D30" s="11"/>
      <c r="E30" s="11" t="s">
        <v>37</v>
      </c>
      <c r="F30" s="11"/>
      <c r="G30" s="27"/>
      <c r="H30" s="11"/>
      <c r="I30" s="11"/>
      <c r="J30" s="27"/>
      <c r="K30" s="27"/>
      <c r="L30" s="11"/>
      <c r="M30" s="27"/>
      <c r="N30" s="27"/>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6.5" customHeight="1">
      <c r="A31" s="10" t="s">
        <v>7</v>
      </c>
      <c r="B31" s="9"/>
      <c r="C31" s="11"/>
      <c r="D31" s="11"/>
      <c r="E31" s="11"/>
      <c r="F31" s="11"/>
      <c r="G31" s="27"/>
      <c r="H31" s="11"/>
      <c r="I31" s="11"/>
      <c r="J31" s="27"/>
      <c r="K31" s="27"/>
      <c r="L31" s="11"/>
      <c r="M31" s="27"/>
      <c r="N31" s="27"/>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6.5" customHeight="1">
      <c r="A32" s="10" t="s">
        <v>8</v>
      </c>
      <c r="B32" s="11"/>
      <c r="C32" s="27"/>
      <c r="D32" s="27"/>
      <c r="E32" s="27"/>
      <c r="F32" s="27"/>
      <c r="G32" s="27"/>
      <c r="H32" s="27"/>
      <c r="I32" s="27"/>
      <c r="J32" s="27"/>
      <c r="K32" s="27"/>
      <c r="L32" s="27"/>
      <c r="M32" s="27"/>
      <c r="N32" s="27"/>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6.5" customHeight="1">
      <c r="A33" s="11" t="s">
        <v>9</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6.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6.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6.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6.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6.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6.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6.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6.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6.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6.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6.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6.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6.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6.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6.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6.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6.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6.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6.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6.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6.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6.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6.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6.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6.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6.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6.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6.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6.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6.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6.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6.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6.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6.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6.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6.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6.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6.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6.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6.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6.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6.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6.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6.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6.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6.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6.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6.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6.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6.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6.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6.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6.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6.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6.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6.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6.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6.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6.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6.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6.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6.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6.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6.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6.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6.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6.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6.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6.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6.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6.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6.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6.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6.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6.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6.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6.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6.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6.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6.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6.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6.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6.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6.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6.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6.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6.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6.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6.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6.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6.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6.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6.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6.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6.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6.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6.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6.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6.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6.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6.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6.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6.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6.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6.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6.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6.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6.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6.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6.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6.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6.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6.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6.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6.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6.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6.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6.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6.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6.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6.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6.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6.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6.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6.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6.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6.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6.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6.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6.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6.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6.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6.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6.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6.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6.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6.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6.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6.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6.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6.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6.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6.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6.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6.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6.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6.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6.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6.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6.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6.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6.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6.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6.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6.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6.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6.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6.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6.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26">
    <mergeCell ref="A8:A10"/>
    <mergeCell ref="A11:A24"/>
    <mergeCell ref="A25:A28"/>
    <mergeCell ref="L29:N29"/>
    <mergeCell ref="I6:I7"/>
    <mergeCell ref="J6:J7"/>
    <mergeCell ref="K6:K7"/>
    <mergeCell ref="L6:L7"/>
    <mergeCell ref="M6:M7"/>
    <mergeCell ref="N6:N7"/>
    <mergeCell ref="B4:N4"/>
    <mergeCell ref="F5:H5"/>
    <mergeCell ref="M5:N5"/>
    <mergeCell ref="C6:C7"/>
    <mergeCell ref="D6:D7"/>
    <mergeCell ref="E6:E7"/>
    <mergeCell ref="F6:F7"/>
    <mergeCell ref="G6:G7"/>
    <mergeCell ref="H6:H7"/>
    <mergeCell ref="A6:B7"/>
    <mergeCell ref="A2:B2"/>
    <mergeCell ref="J2:K2"/>
    <mergeCell ref="L2:N2"/>
    <mergeCell ref="A3:B3"/>
    <mergeCell ref="J3:K3"/>
    <mergeCell ref="L3:N3"/>
  </mergeCells>
  <dataValidations count="72">
    <dataValidation errorStyle="warning" type="decimal" operator="equal" showInputMessage="1" showErrorMessage="1" error="{2}" sqref="B8">
      <formula1>"='性別$0_7_1$AA001'"</formula1>
    </dataValidation>
    <dataValidation errorStyle="warning" type="decimal" operator="equal" showInputMessage="1" showErrorMessage="1" error="{2}" sqref="B9">
      <formula1>"='男$0_8_1$AA00100001'"</formula1>
    </dataValidation>
    <dataValidation errorStyle="warning" type="decimal" operator="equal" showInputMessage="1" showErrorMessage="1" error="{2}" sqref="B10">
      <formula1>"='女$0_9_1$AA00100002'"</formula1>
    </dataValidation>
    <dataValidation errorStyle="warning" type="decimal" operator="equal" showInputMessage="1" showErrorMessage="1" error="{2}" sqref="B11">
      <formula1>"='官等別$0_10_1$25002'"</formula1>
    </dataValidation>
    <dataValidation errorStyle="warning" type="decimal" operator="equal" showInputMessage="1" showErrorMessage="1" error="{2}" sqref="B12">
      <formula1>"='民選首長$0_11_1$2500200001'"</formula1>
    </dataValidation>
    <dataValidation errorStyle="warning" type="decimal" operator="equal" showInputMessage="1" showErrorMessage="1" error="{2}" sqref="B13">
      <formula1>"='政務人員$0_12_1$2500200002'"</formula1>
    </dataValidation>
    <dataValidation errorStyle="warning" type="decimal" operator="equal" showInputMessage="1" showErrorMessage="1" error="{2}" sqref="B14">
      <formula1>"='簡任_派_$0_13_1$250020000301'"</formula1>
    </dataValidation>
    <dataValidation errorStyle="warning" type="decimal" operator="equal" showInputMessage="1" showErrorMessage="1" error="{2}" sqref="B15">
      <formula1>"='薦任_派_$0_14_1$250020000302'"</formula1>
    </dataValidation>
    <dataValidation errorStyle="warning" type="decimal" operator="equal" showInputMessage="1" showErrorMessage="1" error="{2}" sqref="B16">
      <formula1>"='委任_派_$0_15_1$250020000303'"</formula1>
    </dataValidation>
    <dataValidation errorStyle="warning" type="decimal" operator="equal" showInputMessage="1" showErrorMessage="1" error="{2}" sqref="B17">
      <formula1>"='雇員$0_16_1$250020000304'"</formula1>
    </dataValidation>
    <dataValidation errorStyle="warning" type="decimal" operator="equal" showInputMessage="1" showErrorMessage="1" error="{2}" sqref="B18">
      <formula1>"='警監$0_17_1$250020000401'"</formula1>
    </dataValidation>
    <dataValidation errorStyle="warning" type="decimal" operator="equal" showInputMessage="1" showErrorMessage="1" error="{2}" sqref="B19">
      <formula1>"='警正$0_18_1$250020000402'"</formula1>
    </dataValidation>
    <dataValidation errorStyle="warning" type="decimal" operator="equal" showInputMessage="1" showErrorMessage="1" error="{2}" sqref="B20">
      <formula1>"='警佐$0_19_1$250020000403'"</formula1>
    </dataValidation>
    <dataValidation errorStyle="warning" type="decimal" operator="equal" showInputMessage="1" showErrorMessage="1" error="{2}" sqref="B21">
      <formula1>"='師_一_級$0_20_1$250020000501'"</formula1>
    </dataValidation>
    <dataValidation errorStyle="warning" type="decimal" operator="equal" showInputMessage="1" showErrorMessage="1" error="{2}" sqref="B22">
      <formula1>"='師_二_級$0_21_1$250020000502'"</formula1>
    </dataValidation>
    <dataValidation errorStyle="warning" type="decimal" operator="equal" showInputMessage="1" showErrorMessage="1" error="{2}" sqref="B23">
      <formula1>"='師_三_級$0_22_1$250020000503'"</formula1>
    </dataValidation>
    <dataValidation errorStyle="warning" type="decimal" operator="equal" showInputMessage="1" showErrorMessage="1" error="{2}" sqref="B24">
      <formula1>"='士_生_級$0_23_1$250020000504'"</formula1>
    </dataValidation>
    <dataValidation errorStyle="warning" type="decimal" operator="equal" showInputMessage="1" showErrorMessage="1" error="{2}" sqref="B25">
      <formula1>"='機關別$0_24_1$25001'"</formula1>
    </dataValidation>
    <dataValidation errorStyle="warning" type="decimal" operator="equal" showInputMessage="1" showErrorMessage="1" error="{2}" sqref="B26">
      <formula1>"='一般行政機關$0_25_1$2500100001'"</formula1>
    </dataValidation>
    <dataValidation errorStyle="warning" type="decimal" operator="equal" showInputMessage="1" showErrorMessage="1" error="{2}" sqref="B27">
      <formula1>"='警察機關$0_26_1$2500100002'"</formula1>
    </dataValidation>
    <dataValidation errorStyle="warning" type="decimal" operator="equal" showInputMessage="1" showErrorMessage="1" error="{2}" sqref="B28">
      <formula1>"='消防機關$0_27_1$2500100003'"</formula1>
    </dataValidation>
    <dataValidation errorStyle="warning" type="decimal" operator="equal" showInputMessage="1" showErrorMessage="1" error="{2}" sqref="D8">
      <formula1>"='所屬機關公務人員人數_按年齡分_平均年齡依性別分$0_7_3$3043204a006'"</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D11">
      <formula1>"='所屬機關公務人員人數_按年齡分_平均年齡依官等別分$0_10_3$3043204a006'"</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D25">
      <formula1>"='所屬機關公務人員人數_按年齡分_平均年齡依機關別分$0_24_3$3043204a006'"</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E6">
      <formula1>"='_24歲以下$0_5_4$2500400001'"</formula1>
    </dataValidation>
    <dataValidation errorStyle="warning" type="decimal" operator="equal" showInputMessage="1" showErrorMessage="1" error="{2}" sqref="E8">
      <formula1>"='所屬機關公務人員人數_按年齡分依性別.年齡別分$0_7_4$3043204a005'"</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E11">
      <formula1>"='所屬機關公務人員人數_按年齡分依官等別.年齡別分$0_10_4$3043204a005'"</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E25">
      <formula1>"='所屬機關公務人員人數_按年齡分依機關別.年齡別分$0_24_4$3043204a005'"</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F5">
      <formula1>"='中華民國112年底$0_4_5$2023'"</formula1>
    </dataValidation>
    <dataValidation errorStyle="warning" type="decimal" operator="equal" showInputMessage="1" showErrorMessage="1" error="{2}" sqref="F6">
      <formula1>"='_25_29歲$0_5_5$2500400002'"</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G6">
      <formula1>"='_30_34歲$0_5_6$2500400003'"</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H6">
      <formula1>"='_35_39歲$0_5_7$2500400004'"</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I6">
      <formula1>"='_40_44歲$0_5_8$2500400005'"</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J6">
      <formula1>"='_45_49歲$0_5_9$2500400006'"</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K6">
      <formula1>"='_50_54歲$0_5_10$2500400007'"</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L2">
      <formula1>"='桃園市$0_1_11$010000068000'"</formula1>
    </dataValidation>
    <dataValidation errorStyle="warning" type="decimal" operator="equal" showInputMessage="1" showErrorMessage="1" error="{2}" sqref="L6">
      <formula1>"='_55_59歲$0_5_11$2500400008'"</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M6">
      <formula1>"='_60_64歲$0_5_12$2500400009'"</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error="{2}" sqref="N6">
      <formula1>"='_65歲以上$0_5_13$2500400010'"</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 errorStyle="warning" type="decimal" operator="equal" showInputMessage="1" showErrorMessage="1" sqref="D26:N28 D12:N24 D9:N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