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2-04-2" r:id="rId4"/>
  </sheets>
  <definedNames>
    <definedName name="_xlnm.Print_Area" localSheetId="0" hidden="false">'1761-02-04-2'!$A$1:$T$28</definedName>
  </definedNames>
</workbook>
</file>

<file path=xl/sharedStrings.xml><?xml version="1.0" encoding="utf-8"?>
<sst xmlns="http://schemas.openxmlformats.org/spreadsheetml/2006/main" count="53">
  <si>
    <t>公   開   類</t>
  </si>
  <si>
    <t>季   　   報</t>
  </si>
  <si>
    <t>桃園市防焰規制執行情形－設置防焰物品場所</t>
  </si>
  <si>
    <t>中華民國109年第四季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</si>
  <si>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</si>
  <si>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</si>
  <si>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</si>
  <si>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</si>
  <si>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</si>
  <si>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</si>
  <si>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</si>
  <si>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</si>
  <si>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</si>
  <si>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</si>
  <si>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</si>
  <si>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</si>
  <si>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</si>
  <si>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</si>
  <si>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</si>
  <si>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</si>
  <si>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資料來源：依據本市各區消防分隊所報「防焰規制執行情形－設置防焰物品場所」表彙編。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</si>
  <si>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</si>
  <si>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</si>
  <si>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</si>
  <si>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</si>
  <si>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</si>
  <si>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</si>
  <si>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</si>
  <si>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</si>
  <si>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</si>
  <si>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</si>
  <si>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不合格件次</t>
  </si>
  <si>
    <t>--</t>
  </si>
  <si>
    <t>主辦業務人員</t>
  </si>
  <si>
    <t>主辦統計人員</t>
  </si>
  <si>
    <t>合格件次</t>
  </si>
  <si>
    <t>本   季合格率(%)</t>
  </si>
  <si>
    <t>複查件次</t>
  </si>
  <si>
    <t>違規處理情形</t>
  </si>
  <si>
    <t>限期改善件次</t>
  </si>
  <si>
    <t>機關長官</t>
  </si>
  <si>
    <t>停業或停止使用件次</t>
  </si>
  <si>
    <t>處罰鍰</t>
  </si>
  <si>
    <t>件次</t>
  </si>
  <si>
    <t>編製機關</t>
  </si>
  <si>
    <t>表    號</t>
  </si>
  <si>
    <t>金額(元)</t>
  </si>
  <si>
    <t>桃園市政府消防局火災預防科</t>
  </si>
  <si>
    <t>1761-02-04-2</t>
  </si>
  <si>
    <t>罰鍰收繳情形</t>
  </si>
  <si>
    <t>件　次</t>
  </si>
  <si>
    <t>強制執行
件　　次</t>
  </si>
  <si>
    <t>中華民國  年  月  日  :  :  印製</t>
  </si>
</sst>
</file>

<file path=xl/styles.xml><?xml version="1.0" encoding="utf-8"?>
<styleSheet xmlns="http://schemas.openxmlformats.org/spreadsheetml/2006/main">
  <numFmts count="5">
    <numFmt formatCode="#,##0.0000;\-#,##0.0000;&quot;－&quot;" numFmtId="188"/>
    <numFmt formatCode="_-* #,##0_-;\-* #,##0_-;_-* &quot;-&quot;_-;_-@_-" numFmtId="189"/>
    <numFmt formatCode="_-* #,##0.00_-;\-* #,##0.00_-;_-* &quot;-&quot;??_-;_-@_-" numFmtId="190"/>
    <numFmt formatCode="_-* #,##0.00_-;\-* #,##0.00_-;_-* &quot;-&quot;_-;_-@_-" numFmtId="191"/>
    <numFmt formatCode="#,##0_);[Red]\(#,##0\)" numFmtId="192"/>
  </numFmts>
  <fonts count="8">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1"/>
      <color rgb="FFFF0000"/>
      <name val="標楷體"/>
    </font>
    <font>
      <b val="false"/>
      <i val="false"/>
      <u val="none"/>
      <sz val="9.5"/>
      <color theme="1"/>
      <name val="標楷體"/>
    </font>
    <font>
      <b val="false"/>
      <i val="false"/>
      <u val="none"/>
      <sz val="12"/>
      <color rgb="FFFF0000"/>
      <name val="標楷體"/>
    </font>
  </fonts>
  <fills count="2">
    <fill>
      <patternFill patternType="none"/>
    </fill>
    <fill>
      <patternFill patternType="gray125"/>
    </fill>
  </fills>
  <borders count="3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none"/>
      <bottom style="medium">
        <color rgb="FF000000"/>
      </bottom>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medium">
        <color rgb="FF000000"/>
      </bottom>
    </border>
    <border>
      <left style="none"/>
      <right style="none"/>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none"/>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xfId="1" applyFont="true">
      <alignment horizontal="center" vertical="center"/>
    </xf>
    <xf numFmtId="49" fontId="4" borderId="3" xfId="1" applyNumberFormat="true" applyFont="true" applyBorder="true">
      <alignment horizont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4" xfId="1" applyFont="true" applyBorder="true"/>
    <xf numFmtId="0" fontId="4" borderId="5" xfId="1" applyFont="true" applyBorder="true"/>
    <xf numFmtId="188" fontId="4" borderId="5" xfId="1" applyNumberFormat="true" applyFont="true" applyBorder="true">
      <alignment horizontal="left" vertical="center"/>
    </xf>
    <xf numFmtId="188" fontId="4" borderId="6" xfId="1" applyNumberFormat="true" applyFont="true" applyBorder="true">
      <alignment horizontal="left" vertical="center"/>
    </xf>
    <xf numFmtId="0" fontId="4" xfId="1" applyFont="true">
      <alignment horizontal="distributed" vertical="center"/>
    </xf>
    <xf numFmtId="0" fontId="4" xfId="1" applyFont="true">
      <alignment horizontal="left" vertical="center"/>
    </xf>
    <xf numFmtId="0" fontId="4" xfId="1" applyFont="true">
      <alignment vertical="center"/>
    </xf>
    <xf numFmtId="0" fontId="4" xfId="1" applyFont="true"/>
    <xf numFmtId="0" fontId="4" xfId="1" applyFont="true">
      <alignment horizontal="left" vertical="top"/>
    </xf>
    <xf numFmtId="0" fontId="4" xfId="1" applyFont="true">
      <alignment horizontal="left" vertical="top" indent="4"/>
    </xf>
    <xf numFmtId="0" fontId="2" borderId="7" xfId="1" applyFont="true" applyBorder="true"/>
    <xf numFmtId="0" fontId="3" borderId="8" xfId="1" applyFont="true" applyBorder="true">
      <alignment horizontal="center" vertical="center"/>
    </xf>
    <xf numFmtId="0" fontId="4" borderId="9" xfId="1"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189" fontId="4" borderId="12" xfId="1" applyNumberFormat="true" applyFont="true" applyBorder="true">
      <alignment horizontal="right"/>
    </xf>
    <xf numFmtId="189" fontId="4" borderId="13" xfId="1" applyNumberFormat="true" applyFont="true" applyBorder="true">
      <alignment horizontal="right"/>
    </xf>
    <xf numFmtId="189" fontId="4" borderId="14" xfId="1" applyNumberFormat="true" applyFont="true" applyBorder="true">
      <alignment horizontal="right"/>
    </xf>
    <xf numFmtId="0" fontId="2" borderId="3" xfId="1" applyFont="true" applyBorder="true"/>
    <xf numFmtId="10" fontId="4" borderId="15" xfId="1" applyNumberFormat="true" applyFont="true" applyBorder="true">
      <alignment horizontal="distributed" vertical="center" indent="1"/>
    </xf>
    <xf numFmtId="0" fontId="4" borderId="16" xfId="1" applyFont="true" applyBorder="true">
      <alignment horizontal="center" vertical="center" wrapText="true"/>
    </xf>
    <xf numFmtId="0" fontId="4" borderId="17" xfId="1" applyFont="true" applyBorder="true">
      <alignment horizontal="center" vertical="center" wrapText="true"/>
    </xf>
    <xf numFmtId="189" fontId="4" borderId="18" xfId="1" applyNumberFormat="true" applyFont="true" applyBorder="true">
      <alignment horizontal="right"/>
    </xf>
    <xf numFmtId="189" fontId="4" borderId="19" xfId="1" applyNumberFormat="true" applyFont="true" applyBorder="true">
      <alignment horizontal="right"/>
    </xf>
    <xf numFmtId="189" fontId="4" borderId="20" xfId="1" applyNumberFormat="true" applyFont="true" applyBorder="true">
      <alignment horizontal="right"/>
    </xf>
    <xf numFmtId="0" fontId="4" xfId="1" applyFont="true">
      <alignment horizontal="right" vertical="center"/>
    </xf>
    <xf numFmtId="10" fontId="4" borderId="21" xfId="1" applyNumberFormat="true" applyFont="true" applyBorder="true">
      <alignment horizontal="distributed" vertical="center" indent="1"/>
    </xf>
    <xf numFmtId="49" fontId="4" borderId="19" xfId="1" applyNumberFormat="true" applyFont="true" applyBorder="true">
      <alignment horizontal="center" vertical="center"/>
    </xf>
    <xf numFmtId="0" fontId="4" borderId="20" xfId="1" applyFont="true" applyBorder="true">
      <alignment horizontal="center" vertical="center"/>
    </xf>
    <xf numFmtId="10" fontId="4" borderId="22" xfId="1" applyNumberFormat="true" applyFont="true" applyBorder="true">
      <alignment horizontal="distributed" vertical="center" indent="1"/>
    </xf>
    <xf numFmtId="10" fontId="4" borderId="19" xfId="1" applyNumberFormat="true" applyFont="true" applyBorder="true">
      <alignment horizontal="center" vertical="center"/>
    </xf>
    <xf numFmtId="10" fontId="4" borderId="20" xfId="1" applyNumberFormat="true" applyFont="true" applyBorder="true">
      <alignment horizontal="center" vertical="center" wrapText="true"/>
    </xf>
    <xf numFmtId="190" fontId="4" borderId="18" xfId="1" applyNumberFormat="true" applyFont="true" applyBorder="true">
      <alignment horizontal="right"/>
    </xf>
    <xf numFmtId="190" fontId="4" borderId="19" xfId="1" applyNumberFormat="true" applyFont="true" applyBorder="true">
      <alignment horizontal="right"/>
    </xf>
    <xf numFmtId="0" fontId="4" borderId="15" xfId="1" applyFont="true" applyBorder="true">
      <alignment horizontal="distributed" vertical="center" indent="1"/>
    </xf>
    <xf numFmtId="49" fontId="4" borderId="16" xfId="1" applyNumberFormat="true" applyFont="true" applyBorder="true">
      <alignment horizontal="center" vertical="center" wrapText="true"/>
    </xf>
    <xf numFmtId="0" fontId="4" xfId="1" applyFont="true">
      <alignment horizontal="left"/>
    </xf>
    <xf numFmtId="0" fontId="4" borderId="21" xfId="1" applyFont="true" applyBorder="true">
      <alignment horizontal="distributed" vertical="center" indent="1"/>
    </xf>
    <xf numFmtId="0" fontId="4" borderId="22" xfId="1" applyFont="true" applyBorder="true">
      <alignment horizontal="distributed" vertical="center" indent="1"/>
    </xf>
    <xf numFmtId="191" fontId="4" borderId="23" xfId="1" applyNumberFormat="true" applyFont="true" applyBorder="true">
      <alignment horizontal="right"/>
    </xf>
    <xf numFmtId="191" fontId="4" borderId="19" xfId="1" applyNumberFormat="true" applyFont="true" applyBorder="true">
      <alignment horizontal="right"/>
    </xf>
    <xf numFmtId="190" fontId="4" borderId="20" xfId="1" applyNumberFormat="true" applyFont="true" applyBorder="true">
      <alignment horizontal="right"/>
    </xf>
    <xf numFmtId="0" fontId="4" borderId="15" xfId="1" applyFont="true" applyBorder="true">
      <alignment horizontal="distributed" vertical="center" indent="2"/>
    </xf>
    <xf numFmtId="0" fontId="4" borderId="21" xfId="1" applyFont="true" applyBorder="true">
      <alignment horizontal="distributed" indent="2"/>
    </xf>
    <xf numFmtId="0" fontId="4" borderId="22" xfId="1" applyFont="true" applyBorder="true">
      <alignment horizontal="distributed" indent="2"/>
    </xf>
    <xf numFmtId="0" fontId="4" borderId="23" xfId="1" applyFont="true" applyBorder="true">
      <alignment horizontal="center" vertical="center"/>
    </xf>
    <xf numFmtId="49" fontId="4" borderId="24" xfId="1" applyNumberFormat="true" applyFont="true" applyBorder="true">
      <alignment horizontal="center" vertical="center"/>
    </xf>
    <xf numFmtId="0" fontId="4" borderId="24" xfId="1" applyFont="true" applyBorder="true">
      <alignment horizontal="center" vertical="center"/>
    </xf>
    <xf numFmtId="0" fontId="4" borderId="15" xfId="1" applyFont="true" applyBorder="true">
      <alignment horizontal="center" vertical="center"/>
    </xf>
    <xf numFmtId="189" fontId="4" borderId="23" xfId="1" applyNumberFormat="true" applyFont="true" applyBorder="true">
      <alignment horizontal="right"/>
    </xf>
    <xf numFmtId="0" fontId="4" xfId="1" applyFont="true">
      <alignment horizontal="center" vertical="center"/>
    </xf>
    <xf numFmtId="0" fontId="4" borderId="21" xfId="1" applyFont="true" applyBorder="true">
      <alignment horizontal="center" vertical="center"/>
    </xf>
    <xf numFmtId="0" fontId="4" borderId="25" xfId="1" applyFont="true" applyBorder="true">
      <alignment vertical="center" wrapText="true"/>
    </xf>
    <xf numFmtId="0" fontId="2" borderId="9" xfId="1" applyFont="true" applyBorder="true">
      <alignment horizontal="distributed" vertical="center"/>
    </xf>
    <xf numFmtId="0" fontId="2" borderId="11" xfId="1" applyFont="true" applyBorder="true">
      <alignment horizontal="distributed" vertical="center"/>
    </xf>
    <xf numFmtId="0" fontId="1" borderId="22" xfId="1" applyFont="true" applyBorder="true">
      <alignment horizontal="center" vertical="center"/>
    </xf>
    <xf numFmtId="0" fontId="1" borderId="13" xfId="1" applyFont="true" applyBorder="true">
      <alignment vertical="center" wrapText="true"/>
    </xf>
    <xf numFmtId="0" fontId="2" borderId="21" xfId="1" applyFont="true" applyBorder="true">
      <alignment horizontal="center" vertical="center"/>
    </xf>
    <xf numFmtId="0" fontId="2" borderId="20" xfId="1" applyFont="true" applyBorder="true">
      <alignment horizontal="center" vertical="center"/>
    </xf>
    <xf numFmtId="0" fontId="4" borderId="19" xfId="1" applyFont="true" applyBorder="true">
      <alignment horizontal="center" vertical="center" wrapText="true"/>
    </xf>
    <xf numFmtId="0" fontId="4" borderId="20" xfId="1" applyFont="true" applyBorder="true">
      <alignment horizontal="center" vertical="center" wrapText="true"/>
    </xf>
    <xf numFmtId="0" fontId="2" borderId="15" xfId="1" applyFont="true" applyBorder="true">
      <alignment horizontal="center" vertical="center"/>
    </xf>
    <xf numFmtId="0" fontId="4" borderId="22" xfId="1" applyFont="true" applyBorder="true">
      <alignment horizontal="center" vertical="center"/>
    </xf>
    <xf numFmtId="0" fontId="2" borderId="26" xfId="1" applyFont="true" applyBorder="true">
      <alignment horizontal="center" vertical="center"/>
    </xf>
    <xf numFmtId="0" fontId="2" borderId="27" xfId="1" applyFont="true" applyBorder="true">
      <alignment horizontal="center" vertical="center"/>
    </xf>
    <xf numFmtId="0" fontId="4" borderId="28" xfId="1" applyFont="true" applyBorder="true">
      <alignment horizontal="center" vertical="center" wrapText="true"/>
    </xf>
    <xf numFmtId="189" fontId="4" borderId="15" xfId="1" applyNumberFormat="true" applyFont="true" applyBorder="true">
      <alignment horizontal="right"/>
    </xf>
    <xf numFmtId="189" fontId="4" borderId="25" xfId="1" applyNumberFormat="true" applyFont="true" applyBorder="true">
      <alignment horizontal="right"/>
    </xf>
    <xf numFmtId="189" fontId="4" borderId="29" xfId="1" applyNumberFormat="true" applyFont="true" applyBorder="true">
      <alignment horizontal="right"/>
    </xf>
    <xf numFmtId="192" fontId="4" xfId="1" applyNumberFormat="true" applyFont="true">
      <alignment horizontal="right" vertical="center"/>
    </xf>
    <xf numFmtId="192" fontId="5" xfId="1" applyNumberFormat="true" applyFont="true">
      <alignment horizontal="right" vertical="center"/>
    </xf>
    <xf numFmtId="0" fontId="2" xfId="1" applyFont="true"/>
    <xf numFmtId="0" fontId="6" xfId="1" applyFont="true"/>
    <xf numFmtId="0" fontId="7" xfId="1" applyFont="true"/>
    <xf numFmtId="10" fontId="4"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28"/>
  <sheetViews>
    <sheetView zoomScale="80" topLeftCell="A1" workbookViewId="0" showGridLines="1" showRowColHeaders="1">
      <selection activeCell="D14" sqref="D14:D14"/>
    </sheetView>
  </sheetViews>
  <sheetFormatPr customHeight="false" defaultColWidth="9.28125" defaultRowHeight="16.2"/>
  <cols>
    <col min="1" max="1" bestFit="false" customWidth="true" style="16" width="13.57421875" hidden="false" outlineLevel="0"/>
    <col min="2" max="2" bestFit="false" customWidth="true" style="16" width="11.140625" hidden="false" outlineLevel="0"/>
    <col min="3" max="3" bestFit="false" customWidth="true" style="16" width="10.7109375" hidden="false" outlineLevel="0"/>
    <col min="4" max="4" bestFit="false" customWidth="true" style="16" width="21.8515625" hidden="false" outlineLevel="0"/>
    <col min="5" max="5" bestFit="false" customWidth="true" style="83" width="11.57421875" hidden="false" outlineLevel="0"/>
    <col min="6" max="6" bestFit="false" customWidth="true" style="16" width="7.7109375" hidden="false" outlineLevel="0"/>
    <col min="7" max="7" bestFit="false" customWidth="true" style="16" width="19.7109375" hidden="false" outlineLevel="0"/>
    <col min="8" max="8" bestFit="false" customWidth="true" style="16" width="12.140625" hidden="false" outlineLevel="0"/>
    <col min="9" max="9" bestFit="false" customWidth="true" style="16" width="11.28125" hidden="false" outlineLevel="0"/>
    <col min="10" max="10" bestFit="false" customWidth="true" style="16" width="11.8515625" hidden="false" outlineLevel="0"/>
    <col min="11" max="11" bestFit="false" customWidth="true" style="16" width="20.28125" hidden="false" outlineLevel="0"/>
    <col min="12" max="12" bestFit="false" customWidth="true" style="16" width="11.57421875" hidden="false" outlineLevel="0"/>
    <col min="13" max="13" bestFit="false" customWidth="true" style="16" width="10.140625" hidden="false" outlineLevel="0"/>
    <col min="14" max="14" bestFit="false" customWidth="true" style="16" width="9.57421875" hidden="false" outlineLevel="0"/>
    <col min="15" max="15" bestFit="false" customWidth="true" style="16" width="8.421875" hidden="false" outlineLevel="0"/>
    <col min="16" max="16" bestFit="false" customWidth="true" style="16" width="9.57421875" hidden="false" outlineLevel="0"/>
    <col min="17" max="17" bestFit="false" customWidth="true" style="16" width="12.7109375" hidden="false" outlineLevel="0"/>
    <col min="18" max="18" bestFit="false" customWidth="true" style="16" width="9.421875" hidden="false" outlineLevel="0"/>
    <col min="19" max="19" bestFit="false" customWidth="true" style="16" width="11.7109375" hidden="false" outlineLevel="0"/>
    <col min="20" max="20" bestFit="false" customWidth="true" style="16" width="10.8515625" hidden="false" outlineLevel="0"/>
    <col min="21" max="16384" bestFit="false" style="16" width="9.28125" hidden="false" outlineLevel="0"/>
  </cols>
  <sheetData>
    <row r="1" ht="15" s="80" customFormat="true" customHeight="true">
      <c r="A1" s="2" t="s">
        <v>0</v>
      </c>
      <c r="Q1" s="62" t="s">
        <v>44</v>
      </c>
      <c r="R1" s="66" t="s">
        <v>47</v>
      </c>
      <c r="S1" s="70"/>
      <c r="T1" s="72"/>
    </row>
    <row r="2" ht="15" s="80" customFormat="true" customHeight="true">
      <c r="A2" s="3" t="s">
        <v>1</v>
      </c>
      <c r="B2" s="19" t="s">
        <v>23</v>
      </c>
      <c r="C2" s="27"/>
      <c r="D2" s="27"/>
      <c r="E2" s="27"/>
      <c r="F2" s="27"/>
      <c r="G2" s="27"/>
      <c r="H2" s="27"/>
      <c r="I2" s="27"/>
      <c r="J2" s="27"/>
      <c r="K2" s="27"/>
      <c r="L2" s="27"/>
      <c r="M2" s="27"/>
      <c r="N2" s="27"/>
      <c r="O2" s="27"/>
      <c r="P2" s="27"/>
      <c r="Q2" s="63" t="s">
        <v>45</v>
      </c>
      <c r="R2" s="67" t="s">
        <v>48</v>
      </c>
      <c r="S2" s="67"/>
      <c r="T2" s="73"/>
    </row>
    <row r="3" ht="39" customHeight="true">
      <c r="A3" s="4" t="s">
        <v>2</v>
      </c>
      <c r="B3" s="20"/>
      <c r="C3" s="20"/>
      <c r="D3" s="20"/>
      <c r="E3" s="20"/>
      <c r="F3" s="20"/>
      <c r="G3" s="20"/>
      <c r="H3" s="20"/>
      <c r="I3" s="20"/>
      <c r="J3" s="20"/>
      <c r="K3" s="20"/>
      <c r="L3" s="20"/>
      <c r="M3" s="20"/>
      <c r="N3" s="20"/>
      <c r="O3" s="20"/>
      <c r="P3" s="20"/>
      <c r="Q3" s="4"/>
      <c r="R3" s="4"/>
      <c r="S3" s="4"/>
      <c r="T3" s="4"/>
    </row>
    <row r="4" ht="24" s="81" customFormat="true" customHeight="true">
      <c r="A4" s="5" t="s">
        <v>3</v>
      </c>
      <c r="B4" s="5"/>
      <c r="C4" s="5"/>
      <c r="D4" s="5"/>
      <c r="E4" s="5"/>
      <c r="F4" s="5"/>
      <c r="G4" s="5"/>
      <c r="H4" s="5"/>
      <c r="I4" s="5"/>
      <c r="J4" s="5"/>
      <c r="K4" s="5"/>
      <c r="L4" s="5"/>
      <c r="M4" s="5"/>
      <c r="N4" s="5"/>
      <c r="O4" s="5"/>
      <c r="P4" s="5"/>
      <c r="Q4" s="5"/>
      <c r="R4" s="5"/>
      <c r="S4" s="5"/>
      <c r="T4" s="5"/>
    </row>
    <row r="5" ht="25.5" customHeight="true">
      <c r="A5" s="6" t="s">
        <v>4</v>
      </c>
      <c r="B5" s="21" t="s">
        <v>24</v>
      </c>
      <c r="C5" s="28" t="s">
        <v>25</v>
      </c>
      <c r="D5" s="35"/>
      <c r="E5" s="38"/>
      <c r="F5" s="43" t="s">
        <v>31</v>
      </c>
      <c r="G5" s="46"/>
      <c r="H5" s="47"/>
      <c r="I5" s="51" t="s">
        <v>35</v>
      </c>
      <c r="J5" s="52"/>
      <c r="K5" s="52"/>
      <c r="L5" s="53"/>
      <c r="M5" s="54" t="s">
        <v>37</v>
      </c>
      <c r="N5" s="57" t="s">
        <v>38</v>
      </c>
      <c r="O5" s="60"/>
      <c r="P5" s="60"/>
      <c r="Q5" s="64"/>
      <c r="R5" s="60" t="s">
        <v>49</v>
      </c>
      <c r="S5" s="71"/>
      <c r="T5" s="74" t="s">
        <v>51</v>
      </c>
    </row>
    <row r="6" ht="20.25" customHeight="true">
      <c r="A6" s="7"/>
      <c r="B6" s="22"/>
      <c r="C6" s="29" t="s">
        <v>26</v>
      </c>
      <c r="D6" s="36" t="s">
        <v>28</v>
      </c>
      <c r="E6" s="39"/>
      <c r="F6" s="44" t="s">
        <v>26</v>
      </c>
      <c r="G6" s="36" t="s">
        <v>28</v>
      </c>
      <c r="H6" s="39"/>
      <c r="I6" s="44" t="s">
        <v>26</v>
      </c>
      <c r="J6" s="29" t="s">
        <v>36</v>
      </c>
      <c r="K6" s="36" t="s">
        <v>28</v>
      </c>
      <c r="L6" s="39"/>
      <c r="M6" s="55"/>
      <c r="N6" s="29" t="s">
        <v>39</v>
      </c>
      <c r="O6" s="29" t="s">
        <v>41</v>
      </c>
      <c r="P6" s="61" t="s">
        <v>42</v>
      </c>
      <c r="Q6" s="65"/>
      <c r="R6" s="68" t="s">
        <v>50</v>
      </c>
      <c r="S6" s="68" t="s">
        <v>46</v>
      </c>
      <c r="T6" s="74"/>
    </row>
    <row r="7" ht="51.75" customHeight="true">
      <c r="A7" s="8"/>
      <c r="B7" s="23"/>
      <c r="C7" s="30"/>
      <c r="D7" s="37" t="s">
        <v>29</v>
      </c>
      <c r="E7" s="40" t="s">
        <v>30</v>
      </c>
      <c r="F7" s="30"/>
      <c r="G7" s="37" t="s">
        <v>29</v>
      </c>
      <c r="H7" s="40" t="s">
        <v>30</v>
      </c>
      <c r="I7" s="30"/>
      <c r="J7" s="30"/>
      <c r="K7" s="37" t="s">
        <v>29</v>
      </c>
      <c r="L7" s="40" t="s">
        <v>30</v>
      </c>
      <c r="M7" s="56"/>
      <c r="N7" s="30"/>
      <c r="O7" s="30"/>
      <c r="P7" s="30" t="s">
        <v>43</v>
      </c>
      <c r="Q7" s="30" t="s">
        <v>46</v>
      </c>
      <c r="R7" s="69"/>
      <c r="S7" s="69"/>
      <c r="T7" s="74"/>
    </row>
    <row r="8" ht="16.35" s="81" customFormat="true" customHeight="true">
      <c r="A8" s="9" t="s">
        <v>5</v>
      </c>
      <c r="B8" s="24" t="n">
        <f>SUM(B9:B21)</f>
        <v>5018</v>
      </c>
      <c r="C8" s="31" t="n">
        <f>SUM(F8,I8)</f>
        <v>2255</v>
      </c>
      <c r="D8" s="31" t="n">
        <f>SUM(G8,K8)</f>
        <v>2106</v>
      </c>
      <c r="E8" s="41" t="n">
        <f>IF(D8&gt;0,((C8-D8)/D8)*100,0)</f>
        <v>7.07502374169041</v>
      </c>
      <c r="F8" s="31" t="n">
        <f>SUM(F9:F21)</f>
        <v>7</v>
      </c>
      <c r="G8" s="31" t="n">
        <f>SUM(G9:G21)</f>
        <v>15</v>
      </c>
      <c r="H8" s="48" t="n">
        <f>IF(G8&gt;0,((F8-G8)/G8)*100,0)</f>
        <v>-53.3333333333333</v>
      </c>
      <c r="I8" s="31" t="n">
        <f>SUM(I9:I21)</f>
        <v>2248</v>
      </c>
      <c r="J8" s="41" t="n">
        <f>IF(C8&gt;0,(I8/C8)*100,0)</f>
        <v>99.689578713969</v>
      </c>
      <c r="K8" s="31" t="n">
        <f>SUM(K9:K21)</f>
        <v>2091</v>
      </c>
      <c r="L8" s="41" t="n">
        <f>IF(K8&gt;0,((I8-K8)/K8)*100,0)</f>
        <v>7.50836920133907</v>
      </c>
      <c r="M8" s="31" t="n">
        <f>SUM(M9:M21)</f>
        <v>7</v>
      </c>
      <c r="N8" s="58" t="n">
        <f>SUM(N9:N21)</f>
        <v>7</v>
      </c>
      <c r="O8" s="58" t="n">
        <f>SUM(O9:O21)</f>
        <v>0</v>
      </c>
      <c r="P8" s="58" t="n">
        <f>SUM(P9:P21)</f>
        <v>0</v>
      </c>
      <c r="Q8" s="58" t="n">
        <f>SUM(Q9:Q21)</f>
        <v>0</v>
      </c>
      <c r="R8" s="58" t="n">
        <f>SUM(R9:R21)</f>
        <v>0</v>
      </c>
      <c r="S8" s="58" t="n">
        <f>SUM(S9:S21)</f>
        <v>0</v>
      </c>
      <c r="T8" s="75" t="n">
        <f>SUM(T9:T21)</f>
        <v>0</v>
      </c>
    </row>
    <row r="9" ht="16.35" s="81" customFormat="true" customHeight="true">
      <c r="A9" s="10" t="s">
        <v>6</v>
      </c>
      <c r="B9" s="25" t="n">
        <v>1548</v>
      </c>
      <c r="C9" s="32" t="n">
        <f>SUM(F9,I9)</f>
        <v>660</v>
      </c>
      <c r="D9" s="32" t="n">
        <f>SUM(G9,K9)</f>
        <v>623</v>
      </c>
      <c r="E9" s="42" t="n">
        <f>IF(D9&gt;0,((C9-D9)/D9)*100,0)</f>
        <v>5.93900481540931</v>
      </c>
      <c r="F9" s="32" t="n">
        <v>0</v>
      </c>
      <c r="G9" s="32" t="n">
        <v>4</v>
      </c>
      <c r="H9" s="42" t="n">
        <f>IF(G9&gt;0,((F9-G9)/G9)*100,0)</f>
        <v>-100</v>
      </c>
      <c r="I9" s="32" t="n">
        <v>660</v>
      </c>
      <c r="J9" s="42" t="n">
        <f>IF(C9&gt;0,(I9/C9)*100,0)</f>
        <v>100</v>
      </c>
      <c r="K9" s="32" t="n">
        <v>619</v>
      </c>
      <c r="L9" s="42" t="n">
        <f>IF(K9&gt;0,((I9-K9)/K9)*100,0)</f>
        <v>6.62358642972536</v>
      </c>
      <c r="M9" s="32" t="n">
        <v>3</v>
      </c>
      <c r="N9" s="32" t="n">
        <v>0</v>
      </c>
      <c r="O9" s="32" t="n">
        <v>0</v>
      </c>
      <c r="P9" s="32" t="n">
        <v>0</v>
      </c>
      <c r="Q9" s="32" t="n">
        <v>0</v>
      </c>
      <c r="R9" s="32" t="n">
        <v>0</v>
      </c>
      <c r="S9" s="32" t="n">
        <v>0</v>
      </c>
      <c r="T9" s="76" t="n">
        <v>0</v>
      </c>
    </row>
    <row r="10" ht="16.35" s="81" customFormat="true" customHeight="true">
      <c r="A10" s="10" t="s">
        <v>7</v>
      </c>
      <c r="B10" s="25" t="n">
        <v>1205</v>
      </c>
      <c r="C10" s="32" t="n">
        <f>SUM(F10,I10)</f>
        <v>423</v>
      </c>
      <c r="D10" s="32" t="n">
        <f>SUM(G10,K10)</f>
        <v>446</v>
      </c>
      <c r="E10" s="42" t="n">
        <f>IF(D10&gt;0,((C10-D10)/D10)*100,0)</f>
        <v>-5.15695067264574</v>
      </c>
      <c r="F10" s="32" t="n">
        <v>4</v>
      </c>
      <c r="G10" s="32" t="n">
        <v>6</v>
      </c>
      <c r="H10" s="49" t="n">
        <f>IF(G10&gt;0,((F10-G10)/G10)*100,0)</f>
        <v>-33.3333333333333</v>
      </c>
      <c r="I10" s="32" t="n">
        <v>419</v>
      </c>
      <c r="J10" s="42" t="n">
        <f>IF(C10&gt;0,(I10/C10)*100,0)</f>
        <v>99.0543735224586</v>
      </c>
      <c r="K10" s="32" t="n">
        <v>440</v>
      </c>
      <c r="L10" s="42" t="n">
        <f>IF(K10&gt;0,((I10-K10)/K10)*100,0)</f>
        <v>-4.77272727272727</v>
      </c>
      <c r="M10" s="32" t="n">
        <v>2</v>
      </c>
      <c r="N10" s="32" t="n">
        <v>4</v>
      </c>
      <c r="O10" s="32" t="n">
        <v>0</v>
      </c>
      <c r="P10" s="32" t="n">
        <v>0</v>
      </c>
      <c r="Q10" s="32" t="n">
        <v>0</v>
      </c>
      <c r="R10" s="32" t="n">
        <v>0</v>
      </c>
      <c r="S10" s="32" t="n">
        <v>0</v>
      </c>
      <c r="T10" s="76" t="n">
        <v>0</v>
      </c>
    </row>
    <row r="11" ht="16.35" s="81" customFormat="true" customHeight="true">
      <c r="A11" s="10" t="s">
        <v>8</v>
      </c>
      <c r="B11" s="25" t="n">
        <v>121</v>
      </c>
      <c r="C11" s="32" t="n">
        <f>SUM(F11,I11)</f>
        <v>72</v>
      </c>
      <c r="D11" s="32" t="n">
        <f>SUM(G11,K11)</f>
        <v>71</v>
      </c>
      <c r="E11" s="42" t="n">
        <f>IF(D11&gt;0,((C11-D11)/D11)*100,0)</f>
        <v>1.40845070422535</v>
      </c>
      <c r="F11" s="32" t="n">
        <v>0</v>
      </c>
      <c r="G11" s="32" t="n">
        <v>0</v>
      </c>
      <c r="H11" s="42" t="s">
        <v>32</v>
      </c>
      <c r="I11" s="32" t="n">
        <v>72</v>
      </c>
      <c r="J11" s="42" t="n">
        <f>IF(C11&gt;0,(I11/C11)*100,0)</f>
        <v>100</v>
      </c>
      <c r="K11" s="32" t="n">
        <v>71</v>
      </c>
      <c r="L11" s="42" t="n">
        <f>IF(K11&gt;0,((I11-K11)/K11)*100,0)</f>
        <v>1.40845070422535</v>
      </c>
      <c r="M11" s="32" t="n">
        <v>0</v>
      </c>
      <c r="N11" s="32" t="n">
        <v>0</v>
      </c>
      <c r="O11" s="32" t="n">
        <v>0</v>
      </c>
      <c r="P11" s="32" t="n">
        <v>0</v>
      </c>
      <c r="Q11" s="32" t="n">
        <v>0</v>
      </c>
      <c r="R11" s="32" t="n">
        <v>0</v>
      </c>
      <c r="S11" s="32" t="n">
        <v>0</v>
      </c>
      <c r="T11" s="76" t="n">
        <v>0</v>
      </c>
    </row>
    <row r="12" ht="16.35" s="81" customFormat="true" customHeight="true">
      <c r="A12" s="11" t="s">
        <v>9</v>
      </c>
      <c r="B12" s="25" t="n">
        <v>245</v>
      </c>
      <c r="C12" s="32" t="n">
        <f>SUM(F12,I12)</f>
        <v>114</v>
      </c>
      <c r="D12" s="32" t="n">
        <f>SUM(G12,K12)</f>
        <v>62</v>
      </c>
      <c r="E12" s="42" t="n">
        <f>IF(D12&gt;0,((C12-D12)/D12)*100,0)</f>
        <v>83.8709677419355</v>
      </c>
      <c r="F12" s="32" t="n">
        <v>0</v>
      </c>
      <c r="G12" s="32" t="n">
        <v>0</v>
      </c>
      <c r="H12" s="42" t="s">
        <v>32</v>
      </c>
      <c r="I12" s="32" t="n">
        <v>114</v>
      </c>
      <c r="J12" s="42" t="n">
        <f>IF(C12&gt;0,(I12/C12)*100,0)</f>
        <v>100</v>
      </c>
      <c r="K12" s="32" t="n">
        <v>62</v>
      </c>
      <c r="L12" s="42" t="n">
        <f>IF(K12&gt;0,((I12-K12)/K12)*100,0)</f>
        <v>83.8709677419355</v>
      </c>
      <c r="M12" s="32" t="n">
        <v>0</v>
      </c>
      <c r="N12" s="32" t="n">
        <v>0</v>
      </c>
      <c r="O12" s="32" t="n">
        <v>0</v>
      </c>
      <c r="P12" s="32" t="n">
        <v>0</v>
      </c>
      <c r="Q12" s="32" t="n">
        <v>0</v>
      </c>
      <c r="R12" s="32" t="n">
        <v>0</v>
      </c>
      <c r="S12" s="32" t="n">
        <v>0</v>
      </c>
      <c r="T12" s="76" t="n">
        <v>0</v>
      </c>
    </row>
    <row r="13" ht="16.35" s="81" customFormat="true" customHeight="true">
      <c r="A13" s="11" t="s">
        <v>10</v>
      </c>
      <c r="B13" s="25" t="n">
        <v>429</v>
      </c>
      <c r="C13" s="32" t="n">
        <f>SUM(F13,I13)</f>
        <v>263</v>
      </c>
      <c r="D13" s="32" t="n">
        <f>SUM(G13,K13)</f>
        <v>170</v>
      </c>
      <c r="E13" s="42" t="n">
        <f>IF(D13&gt;0,((C13-D13)/D13)*100,0)</f>
        <v>54.7058823529412</v>
      </c>
      <c r="F13" s="32" t="n">
        <v>0</v>
      </c>
      <c r="G13" s="32" t="n">
        <v>2</v>
      </c>
      <c r="H13" s="42" t="n">
        <f>IF(G13&gt;0,((F13-G13)/G13)*100,0)</f>
        <v>-100</v>
      </c>
      <c r="I13" s="32" t="n">
        <v>263</v>
      </c>
      <c r="J13" s="42" t="n">
        <f>IF(C13&gt;0,(I13/C13)*100,0)</f>
        <v>100</v>
      </c>
      <c r="K13" s="32" t="n">
        <v>168</v>
      </c>
      <c r="L13" s="42" t="n">
        <f>IF(K13&gt;0,((I13-K13)/K13)*100,0)</f>
        <v>56.547619047619</v>
      </c>
      <c r="M13" s="32" t="n">
        <v>0</v>
      </c>
      <c r="N13" s="32" t="n">
        <v>0</v>
      </c>
      <c r="O13" s="32" t="n">
        <v>0</v>
      </c>
      <c r="P13" s="32" t="n">
        <v>0</v>
      </c>
      <c r="Q13" s="32" t="n">
        <v>0</v>
      </c>
      <c r="R13" s="32" t="n">
        <v>0</v>
      </c>
      <c r="S13" s="32" t="n">
        <v>0</v>
      </c>
      <c r="T13" s="76" t="n">
        <v>0</v>
      </c>
    </row>
    <row r="14" ht="16.35" s="81" customFormat="true" customHeight="true">
      <c r="A14" s="11" t="s">
        <v>11</v>
      </c>
      <c r="B14" s="25" t="n">
        <v>142</v>
      </c>
      <c r="C14" s="32" t="n">
        <f>SUM(F14,I14)</f>
        <v>96</v>
      </c>
      <c r="D14" s="32" t="n">
        <f>SUM(G14,K14)</f>
        <v>84</v>
      </c>
      <c r="E14" s="42" t="n">
        <f>IF(D14&gt;0,((C14-D14)/D14)*100,0)</f>
        <v>14.2857142857143</v>
      </c>
      <c r="F14" s="32" t="n">
        <v>1</v>
      </c>
      <c r="G14" s="32" t="n">
        <v>0</v>
      </c>
      <c r="H14" s="42" t="s">
        <v>32</v>
      </c>
      <c r="I14" s="32" t="n">
        <v>95</v>
      </c>
      <c r="J14" s="42" t="n">
        <f>IF(C14&gt;0,(I14/C14)*100,0)</f>
        <v>98.9583333333333</v>
      </c>
      <c r="K14" s="32" t="n">
        <v>84</v>
      </c>
      <c r="L14" s="42" t="n">
        <f>IF(K14&gt;0,((I14-K14)/K14)*100,0)</f>
        <v>13.0952380952381</v>
      </c>
      <c r="M14" s="32" t="n">
        <v>1</v>
      </c>
      <c r="N14" s="32" t="n">
        <v>1</v>
      </c>
      <c r="O14" s="32" t="n">
        <v>0</v>
      </c>
      <c r="P14" s="32" t="n">
        <v>0</v>
      </c>
      <c r="Q14" s="32" t="n">
        <v>0</v>
      </c>
      <c r="R14" s="32" t="n">
        <v>0</v>
      </c>
      <c r="S14" s="32" t="n">
        <v>0</v>
      </c>
      <c r="T14" s="76" t="n">
        <v>0</v>
      </c>
    </row>
    <row r="15" ht="16.35" s="81" customFormat="true" customHeight="true">
      <c r="A15" s="11" t="s">
        <v>12</v>
      </c>
      <c r="B15" s="25" t="n">
        <v>365</v>
      </c>
      <c r="C15" s="32" t="n">
        <f>SUM(F15,I15)</f>
        <v>157</v>
      </c>
      <c r="D15" s="32" t="n">
        <f>SUM(G15,K15)</f>
        <v>163</v>
      </c>
      <c r="E15" s="42" t="n">
        <f>IF(D15&gt;0,((C15-D15)/D15)*100,0)</f>
        <v>-3.68098159509202</v>
      </c>
      <c r="F15" s="32" t="n">
        <v>1</v>
      </c>
      <c r="G15" s="32" t="n">
        <v>2</v>
      </c>
      <c r="H15" s="49" t="n">
        <f>IF(G15&gt;0,((F15-G15)/G15)*100,0)</f>
        <v>-50</v>
      </c>
      <c r="I15" s="32" t="n">
        <v>156</v>
      </c>
      <c r="J15" s="42" t="n">
        <f>IF(C15&gt;0,(I15/C15)*100,0)</f>
        <v>99.3630573248408</v>
      </c>
      <c r="K15" s="32" t="n">
        <v>161</v>
      </c>
      <c r="L15" s="42" t="n">
        <f>IF(K15&gt;0,((I15-K15)/K15)*100,0)</f>
        <v>-3.1055900621118</v>
      </c>
      <c r="M15" s="32" t="n">
        <v>1</v>
      </c>
      <c r="N15" s="32" t="n">
        <v>1</v>
      </c>
      <c r="O15" s="32" t="n">
        <v>0</v>
      </c>
      <c r="P15" s="32" t="n">
        <v>0</v>
      </c>
      <c r="Q15" s="32" t="n">
        <v>0</v>
      </c>
      <c r="R15" s="32" t="n">
        <v>0</v>
      </c>
      <c r="S15" s="32" t="n">
        <v>0</v>
      </c>
      <c r="T15" s="76" t="n">
        <v>0</v>
      </c>
    </row>
    <row r="16" ht="16.35" s="81" customFormat="true" customHeight="true">
      <c r="A16" s="11" t="s">
        <v>13</v>
      </c>
      <c r="B16" s="25" t="n">
        <v>301</v>
      </c>
      <c r="C16" s="32" t="n">
        <f>SUM(F16,I16)</f>
        <v>102</v>
      </c>
      <c r="D16" s="32" t="n">
        <f>SUM(G16,K16)</f>
        <v>125</v>
      </c>
      <c r="E16" s="42" t="n">
        <f>IF(D16&gt;0,((C16-D16)/D16)*100,0)</f>
        <v>-18.4</v>
      </c>
      <c r="F16" s="32" t="n">
        <v>1</v>
      </c>
      <c r="G16" s="32" t="n">
        <v>1</v>
      </c>
      <c r="H16" s="32" t="n">
        <f>IF(G16&gt;0,((F16-G16)/G16)*100,0)</f>
        <v>0</v>
      </c>
      <c r="I16" s="32" t="n">
        <v>101</v>
      </c>
      <c r="J16" s="42" t="n">
        <f>IF(C16&gt;0,(I16/C16)*100,0)</f>
        <v>99.0196078431373</v>
      </c>
      <c r="K16" s="32" t="n">
        <v>124</v>
      </c>
      <c r="L16" s="42" t="n">
        <f>IF(K16&gt;0,((I16-K16)/K16)*100,0)</f>
        <v>-18.5483870967742</v>
      </c>
      <c r="M16" s="32" t="n">
        <v>0</v>
      </c>
      <c r="N16" s="32" t="n">
        <v>1</v>
      </c>
      <c r="O16" s="32" t="n">
        <v>0</v>
      </c>
      <c r="P16" s="32" t="n">
        <v>0</v>
      </c>
      <c r="Q16" s="32" t="n">
        <v>0</v>
      </c>
      <c r="R16" s="32" t="n">
        <v>0</v>
      </c>
      <c r="S16" s="32" t="n">
        <v>0</v>
      </c>
      <c r="T16" s="76" t="n">
        <v>0</v>
      </c>
    </row>
    <row r="17" ht="16.35" s="81" customFormat="true" customHeight="true">
      <c r="A17" s="11" t="s">
        <v>14</v>
      </c>
      <c r="B17" s="25" t="n">
        <v>184</v>
      </c>
      <c r="C17" s="32" t="n">
        <f>SUM(F17,I17)</f>
        <v>124</v>
      </c>
      <c r="D17" s="32" t="n">
        <f>SUM(G17,K17)</f>
        <v>123</v>
      </c>
      <c r="E17" s="42" t="n">
        <f>IF(D17&gt;0,((C17-D17)/D17)*100,0)</f>
        <v>0.813008130081301</v>
      </c>
      <c r="F17" s="32" t="n">
        <v>0</v>
      </c>
      <c r="G17" s="32" t="n">
        <v>0</v>
      </c>
      <c r="H17" s="42" t="s">
        <v>32</v>
      </c>
      <c r="I17" s="32" t="n">
        <v>124</v>
      </c>
      <c r="J17" s="42" t="n">
        <f>IF(C17&gt;0,(I17/C17)*100,0)</f>
        <v>100</v>
      </c>
      <c r="K17" s="32" t="n">
        <v>123</v>
      </c>
      <c r="L17" s="42" t="n">
        <f>IF(K17&gt;0,((I17-K17)/K17)*100,0)</f>
        <v>0.813008130081301</v>
      </c>
      <c r="M17" s="32" t="n">
        <v>0</v>
      </c>
      <c r="N17" s="32" t="n">
        <v>0</v>
      </c>
      <c r="O17" s="32" t="n">
        <v>0</v>
      </c>
      <c r="P17" s="32" t="n">
        <v>0</v>
      </c>
      <c r="Q17" s="32" t="n">
        <v>0</v>
      </c>
      <c r="R17" s="32" t="n">
        <v>0</v>
      </c>
      <c r="S17" s="32" t="n">
        <v>0</v>
      </c>
      <c r="T17" s="76" t="n">
        <v>0</v>
      </c>
    </row>
    <row r="18" ht="16.35" s="81" customFormat="true" customHeight="true">
      <c r="A18" s="11" t="s">
        <v>15</v>
      </c>
      <c r="B18" s="25" t="n">
        <v>330</v>
      </c>
      <c r="C18" s="32" t="n">
        <f>SUM(F18,I18)</f>
        <v>168</v>
      </c>
      <c r="D18" s="32" t="n">
        <f>SUM(G18,K18)</f>
        <v>142</v>
      </c>
      <c r="E18" s="42" t="n">
        <f>IF(D18&gt;0,((C18-D18)/D18)*100,0)</f>
        <v>18.3098591549296</v>
      </c>
      <c r="F18" s="32" t="n">
        <v>0</v>
      </c>
      <c r="G18" s="32" t="n">
        <v>0</v>
      </c>
      <c r="H18" s="42" t="s">
        <v>32</v>
      </c>
      <c r="I18" s="32" t="n">
        <v>168</v>
      </c>
      <c r="J18" s="42" t="n">
        <f>IF(C18&gt;0,(I18/C18)*100,0)</f>
        <v>100</v>
      </c>
      <c r="K18" s="32" t="n">
        <v>142</v>
      </c>
      <c r="L18" s="42" t="n">
        <f>IF(K18&gt;0,((I18-K18)/K18)*100,0)</f>
        <v>18.3098591549296</v>
      </c>
      <c r="M18" s="32" t="n">
        <v>0</v>
      </c>
      <c r="N18" s="32" t="n">
        <v>0</v>
      </c>
      <c r="O18" s="32" t="n">
        <v>0</v>
      </c>
      <c r="P18" s="32" t="n">
        <v>0</v>
      </c>
      <c r="Q18" s="32" t="n">
        <v>0</v>
      </c>
      <c r="R18" s="32" t="n">
        <v>0</v>
      </c>
      <c r="S18" s="32" t="n">
        <v>0</v>
      </c>
      <c r="T18" s="76" t="n">
        <v>0</v>
      </c>
    </row>
    <row r="19" ht="16.35" s="81" customFormat="true" customHeight="true">
      <c r="A19" s="11" t="s">
        <v>16</v>
      </c>
      <c r="B19" s="25" t="n">
        <v>50</v>
      </c>
      <c r="C19" s="32" t="n">
        <f>SUM(F19,I19)</f>
        <v>19</v>
      </c>
      <c r="D19" s="32" t="n">
        <f>SUM(G19,K19)</f>
        <v>23</v>
      </c>
      <c r="E19" s="42" t="n">
        <f>IF(D19&gt;0,((C19-D19)/D19)*100,0)</f>
        <v>-17.3913043478261</v>
      </c>
      <c r="F19" s="32" t="n">
        <v>0</v>
      </c>
      <c r="G19" s="32" t="n">
        <v>0</v>
      </c>
      <c r="H19" s="42" t="s">
        <v>32</v>
      </c>
      <c r="I19" s="32" t="n">
        <v>19</v>
      </c>
      <c r="J19" s="42" t="n">
        <f>IF(C19&gt;0,(I19/C19)*100,0)</f>
        <v>100</v>
      </c>
      <c r="K19" s="32" t="n">
        <v>23</v>
      </c>
      <c r="L19" s="42" t="n">
        <f>IF(K19&gt;0,((I19-K19)/K19)*100,0)</f>
        <v>-17.3913043478261</v>
      </c>
      <c r="M19" s="32" t="n">
        <v>0</v>
      </c>
      <c r="N19" s="32" t="n">
        <v>0</v>
      </c>
      <c r="O19" s="32" t="n">
        <v>0</v>
      </c>
      <c r="P19" s="32" t="n">
        <v>0</v>
      </c>
      <c r="Q19" s="32" t="n">
        <v>0</v>
      </c>
      <c r="R19" s="32" t="n">
        <v>0</v>
      </c>
      <c r="S19" s="32" t="n">
        <v>0</v>
      </c>
      <c r="T19" s="76" t="n">
        <v>0</v>
      </c>
    </row>
    <row r="20" ht="16.35" s="81" customFormat="true" customHeight="true">
      <c r="A20" s="11" t="s">
        <v>17</v>
      </c>
      <c r="B20" s="25" t="n">
        <v>65</v>
      </c>
      <c r="C20" s="32" t="n">
        <f>SUM(F20,I20)</f>
        <v>26</v>
      </c>
      <c r="D20" s="32" t="n">
        <f>SUM(G20,K20)</f>
        <v>43</v>
      </c>
      <c r="E20" s="42" t="n">
        <f>IF(D20&gt;0,((C20-D20)/D20)*100,0)</f>
        <v>-39.5348837209302</v>
      </c>
      <c r="F20" s="32" t="n">
        <v>0</v>
      </c>
      <c r="G20" s="32" t="n">
        <v>0</v>
      </c>
      <c r="H20" s="42" t="s">
        <v>32</v>
      </c>
      <c r="I20" s="32" t="n">
        <v>26</v>
      </c>
      <c r="J20" s="42" t="n">
        <f>IF(C20&gt;0,(I20/C20)*100,0)</f>
        <v>100</v>
      </c>
      <c r="K20" s="32" t="n">
        <v>43</v>
      </c>
      <c r="L20" s="42" t="n">
        <f>IF(K20&gt;0,((I20-K20)/K20)*100,0)</f>
        <v>-39.5348837209302</v>
      </c>
      <c r="M20" s="32" t="n">
        <v>0</v>
      </c>
      <c r="N20" s="32" t="n">
        <v>0</v>
      </c>
      <c r="O20" s="32" t="n">
        <v>0</v>
      </c>
      <c r="P20" s="32" t="n">
        <v>0</v>
      </c>
      <c r="Q20" s="32" t="n">
        <v>0</v>
      </c>
      <c r="R20" s="32" t="n">
        <v>0</v>
      </c>
      <c r="S20" s="32" t="n">
        <v>0</v>
      </c>
      <c r="T20" s="76" t="n">
        <v>0</v>
      </c>
    </row>
    <row r="21" ht="16.35" s="81" customFormat="true" customHeight="true">
      <c r="A21" s="12" t="s">
        <v>18</v>
      </c>
      <c r="B21" s="26" t="n">
        <v>33</v>
      </c>
      <c r="C21" s="33" t="n">
        <f>SUM(F21,I21)</f>
        <v>31</v>
      </c>
      <c r="D21" s="33" t="n">
        <f>SUM(G21,K21)</f>
        <v>31</v>
      </c>
      <c r="E21" s="33" t="n">
        <f>IF(D21&gt;0,((C21-D21)/D21)*100,0)</f>
        <v>0</v>
      </c>
      <c r="F21" s="33" t="n">
        <v>0</v>
      </c>
      <c r="G21" s="33" t="n">
        <v>0</v>
      </c>
      <c r="H21" s="50" t="s">
        <v>32</v>
      </c>
      <c r="I21" s="33" t="n">
        <v>31</v>
      </c>
      <c r="J21" s="50" t="n">
        <f>IF(C21&gt;0,(I21/C21)*100,0)</f>
        <v>100</v>
      </c>
      <c r="K21" s="33" t="n">
        <v>31</v>
      </c>
      <c r="L21" s="33" t="n">
        <f>IF(K21&gt;0,((I21-K21)/K21)*100,0)</f>
        <v>0</v>
      </c>
      <c r="M21" s="33" t="n">
        <v>0</v>
      </c>
      <c r="N21" s="33" t="n">
        <v>0</v>
      </c>
      <c r="O21" s="33" t="n">
        <v>0</v>
      </c>
      <c r="P21" s="33" t="n">
        <v>0</v>
      </c>
      <c r="Q21" s="33" t="n">
        <v>0</v>
      </c>
      <c r="R21" s="33" t="n">
        <v>0</v>
      </c>
      <c r="S21" s="33" t="n">
        <v>0</v>
      </c>
      <c r="T21" s="77" t="n">
        <v>0</v>
      </c>
    </row>
    <row r="22" ht="15" customHeight="true">
      <c r="A22" s="13"/>
      <c r="B22" s="13"/>
      <c r="C22" s="13"/>
      <c r="D22" s="13"/>
      <c r="E22" s="16"/>
      <c r="T22" s="78" t="s">
        <v>52</v>
      </c>
    </row>
    <row r="23" ht="15" s="82" customFormat="true" customHeight="true">
      <c r="A23" s="14" t="s">
        <v>19</v>
      </c>
      <c r="B23" s="14"/>
      <c r="C23" s="34" t="s">
        <v>27</v>
      </c>
      <c r="D23" s="16"/>
      <c r="E23" s="16"/>
      <c r="F23" s="16"/>
      <c r="G23" s="16"/>
      <c r="H23" s="45" t="s">
        <v>33</v>
      </c>
      <c r="I23" s="16"/>
      <c r="J23" s="16"/>
      <c r="K23" s="16"/>
      <c r="L23" s="16"/>
      <c r="M23" s="16"/>
      <c r="N23" s="59" t="s">
        <v>40</v>
      </c>
      <c r="O23" s="16"/>
      <c r="T23" s="79"/>
    </row>
    <row r="24" ht="15" s="82" customFormat="true" customHeight="true">
      <c r="A24" s="14"/>
      <c r="B24" s="14"/>
      <c r="C24" s="34"/>
      <c r="D24" s="16"/>
      <c r="E24" s="16"/>
      <c r="F24" s="16"/>
      <c r="G24" s="16"/>
      <c r="H24" s="45" t="s">
        <v>34</v>
      </c>
      <c r="I24" s="16"/>
      <c r="J24" s="16"/>
      <c r="K24" s="16"/>
      <c r="L24" s="16"/>
      <c r="M24" s="16"/>
      <c r="N24" s="59"/>
      <c r="O24" s="16"/>
    </row>
    <row r="25" ht="15" customHeight="true">
      <c r="A25" s="15"/>
      <c r="B25" s="15"/>
      <c r="C25" s="13"/>
      <c r="D25" s="13"/>
      <c r="E25" s="16"/>
      <c r="F25" s="45"/>
      <c r="L25" s="15"/>
      <c r="Q25" s="15"/>
    </row>
    <row r="26">
      <c r="A26" s="16" t="s">
        <v>20</v>
      </c>
      <c r="B26" s="16"/>
      <c r="C26" s="16"/>
      <c r="D26" s="16"/>
      <c r="E26" s="16"/>
      <c r="F26" s="16"/>
      <c r="G26" s="16"/>
      <c r="H26" s="16"/>
      <c r="I26" s="16"/>
      <c r="J26" s="16"/>
      <c r="K26" s="16"/>
      <c r="L26" s="16"/>
      <c r="M26" s="16"/>
      <c r="N26" s="16"/>
      <c r="O26" s="16"/>
      <c r="P26" s="16"/>
      <c r="Q26" s="16"/>
      <c r="R26" s="16"/>
      <c r="S26" s="16"/>
      <c r="T26" s="16"/>
    </row>
    <row r="27">
      <c r="A27" s="17" t="s">
        <v>21</v>
      </c>
      <c r="B27" s="17"/>
      <c r="C27" s="17"/>
      <c r="D27" s="17"/>
      <c r="E27" s="17"/>
      <c r="F27" s="17"/>
      <c r="G27" s="17"/>
      <c r="H27" s="17"/>
      <c r="I27" s="17"/>
      <c r="J27" s="17"/>
      <c r="K27" s="17"/>
      <c r="L27" s="17"/>
      <c r="M27" s="17"/>
      <c r="N27" s="17"/>
      <c r="O27" s="17"/>
      <c r="P27" s="17"/>
      <c r="Q27" s="17"/>
      <c r="R27" s="17"/>
      <c r="S27" s="17"/>
      <c r="T27" s="17"/>
      <c r="U27" s="17"/>
      <c r="V27" s="17"/>
    </row>
    <row r="28">
      <c r="A28" s="18" t="s">
        <v>22</v>
      </c>
    </row>
  </sheetData>
  <mergeCells>
    <mergeCell ref="A26:T26"/>
    <mergeCell ref="C6:C7"/>
    <mergeCell ref="A5:A7"/>
    <mergeCell ref="B5:B7"/>
    <mergeCell ref="M5:M7"/>
    <mergeCell ref="C5:E5"/>
    <mergeCell ref="R5:S5"/>
    <mergeCell ref="N23:N24"/>
    <mergeCell ref="R6:R7"/>
    <mergeCell ref="A23:B24"/>
    <mergeCell ref="C23:C24"/>
    <mergeCell ref="D6:E6"/>
    <mergeCell ref="O6:O7"/>
    <mergeCell ref="G6:H6"/>
    <mergeCell ref="S6:S7"/>
    <mergeCell ref="I6:I7"/>
    <mergeCell ref="F6:F7"/>
    <mergeCell ref="T5:T7"/>
    <mergeCell ref="A3:T3"/>
    <mergeCell ref="A4:T4"/>
    <mergeCell ref="R1:T1"/>
    <mergeCell ref="R2:T2"/>
    <mergeCell ref="F5:H5"/>
    <mergeCell ref="N5:Q5"/>
    <mergeCell ref="K6:L6"/>
    <mergeCell ref="J6:J7"/>
    <mergeCell ref="I5:L5"/>
    <mergeCell ref="N6:N7"/>
  </mergeCells>
  <pageMargins bottom="0.275590551181102" footer="0" header="0" left="0.78740157480315" right="0.275590551181102" top="0.393700787401575"/>
  <pageSetup paperSize="9" orientation="landscape" fitToHeight="0" fitToWidth="0" scale="70"/>
</worksheet>
</file>