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firstSheet="16" activeTab="21"/>
  </bookViews>
  <sheets>
    <sheet name="1112-04-01(101)" sheetId="1" r:id="rId1"/>
    <sheet name="1112-04-01(201)" sheetId="2" r:id="rId2"/>
    <sheet name="1112-04-01(301)" sheetId="3" r:id="rId3"/>
    <sheet name="1112-04-01(401)" sheetId="4" r:id="rId4"/>
    <sheet name="1112-04-01(501)" sheetId="5" r:id="rId5"/>
    <sheet name="1112-04-01(601)" sheetId="6" r:id="rId6"/>
    <sheet name="1112-04-01(701)" sheetId="7" r:id="rId7"/>
    <sheet name="1112-04-01(801)" sheetId="8" r:id="rId8"/>
    <sheet name="1112-04-01(901)" sheetId="9" r:id="rId9"/>
    <sheet name="1112-04-01(1001)" sheetId="10" r:id="rId10"/>
    <sheet name="1112-04-01(1101)" sheetId="11" r:id="rId11"/>
    <sheet name="1112-04-01(1201)" sheetId="12" r:id="rId12"/>
    <sheet name="1112-04-01(1301)" sheetId="13" r:id="rId13"/>
    <sheet name="1112-04-01(1401)" sheetId="14" r:id="rId14"/>
    <sheet name="1112-04-01(1501)" sheetId="15" r:id="rId15"/>
    <sheet name="1112-04-01(1601)" sheetId="16" r:id="rId16"/>
    <sheet name="1112-04-01(1701)" sheetId="17" r:id="rId17"/>
    <sheet name="1112-04-01(1801)" sheetId="18" r:id="rId18"/>
    <sheet name="1112-04-01(1901)" sheetId="19" r:id="rId19"/>
    <sheet name="1112-04-01(2001)" sheetId="20" r:id="rId20"/>
    <sheet name="1112-04-01(2101)" sheetId="21" r:id="rId21"/>
    <sheet name="1112-04-01(2201)" sheetId="22" r:id="rId22"/>
  </sheets>
  <definedNames>
    <definedName name="pp" localSheetId="0">'1112-04-01(101)'!$A$5:$R$50</definedName>
    <definedName name="pp" localSheetId="1">'1112-04-01(201)'!$A$5:$R$50</definedName>
    <definedName name="pp" localSheetId="2">'1112-04-01(301)'!$A$5:$R$50</definedName>
    <definedName name="pp" localSheetId="3">'1112-04-01(401)'!$A$5:$R$50</definedName>
    <definedName name="pp" localSheetId="4">'1112-04-01(501)'!$A$5:$R$50</definedName>
    <definedName name="pp" localSheetId="5">'1112-04-01(601)'!$A$5:$R$50</definedName>
    <definedName name="pp" localSheetId="6">'1112-04-01(701)'!$A$5:$R$50</definedName>
    <definedName name="pp" localSheetId="7">'1112-04-01(801)'!$A$5:$R$50</definedName>
    <definedName name="pp" localSheetId="8">'1112-04-01(901)'!$A$5:$R$50</definedName>
    <definedName name="pp" localSheetId="9">'1112-04-01(1001)'!$A$5:$R$50</definedName>
    <definedName name="pp" localSheetId="10">'1112-04-01(1101)'!$A$5:$R$50</definedName>
    <definedName name="pp" localSheetId="11">'1112-04-01(1201)'!$A$5:$R$50</definedName>
    <definedName name="pp" localSheetId="12">'1112-04-01(1301)'!$A$5:$R$50</definedName>
    <definedName name="pp" localSheetId="13">'1112-04-01(1401)'!$A$5:$R$50</definedName>
    <definedName name="pp" localSheetId="14">'1112-04-01(1501)'!$A$5:$R$50</definedName>
    <definedName name="pp" localSheetId="15">'1112-04-01(1601)'!$A$5:$R$50</definedName>
    <definedName name="pp" localSheetId="16">'1112-04-01(1701)'!$A$5:$R$50</definedName>
    <definedName name="pp" localSheetId="17">'1112-04-01(1801)'!$A$5:$R$50</definedName>
    <definedName name="pp" localSheetId="18">'1112-04-01(1901)'!$A$5:$R$50</definedName>
    <definedName name="pp" localSheetId="19">'1112-04-01(2001)'!$A$5:$R$50</definedName>
    <definedName name="pp" localSheetId="20">'1112-04-01(2101)'!$A$5:$R$50</definedName>
    <definedName name="pp" localSheetId="21">'1112-04-01(2201)'!$A$5:$R$50</definedName>
    <definedName name="pp">#REF!</definedName>
    <definedName name="_xlnm.Print_Area" localSheetId="0">'1112-04-01(101)'!$A$1:$R$50</definedName>
    <definedName name="_xlnm.Print_Area" localSheetId="1">'1112-04-01(201)'!$A$1:$R$50</definedName>
    <definedName name="_xlnm.Print_Area" localSheetId="2">'1112-04-01(301)'!$A$1:$R$50</definedName>
    <definedName name="_xlnm.Print_Area" localSheetId="3">'1112-04-01(401)'!$A$1:$R$50</definedName>
    <definedName name="_xlnm.Print_Area" localSheetId="4">'1112-04-01(501)'!$A$1:$R$50</definedName>
    <definedName name="_xlnm.Print_Area" localSheetId="5">'1112-04-01(601)'!$A$1:$R$50</definedName>
    <definedName name="_xlnm.Print_Area" localSheetId="6">'1112-04-01(701)'!$A$1:$R$50</definedName>
    <definedName name="_xlnm.Print_Area" localSheetId="7">'1112-04-01(801)'!$A$1:$R$50</definedName>
    <definedName name="_xlnm.Print_Area" localSheetId="8">'1112-04-01(901)'!$A$1:$R$50</definedName>
    <definedName name="_xlnm.Print_Area" localSheetId="9">'1112-04-01(1001)'!$A$1:$R$50</definedName>
    <definedName name="_xlnm.Print_Area" localSheetId="10">'1112-04-01(1101)'!$A$1:$R$50</definedName>
    <definedName name="_xlnm.Print_Area" localSheetId="11">'1112-04-01(1201)'!$A$1:$R$50</definedName>
    <definedName name="_xlnm.Print_Area" localSheetId="12">'1112-04-01(1301)'!$A$1:$R$50</definedName>
    <definedName name="_xlnm.Print_Area" localSheetId="13">'1112-04-01(1401)'!$A$1:$R$50</definedName>
    <definedName name="_xlnm.Print_Area" localSheetId="14">'1112-04-01(1501)'!$A$1:$R$50</definedName>
    <definedName name="_xlnm.Print_Area" localSheetId="15">'1112-04-01(1601)'!$A$1:$R$50</definedName>
    <definedName name="_xlnm.Print_Area" localSheetId="16">'1112-04-01(1701)'!$A$1:$R$50</definedName>
    <definedName name="_xlnm.Print_Area" localSheetId="17">'1112-04-01(1801)'!$A$1:$R$50</definedName>
    <definedName name="_xlnm.Print_Area" localSheetId="18">'1112-04-01(1901)'!$A$1:$R$50</definedName>
    <definedName name="_xlnm.Print_Area" localSheetId="19">'1112-04-01(2001)'!$A$1:$R$50</definedName>
    <definedName name="_xlnm.Print_Area" localSheetId="20">'1112-04-01(2101)'!$A$1:$R$50</definedName>
    <definedName name="_xlnm.Print_Area" localSheetId="21">'1112-04-01(2201)'!$A$1:$R$51</definedName>
  </definedNames>
  <calcPr fullCalcOnLoad="1"/>
</workbook>
</file>

<file path=xl/sharedStrings.xml><?xml version="1.0" encoding="utf-8"?>
<sst xmlns="http://schemas.openxmlformats.org/spreadsheetml/2006/main" count="2667" uniqueCount="110">
  <si>
    <t>公 開 類</t>
  </si>
  <si>
    <t>月    報</t>
  </si>
  <si>
    <t>桃園市土地建物登記管理</t>
  </si>
  <si>
    <t>工作項目</t>
  </si>
  <si>
    <t>標示變更登記</t>
  </si>
  <si>
    <t>所有權登記</t>
  </si>
  <si>
    <t>他項權利登記</t>
  </si>
  <si>
    <t>截至本月底已登記土地總筆數：　</t>
  </si>
  <si>
    <t>本月買賣土地登記總價額 ( 公告土地現值 )：</t>
  </si>
  <si>
    <t>備註</t>
  </si>
  <si>
    <t xml:space="preserve">填表　　　　　　　　　　　　　　　　　審核　　　　　　　　　　　　　　　　　業務主管人員　　　　　　　　　　　　　　　　　機關長官
　　　　　　　　　　　　　　　　　　　　　　　　　　　　　　　　　　　　　　主辦統計人員
</t>
  </si>
  <si>
    <t>分割</t>
  </si>
  <si>
    <t>合併</t>
  </si>
  <si>
    <t>重測</t>
  </si>
  <si>
    <t>重劃</t>
  </si>
  <si>
    <t>區段徵收</t>
  </si>
  <si>
    <t>地目變更</t>
  </si>
  <si>
    <t>使用編定</t>
  </si>
  <si>
    <t>門牌整編</t>
  </si>
  <si>
    <t>建物增建改建</t>
  </si>
  <si>
    <t>滅失</t>
  </si>
  <si>
    <t>法院判決、調解、和解</t>
  </si>
  <si>
    <t>其他</t>
  </si>
  <si>
    <t>總登記</t>
  </si>
  <si>
    <t>所有權變更登記</t>
  </si>
  <si>
    <t>抵押權</t>
  </si>
  <si>
    <t>地上權</t>
  </si>
  <si>
    <t>役權動產不</t>
  </si>
  <si>
    <t>每月終了後15日內編報</t>
  </si>
  <si>
    <t>買賣</t>
  </si>
  <si>
    <t>拍賣</t>
  </si>
  <si>
    <t>繼承</t>
  </si>
  <si>
    <t>贈與</t>
  </si>
  <si>
    <t>夫妻贈與</t>
  </si>
  <si>
    <t>交換</t>
  </si>
  <si>
    <t>共有物分割</t>
  </si>
  <si>
    <t>徵收</t>
  </si>
  <si>
    <t>信託</t>
  </si>
  <si>
    <t>設定</t>
  </si>
  <si>
    <t>移轉</t>
  </si>
  <si>
    <t>變更</t>
  </si>
  <si>
    <t>塗銷</t>
  </si>
  <si>
    <t>項目</t>
  </si>
  <si>
    <t>件數</t>
  </si>
  <si>
    <t>中華民國110年7月</t>
  </si>
  <si>
    <t>土地</t>
  </si>
  <si>
    <t>筆數</t>
  </si>
  <si>
    <t>筆，總面積：　　</t>
  </si>
  <si>
    <t>面積</t>
  </si>
  <si>
    <t>元；本月拍賣土地登記總價額(公告土地現值)：</t>
  </si>
  <si>
    <t>建物</t>
  </si>
  <si>
    <t>棟數</t>
  </si>
  <si>
    <t>平方公尺;</t>
  </si>
  <si>
    <t>建物總棟數：</t>
  </si>
  <si>
    <t>其他登記</t>
  </si>
  <si>
    <t>土地建物登記合計</t>
  </si>
  <si>
    <t>登記簿謄本</t>
  </si>
  <si>
    <t>典權</t>
  </si>
  <si>
    <t>農育權</t>
  </si>
  <si>
    <t>耕作權</t>
  </si>
  <si>
    <t>永佃權</t>
  </si>
  <si>
    <t>法院判決、調解、和解、其他</t>
  </si>
  <si>
    <t>撤銷</t>
  </si>
  <si>
    <t>訴願決定撤銷</t>
  </si>
  <si>
    <t>更名</t>
  </si>
  <si>
    <t>管理人登記</t>
  </si>
  <si>
    <t>更正</t>
  </si>
  <si>
    <t>住址變更</t>
  </si>
  <si>
    <t>預告登記</t>
  </si>
  <si>
    <t>其他限制登記</t>
  </si>
  <si>
    <t>塗銷預告登記</t>
  </si>
  <si>
    <t>其他塗銷限制登記</t>
  </si>
  <si>
    <t>書狀換給</t>
  </si>
  <si>
    <t>書狀補給</t>
  </si>
  <si>
    <t>註記</t>
  </si>
  <si>
    <t>棟，      總面積：</t>
  </si>
  <si>
    <t>元</t>
  </si>
  <si>
    <t>平方公尺</t>
  </si>
  <si>
    <t>編製機關</t>
  </si>
  <si>
    <t>表    號</t>
  </si>
  <si>
    <t>桃園市政府</t>
  </si>
  <si>
    <t>1112-04-01-2</t>
  </si>
  <si>
    <t>單位：件；筆；棟；張；平方公尺；元</t>
  </si>
  <si>
    <t>(張數)</t>
  </si>
  <si>
    <t>桃園市桃園地政事務所土地建物登記管理(續1)</t>
  </si>
  <si>
    <t>桃園市桃園區土地建物登記管理(續2)</t>
  </si>
  <si>
    <t>桃園市中壢地政事務所土地建物登記管理(續3)</t>
  </si>
  <si>
    <t>桃園市中壢區土地建物登記管理(續4)</t>
  </si>
  <si>
    <t>桃園市觀音區土地建物登記管理(續5)</t>
  </si>
  <si>
    <t>桃園市大溪地政事務所土地建物登記管理(續6)</t>
  </si>
  <si>
    <t>桃園市大溪區土地建物登記管理(續7)</t>
  </si>
  <si>
    <t>桃園市龍潭區土地建物登記管理(續8)</t>
  </si>
  <si>
    <t>桃園市復興區土地建物登記管理(續9)</t>
  </si>
  <si>
    <t>桃園市楊梅地政事務所土地建物登記管理(續10)</t>
  </si>
  <si>
    <t>桃園市新屋區土地建物登記管理(續11)</t>
  </si>
  <si>
    <t>桃園市楊梅區土地建物登記管理(續12)</t>
  </si>
  <si>
    <t>桃園市蘆竹地政事務所土地建物登記管理(續13)</t>
  </si>
  <si>
    <t>桃園市蘆竹區土地建物登記管理(續14)</t>
  </si>
  <si>
    <t>桃園市大園區土地建物登記管理(續15)</t>
  </si>
  <si>
    <t>桃園市八德地政事務所土地建物登記管理(續16)</t>
  </si>
  <si>
    <t>桃園市八德區土地建物登記管理(續17)</t>
  </si>
  <si>
    <t>桃園市平鎮地政事務所土地建物登記管理(續18)</t>
  </si>
  <si>
    <t>桃園市平鎮區土地建物登記管理(續19)</t>
  </si>
  <si>
    <t>桃園市龜山地政事務所土地建物登記管理(續20)</t>
  </si>
  <si>
    <t>桃園市龜山區土地建物登記管理(續21完)</t>
  </si>
  <si>
    <t>資料來源：依據各地政事務所行政區別資料彙編。</t>
  </si>
  <si>
    <t>（登記謄本、截至本月底已登記土地總筆數及總面積、建物總棟數及總面積、本月買賣土地登記總價額、本月拍賣土地登記總價額依地政事務所別填報，不需依行政區別分列）</t>
  </si>
  <si>
    <t>填表說明：1.件數：依各實際辦理土地及建物登記之收件號數計算。</t>
  </si>
  <si>
    <t xml:space="preserve">          2.筆(棟)數：依各實際辦理之土地(建物)筆(棟)數計算，土地以地號為基本計算單位，建物以建號為基本計算單位。</t>
  </si>
  <si>
    <t xml:space="preserve">          3.本表應於編製期限內經網際網路上傳至內政部統計資料庫及桃園市政府公務統計行政管理系統。</t>
  </si>
</sst>
</file>

<file path=xl/styles.xml><?xml version="1.0" encoding="utf-8"?>
<styleSheet xmlns="http://schemas.openxmlformats.org/spreadsheetml/2006/main">
  <numFmts count="18">
    <numFmt numFmtId="188" formatCode="###,###,##0"/>
    <numFmt numFmtId="189" formatCode="#,##0;\-#,##0;&quot;－&quot;"/>
    <numFmt numFmtId="190" formatCode="###,###,###,##0.00"/>
    <numFmt numFmtId="191" formatCode="###,###,##0.00"/>
    <numFmt numFmtId="192" formatCode="_-* #,##0_-;\-* #,##0_-;_-* &quot;-&quot;_-;_-@_-"/>
    <numFmt numFmtId="193" formatCode="#,##0.0000;\-#,##0.0000;&quot;－&quot;"/>
    <numFmt numFmtId="194" formatCode="###,###,##0;\-###,###,##0;&quot;         －&quot;"/>
    <numFmt numFmtId="195" formatCode="_-* #,##0.00_-;\-* #,##0.00_-;_-* &quot;-&quot;??_-;_-@_-"/>
    <numFmt numFmtId="196" formatCode="#,###,###,##0.00;\-#,###,###,##0.00;&quot;              －&quot;"/>
    <numFmt numFmtId="197" formatCode="##,###,###,##0"/>
    <numFmt numFmtId="198" formatCode="##,###,##0"/>
    <numFmt numFmtId="199" formatCode="##,###,###,##0;\-##,###,###,##0;&quot;            －&quot;"/>
    <numFmt numFmtId="200" formatCode="###,###,###,##0.00;\-###,###,###,##0.00;&quot;                －&quot;"/>
    <numFmt numFmtId="201" formatCode="###,##0"/>
    <numFmt numFmtId="202" formatCode="##,###,##0;\-##,###,##0;&quot;        －&quot;"/>
    <numFmt numFmtId="203" formatCode="#,###,###,##0.00"/>
    <numFmt numFmtId="204" formatCode="###,###,##0.00;\-###,###,##0.00;&quot;            －&quot;"/>
    <numFmt numFmtId="205" formatCode="###,##0;\-###,##0;&quot;     －&quot;"/>
  </numFmts>
  <fonts count="14">
    <font>
      <sz val="11"/>
      <color theme="1"/>
      <name val="Calibri"/>
      <family val="2"/>
    </font>
    <font>
      <sz val="10"/>
      <name val="Arial"/>
      <family val="2"/>
    </font>
    <font>
      <sz val="9"/>
      <color theme="1"/>
      <name val="Times New Roman"/>
      <family val="2"/>
    </font>
    <font>
      <sz val="12"/>
      <color theme="1"/>
      <name val="Times New Roman"/>
      <family val="2"/>
    </font>
    <font>
      <sz val="12"/>
      <color theme="1"/>
      <name val="標楷體"/>
      <family val="2"/>
    </font>
    <font>
      <sz val="24"/>
      <color theme="1"/>
      <name val="標楷體"/>
      <family val="2"/>
    </font>
    <font>
      <sz val="10"/>
      <color theme="1"/>
      <name val="標楷體"/>
      <family val="2"/>
    </font>
    <font>
      <sz val="10"/>
      <color theme="1"/>
      <name val="新細明體"/>
      <family val="2"/>
    </font>
    <font>
      <sz val="10"/>
      <color theme="1"/>
      <name val="Times New Roman"/>
      <family val="2"/>
    </font>
    <font>
      <sz val="7"/>
      <color theme="1"/>
      <name val="標楷體"/>
      <family val="2"/>
    </font>
    <font>
      <sz val="7"/>
      <color theme="1"/>
      <name val="Times New Roman"/>
      <family val="2"/>
    </font>
    <font>
      <sz val="8"/>
      <color theme="1"/>
      <name val="標楷體"/>
      <family val="2"/>
    </font>
    <font>
      <sz val="12"/>
      <color theme="1"/>
      <name val="新細明體"/>
      <family val="2"/>
    </font>
    <font>
      <sz val="11"/>
      <color theme="1"/>
      <name val="標楷體"/>
      <family val="2"/>
    </font>
  </fonts>
  <fills count="2">
    <fill>
      <patternFill/>
    </fill>
    <fill>
      <patternFill patternType="gray125"/>
    </fill>
  </fills>
  <borders count="31">
    <border>
      <left/>
      <right/>
      <top/>
      <bottom/>
      <diagonal/>
    </border>
    <border>
      <left style="thin">
        <color rgb="FF000000"/>
      </left>
      <right style="thin">
        <color rgb="FF000000"/>
      </right>
      <top style="thin">
        <color rgb="FF000000"/>
      </top>
      <bottom style="thin">
        <color rgb="FF000000"/>
      </bottom>
    </border>
    <border>
      <left/>
      <right/>
      <top style="medium">
        <color rgb="FF000000"/>
      </top>
      <bottom/>
    </border>
    <border>
      <left/>
      <right/>
      <top/>
      <bottom style="medium">
        <color rgb="FF000000"/>
      </bottom>
    </border>
    <border>
      <left/>
      <right style="thin">
        <color rgb="FF000000"/>
      </right>
      <top style="medium">
        <color rgb="FF000000"/>
      </top>
      <bottom/>
    </border>
    <border>
      <left/>
      <right style="thin">
        <color rgb="FF000000"/>
      </right>
      <top/>
      <bottom/>
    </border>
    <border>
      <left/>
      <right style="thin">
        <color rgb="FF000000"/>
      </right>
      <top/>
      <bottom style="thin">
        <color rgb="FF000000"/>
      </bottom>
    </border>
    <border>
      <left/>
      <right style="thin">
        <color rgb="FF000000"/>
      </right>
      <top style="thin">
        <color rgb="FF000000"/>
      </top>
      <bottom/>
    </border>
    <border>
      <left/>
      <right/>
      <top style="thin">
        <color rgb="FF000000"/>
      </top>
      <bottom style="thin">
        <color rgb="FF000000"/>
      </bottom>
    </border>
    <border>
      <left/>
      <right/>
      <top style="thin">
        <color rgb="FF000000"/>
      </top>
      <bottom style="medium">
        <color rgb="FF000000"/>
      </bottom>
    </border>
    <border>
      <left style="thin">
        <color rgb="FF000000"/>
      </left>
      <right/>
      <top style="medium">
        <color rgb="FF000000"/>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
      <left style="thin">
        <color rgb="FF000000"/>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style="thin">
        <color rgb="FF000000"/>
      </right>
      <top style="medium">
        <color rgb="FF000000"/>
      </top>
      <bottom/>
    </border>
    <border>
      <left/>
      <right/>
      <top/>
      <bottom style="thin">
        <color rgb="FF000000"/>
      </bottom>
    </border>
    <border>
      <left/>
      <right style="thin">
        <color rgb="FF000000"/>
      </right>
      <top style="medium">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style="medium">
        <color rgb="FF000000"/>
      </bottom>
    </border>
    <border>
      <left style="thin">
        <color rgb="FF000000"/>
      </left>
      <right style="thin">
        <color rgb="FF000000"/>
      </right>
      <top/>
      <bottom style="medium">
        <color rgb="FF000000"/>
      </bottom>
    </border>
    <border>
      <left style="thin">
        <color rgb="FF000000"/>
      </left>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top style="medium">
        <color rgb="FF000000"/>
      </top>
      <bottom/>
    </border>
    <border>
      <left style="thin">
        <color rgb="FF000000"/>
      </left>
      <right/>
      <top/>
      <bottom style="medium">
        <color rgb="FF000000"/>
      </bottom>
    </border>
    <border>
      <left style="thin">
        <color rgb="FF000000"/>
      </left>
      <right/>
      <top/>
      <bottom/>
    </border>
    <border>
      <left/>
      <right/>
      <top style="thin">
        <color rgb="FF000000"/>
      </top>
      <bottom/>
    </border>
    <border>
      <left/>
      <right style="thin">
        <color rgb="FF000000"/>
      </right>
      <top/>
      <bottom style="medium">
        <color rgb="FF000000"/>
      </bottom>
    </border>
    <border>
      <left/>
      <right/>
      <top style="medium">
        <color rgb="FF000000"/>
      </top>
      <bottom style="thin">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cellStyleXfs>
  <cellXfs count="177">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0" fontId="3" fillId="0" borderId="0" xfId="20" applyFont="1"/>
    <xf numFmtId="0" fontId="4" fillId="0" borderId="1" xfId="20" applyFont="1" applyBorder="1" applyAlignment="1">
      <alignment horizontal="center" vertical="center"/>
    </xf>
    <xf numFmtId="0" fontId="5" fillId="0" borderId="0" xfId="20" applyFont="1" applyAlignment="1">
      <alignment horizontal="center" vertical="center"/>
    </xf>
    <xf numFmtId="0" fontId="4" fillId="0" borderId="0" xfId="20" applyFont="1" applyAlignment="1">
      <alignment wrapText="1"/>
    </xf>
    <xf numFmtId="0" fontId="4" fillId="0" borderId="2" xfId="20" applyFont="1" applyBorder="1" applyAlignment="1">
      <alignment horizontal="center" vertical="center" wrapText="1"/>
    </xf>
    <xf numFmtId="0" fontId="4" fillId="0" borderId="3" xfId="20" applyFont="1" applyBorder="1" applyAlignment="1">
      <alignment horizontal="center" vertical="center" wrapText="1"/>
    </xf>
    <xf numFmtId="0" fontId="6" fillId="0" borderId="4" xfId="20" applyFont="1" applyBorder="1" applyAlignment="1">
      <alignment horizontal="center" vertical="center" wrapText="1"/>
    </xf>
    <xf numFmtId="0" fontId="6" fillId="0" borderId="5" xfId="20" applyFont="1" applyBorder="1" applyAlignment="1">
      <alignment horizontal="center" vertical="center" wrapText="1"/>
    </xf>
    <xf numFmtId="0" fontId="6" fillId="0" borderId="6" xfId="20" applyFont="1" applyBorder="1" applyAlignment="1">
      <alignment horizontal="center" vertical="center" wrapText="1"/>
    </xf>
    <xf numFmtId="0" fontId="6" fillId="0" borderId="7" xfId="20" applyFont="1" applyBorder="1" applyAlignment="1">
      <alignment horizontal="center" vertical="center" wrapText="1"/>
    </xf>
    <xf numFmtId="0" fontId="6" fillId="0" borderId="8" xfId="20" applyFont="1" applyBorder="1" applyAlignment="1">
      <alignment vertical="center"/>
    </xf>
    <xf numFmtId="0" fontId="6" fillId="0" borderId="8" xfId="20" applyFont="1" applyBorder="1" applyAlignment="1">
      <alignment vertical="top"/>
    </xf>
    <xf numFmtId="0" fontId="6" fillId="0" borderId="9" xfId="20" applyFont="1" applyBorder="1" applyAlignment="1">
      <alignment horizontal="center" vertical="center" wrapText="1"/>
    </xf>
    <xf numFmtId="0" fontId="4" fillId="0" borderId="2" xfId="20" applyFont="1" applyBorder="1" applyAlignment="1">
      <alignment vertical="top" wrapText="1"/>
    </xf>
    <xf numFmtId="0" fontId="4" fillId="0" borderId="0" xfId="20" applyFont="1"/>
    <xf numFmtId="0" fontId="4" fillId="0" borderId="0" xfId="20" applyFont="1" applyAlignment="1">
      <alignment horizontal="left" vertical="top"/>
    </xf>
    <xf numFmtId="188" fontId="7" fillId="0" borderId="0" xfId="20" applyNumberFormat="1" applyFont="1"/>
    <xf numFmtId="0" fontId="6" fillId="0" borderId="10" xfId="20" applyFont="1" applyBorder="1" applyAlignment="1">
      <alignment horizontal="distributed" vertical="center"/>
    </xf>
    <xf numFmtId="0" fontId="6" fillId="0" borderId="11" xfId="20" applyFont="1" applyBorder="1" applyAlignment="1">
      <alignment horizontal="distributed" vertical="center"/>
    </xf>
    <xf numFmtId="0" fontId="6" fillId="0" borderId="12" xfId="20" applyFont="1" applyBorder="1" applyAlignment="1">
      <alignment horizontal="distributed" vertical="center"/>
    </xf>
    <xf numFmtId="0" fontId="6" fillId="0" borderId="13" xfId="20" applyFont="1" applyBorder="1" applyAlignment="1">
      <alignment horizontal="distributed" vertical="center"/>
    </xf>
    <xf numFmtId="0" fontId="6" fillId="0" borderId="14" xfId="20" applyFont="1" applyBorder="1" applyAlignment="1">
      <alignment horizontal="center" vertical="center" wrapText="1"/>
    </xf>
    <xf numFmtId="0" fontId="6" fillId="0" borderId="15" xfId="20" applyFont="1" applyBorder="1" applyAlignment="1">
      <alignment horizontal="center" vertical="center" wrapText="1"/>
    </xf>
    <xf numFmtId="0" fontId="6" fillId="0" borderId="16" xfId="20" applyFont="1" applyBorder="1" applyAlignment="1">
      <alignment horizontal="center" vertical="center" wrapText="1"/>
    </xf>
    <xf numFmtId="0" fontId="8" fillId="0" borderId="15" xfId="20" applyFont="1" applyBorder="1" applyAlignment="1">
      <alignment horizontal="center" vertical="center" wrapText="1"/>
    </xf>
    <xf numFmtId="189" fontId="9" fillId="0" borderId="17" xfId="20" applyNumberFormat="1" applyFont="1" applyBorder="1" applyAlignment="1">
      <alignment horizontal="center" vertical="center" wrapText="1"/>
    </xf>
    <xf numFmtId="0" fontId="10" fillId="0" borderId="16" xfId="20" applyFont="1" applyBorder="1" applyAlignment="1">
      <alignment horizontal="center" vertical="center"/>
    </xf>
    <xf numFmtId="0" fontId="3" fillId="0" borderId="2" xfId="20" applyFont="1" applyBorder="1"/>
    <xf numFmtId="0" fontId="4" fillId="0" borderId="0" xfId="20" applyFont="1" applyAlignment="1">
      <alignment vertical="top" wrapText="1"/>
    </xf>
    <xf numFmtId="190" fontId="7" fillId="0" borderId="0" xfId="20" applyNumberFormat="1" applyFont="1"/>
    <xf numFmtId="0" fontId="4" fillId="0" borderId="0" xfId="20" applyFont="1" applyAlignment="1">
      <alignment vertical="center"/>
    </xf>
    <xf numFmtId="0" fontId="4" fillId="0" borderId="18" xfId="20" applyFont="1" applyBorder="1" applyAlignment="1">
      <alignment vertical="center"/>
    </xf>
    <xf numFmtId="0" fontId="6" fillId="0" borderId="19" xfId="20" applyFont="1" applyBorder="1" applyAlignment="1">
      <alignment horizontal="distributed" vertical="center"/>
    </xf>
    <xf numFmtId="0" fontId="6" fillId="0" borderId="20" xfId="20" applyFont="1" applyBorder="1" applyAlignment="1">
      <alignment horizontal="distributed" vertical="center"/>
    </xf>
    <xf numFmtId="0" fontId="6" fillId="0" borderId="7" xfId="20" applyFont="1" applyBorder="1" applyAlignment="1">
      <alignment horizontal="distributed" vertical="center"/>
    </xf>
    <xf numFmtId="0" fontId="6" fillId="0" borderId="6" xfId="20" applyFont="1" applyBorder="1" applyAlignment="1">
      <alignment horizontal="distributed" vertical="center"/>
    </xf>
    <xf numFmtId="0" fontId="6" fillId="0" borderId="8" xfId="20" applyFont="1" applyBorder="1" applyAlignment="1">
      <alignment horizontal="distributed" vertical="center" wrapText="1"/>
    </xf>
    <xf numFmtId="0" fontId="11" fillId="0" borderId="8" xfId="20" applyFont="1" applyBorder="1" applyAlignment="1">
      <alignment horizontal="distributed" vertical="center" wrapText="1"/>
    </xf>
    <xf numFmtId="0" fontId="6" fillId="0" borderId="21" xfId="20" applyFont="1" applyBorder="1" applyAlignment="1">
      <alignment horizontal="center" vertical="center" wrapText="1"/>
    </xf>
    <xf numFmtId="191" fontId="7" fillId="0" borderId="0" xfId="20" applyNumberFormat="1" applyFont="1"/>
    <xf numFmtId="0" fontId="4" fillId="0" borderId="17" xfId="20" applyFont="1" applyBorder="1" applyAlignment="1">
      <alignment horizontal="center" vertical="center" wrapText="1"/>
    </xf>
    <xf numFmtId="0" fontId="4" fillId="0" borderId="22" xfId="20" applyFont="1" applyBorder="1" applyAlignment="1">
      <alignment horizontal="center" vertical="center" wrapText="1"/>
    </xf>
    <xf numFmtId="0" fontId="8" fillId="0" borderId="16" xfId="20" applyFont="1" applyBorder="1" applyAlignment="1">
      <alignment horizontal="center" vertical="center" wrapText="1"/>
    </xf>
    <xf numFmtId="0" fontId="8" fillId="0" borderId="1" xfId="20" applyFont="1" applyBorder="1" applyAlignment="1">
      <alignment horizontal="center" vertical="center" wrapText="1"/>
    </xf>
    <xf numFmtId="192" fontId="6" fillId="0" borderId="8" xfId="20" applyNumberFormat="1" applyFont="1" applyBorder="1" applyAlignment="1">
      <alignment horizontal="center" vertical="center"/>
    </xf>
    <xf numFmtId="193" fontId="6" fillId="0" borderId="23" xfId="20" applyNumberFormat="1" applyFont="1" applyBorder="1" applyAlignment="1">
      <alignment horizontal="left" vertical="center"/>
    </xf>
    <xf numFmtId="0" fontId="12" fillId="0" borderId="0" xfId="20" applyFont="1"/>
    <xf numFmtId="194" fontId="7" fillId="0" borderId="6" xfId="20" applyNumberFormat="1" applyFont="1" applyBorder="1" applyAlignment="1">
      <alignment horizontal="right" vertical="center"/>
    </xf>
    <xf numFmtId="194" fontId="7" fillId="0" borderId="20" xfId="20" applyNumberFormat="1" applyFont="1" applyBorder="1" applyAlignment="1">
      <alignment horizontal="right" vertical="center"/>
    </xf>
    <xf numFmtId="193" fontId="6" fillId="0" borderId="9" xfId="20" applyNumberFormat="1" applyFont="1" applyBorder="1" applyAlignment="1">
      <alignment horizontal="left" vertical="center"/>
    </xf>
    <xf numFmtId="0" fontId="5" fillId="0" borderId="0" xfId="20" applyFont="1"/>
    <xf numFmtId="49" fontId="4" fillId="0" borderId="3" xfId="20" applyNumberFormat="1" applyFont="1" applyBorder="1" applyAlignment="1">
      <alignment horizontal="center" vertical="center" wrapText="1"/>
    </xf>
    <xf numFmtId="0" fontId="4" fillId="0" borderId="10" xfId="20" applyFont="1" applyBorder="1" applyAlignment="1">
      <alignment horizontal="center" vertical="center" wrapText="1"/>
    </xf>
    <xf numFmtId="0" fontId="4" fillId="0" borderId="21" xfId="20" applyFont="1" applyBorder="1" applyAlignment="1">
      <alignment horizontal="center" vertical="center" wrapText="1"/>
    </xf>
    <xf numFmtId="194" fontId="7" fillId="0" borderId="16" xfId="20" applyNumberFormat="1" applyFont="1" applyBorder="1" applyAlignment="1">
      <alignment horizontal="right" vertical="center"/>
    </xf>
    <xf numFmtId="194" fontId="7" fillId="0" borderId="1" xfId="20" applyNumberFormat="1" applyFont="1" applyBorder="1" applyAlignment="1">
      <alignment horizontal="right" vertical="center"/>
    </xf>
    <xf numFmtId="195" fontId="6" fillId="0" borderId="8" xfId="20" applyNumberFormat="1" applyFont="1" applyBorder="1" applyAlignment="1">
      <alignment horizontal="right" vertical="center"/>
    </xf>
    <xf numFmtId="0" fontId="4" fillId="0" borderId="19" xfId="20" applyFont="1" applyBorder="1" applyAlignment="1">
      <alignment horizontal="center" vertical="center" wrapText="1"/>
    </xf>
    <xf numFmtId="0" fontId="4" fillId="0" borderId="24" xfId="20" applyFont="1" applyBorder="1" applyAlignment="1">
      <alignment horizontal="center" vertical="center" wrapText="1"/>
    </xf>
    <xf numFmtId="196" fontId="7" fillId="0" borderId="16" xfId="20" applyNumberFormat="1" applyFont="1" applyBorder="1" applyAlignment="1">
      <alignment horizontal="right" vertical="center"/>
    </xf>
    <xf numFmtId="196" fontId="7" fillId="0" borderId="1" xfId="20" applyNumberFormat="1" applyFont="1" applyBorder="1" applyAlignment="1">
      <alignment horizontal="right" vertical="center"/>
    </xf>
    <xf numFmtId="195" fontId="6" fillId="0" borderId="8" xfId="20" applyNumberFormat="1" applyFont="1" applyBorder="1" applyAlignment="1">
      <alignment vertical="center"/>
    </xf>
    <xf numFmtId="49" fontId="4" fillId="0" borderId="0" xfId="20" applyNumberFormat="1" applyFont="1"/>
    <xf numFmtId="0" fontId="13" fillId="0" borderId="18" xfId="20" applyFont="1" applyBorder="1" applyAlignment="1">
      <alignment horizontal="right" vertical="center"/>
    </xf>
    <xf numFmtId="0" fontId="4" fillId="0" borderId="25" xfId="20" applyFont="1" applyBorder="1" applyAlignment="1">
      <alignment horizontal="center" vertical="center" wrapText="1"/>
    </xf>
    <xf numFmtId="0" fontId="4" fillId="0" borderId="26" xfId="20" applyFont="1" applyBorder="1" applyAlignment="1">
      <alignment horizontal="center" vertical="center" wrapText="1"/>
    </xf>
    <xf numFmtId="189" fontId="6" fillId="0" borderId="17" xfId="20" applyNumberFormat="1" applyFont="1" applyBorder="1" applyAlignment="1">
      <alignment horizontal="center" vertical="center" wrapText="1"/>
    </xf>
    <xf numFmtId="189" fontId="6" fillId="0" borderId="15" xfId="20" applyNumberFormat="1" applyFont="1" applyBorder="1" applyAlignment="1">
      <alignment horizontal="center" vertical="center" wrapText="1"/>
    </xf>
    <xf numFmtId="189" fontId="6" fillId="0" borderId="11" xfId="20" applyNumberFormat="1" applyFont="1" applyBorder="1" applyAlignment="1">
      <alignment horizontal="center" vertical="center"/>
    </xf>
    <xf numFmtId="189" fontId="6" fillId="0" borderId="12" xfId="20" applyNumberFormat="1" applyFont="1" applyBorder="1" applyAlignment="1">
      <alignment horizontal="center" vertical="center"/>
    </xf>
    <xf numFmtId="0" fontId="8" fillId="0" borderId="13" xfId="20" applyFont="1" applyBorder="1" applyAlignment="1">
      <alignment horizontal="center" vertical="center"/>
    </xf>
    <xf numFmtId="0" fontId="2" fillId="0" borderId="0" xfId="20" applyFont="1" applyAlignment="1">
      <alignment vertical="center"/>
    </xf>
    <xf numFmtId="0" fontId="2" fillId="0" borderId="18" xfId="20" applyFont="1" applyBorder="1" applyAlignment="1">
      <alignment vertical="center"/>
    </xf>
    <xf numFmtId="189" fontId="6" fillId="0" borderId="1" xfId="20" applyNumberFormat="1" applyFont="1" applyBorder="1" applyAlignment="1">
      <alignment horizontal="center" vertical="center"/>
    </xf>
    <xf numFmtId="0" fontId="8" fillId="0" borderId="1" xfId="20" applyFont="1" applyBorder="1" applyAlignment="1">
      <alignment horizontal="center" vertical="center"/>
    </xf>
    <xf numFmtId="0" fontId="8" fillId="0" borderId="27" xfId="20" applyFont="1" applyBorder="1" applyAlignment="1">
      <alignment vertical="center"/>
    </xf>
    <xf numFmtId="0" fontId="8" fillId="0" borderId="13" xfId="20" applyFont="1" applyBorder="1" applyAlignment="1">
      <alignment vertical="center"/>
    </xf>
    <xf numFmtId="189" fontId="11" fillId="0" borderId="11" xfId="20" applyNumberFormat="1" applyFont="1" applyBorder="1" applyAlignment="1">
      <alignment horizontal="distributed" vertical="center"/>
    </xf>
    <xf numFmtId="189" fontId="6" fillId="0" borderId="11" xfId="20" applyNumberFormat="1" applyFont="1" applyBorder="1" applyAlignment="1">
      <alignment horizontal="distributed" vertical="center"/>
    </xf>
    <xf numFmtId="0" fontId="8" fillId="0" borderId="8" xfId="20" applyFont="1" applyBorder="1" applyAlignment="1">
      <alignment horizontal="center" vertical="center"/>
    </xf>
    <xf numFmtId="0" fontId="8" fillId="0" borderId="28" xfId="20" applyFont="1" applyBorder="1" applyAlignment="1">
      <alignment horizontal="center" vertical="center"/>
    </xf>
    <xf numFmtId="0" fontId="8" fillId="0" borderId="18" xfId="20" applyFont="1" applyBorder="1" applyAlignment="1">
      <alignment horizontal="center" vertical="center"/>
    </xf>
    <xf numFmtId="0" fontId="4" fillId="0" borderId="4" xfId="20" applyFont="1" applyBorder="1" applyAlignment="1">
      <alignment horizontal="center" vertical="center" wrapText="1"/>
    </xf>
    <xf numFmtId="0" fontId="4" fillId="0" borderId="29" xfId="20" applyFont="1" applyBorder="1" applyAlignment="1">
      <alignment horizontal="center" vertical="center" wrapText="1"/>
    </xf>
    <xf numFmtId="0" fontId="6" fillId="0" borderId="1" xfId="20" applyFont="1" applyBorder="1" applyAlignment="1">
      <alignment horizontal="distributed" vertical="center" wrapText="1"/>
    </xf>
    <xf numFmtId="189" fontId="11" fillId="0" borderId="20" xfId="20" applyNumberFormat="1" applyFont="1" applyBorder="1" applyAlignment="1">
      <alignment horizontal="distributed" vertical="center"/>
    </xf>
    <xf numFmtId="189" fontId="6" fillId="0" borderId="20" xfId="20" applyNumberFormat="1" applyFont="1" applyBorder="1" applyAlignment="1">
      <alignment horizontal="distributed" vertical="center"/>
    </xf>
    <xf numFmtId="0" fontId="8" fillId="0" borderId="20" xfId="20" applyFont="1" applyBorder="1" applyAlignment="1">
      <alignment horizontal="distributed" vertical="center"/>
    </xf>
    <xf numFmtId="0" fontId="8" fillId="0" borderId="20" xfId="20" applyFont="1" applyBorder="1" applyAlignment="1">
      <alignment horizontal="center" vertical="center"/>
    </xf>
    <xf numFmtId="0" fontId="8" fillId="0" borderId="7" xfId="20" applyFont="1" applyBorder="1" applyAlignment="1">
      <alignment horizontal="center" vertical="center"/>
    </xf>
    <xf numFmtId="0" fontId="8" fillId="0" borderId="6" xfId="20" applyFont="1" applyBorder="1" applyAlignment="1">
      <alignment horizontal="center" vertical="center"/>
    </xf>
    <xf numFmtId="189" fontId="8" fillId="0" borderId="16" xfId="20" applyNumberFormat="1" applyFont="1" applyBorder="1" applyAlignment="1">
      <alignment horizontal="center" vertical="center"/>
    </xf>
    <xf numFmtId="189" fontId="8" fillId="0" borderId="1" xfId="20" applyNumberFormat="1" applyFont="1" applyBorder="1" applyAlignment="1">
      <alignment horizontal="center" vertical="center"/>
    </xf>
    <xf numFmtId="189" fontId="8" fillId="0" borderId="14" xfId="20" applyNumberFormat="1" applyFont="1" applyBorder="1" applyAlignment="1">
      <alignment horizontal="center" vertical="center"/>
    </xf>
    <xf numFmtId="0" fontId="8" fillId="0" borderId="16" xfId="20" applyFont="1" applyBorder="1" applyAlignment="1">
      <alignment horizontal="center" vertical="center"/>
    </xf>
    <xf numFmtId="195" fontId="6" fillId="0" borderId="8" xfId="20" applyNumberFormat="1" applyFont="1" applyBorder="1" applyAlignment="1">
      <alignment horizontal="center" vertical="center"/>
    </xf>
    <xf numFmtId="197" fontId="7" fillId="0" borderId="14" xfId="20" applyNumberFormat="1" applyFont="1" applyBorder="1" applyAlignment="1">
      <alignment horizontal="right" vertical="center"/>
    </xf>
    <xf numFmtId="0" fontId="2" fillId="0" borderId="16" xfId="20" applyFont="1" applyBorder="1" applyAlignment="1">
      <alignment horizontal="right" vertical="center"/>
    </xf>
    <xf numFmtId="0" fontId="2" fillId="0" borderId="6" xfId="20" applyFont="1" applyBorder="1"/>
    <xf numFmtId="198" fontId="7" fillId="0" borderId="12" xfId="20" applyNumberFormat="1" applyFont="1" applyBorder="1" applyAlignment="1">
      <alignment horizontal="right" vertical="center"/>
    </xf>
    <xf numFmtId="0" fontId="2" fillId="0" borderId="13" xfId="20" applyFont="1" applyBorder="1" applyAlignment="1">
      <alignment horizontal="right" vertical="center"/>
    </xf>
    <xf numFmtId="0" fontId="2" fillId="0" borderId="28" xfId="20" applyFont="1" applyBorder="1" applyAlignment="1">
      <alignment horizontal="right" vertical="center"/>
    </xf>
    <xf numFmtId="0" fontId="2" fillId="0" borderId="18" xfId="20" applyFont="1" applyBorder="1" applyAlignment="1">
      <alignment horizontal="right" vertical="center"/>
    </xf>
    <xf numFmtId="0" fontId="4" fillId="0" borderId="11" xfId="20" applyFont="1" applyBorder="1" applyAlignment="1">
      <alignment horizontal="center" vertical="center"/>
    </xf>
    <xf numFmtId="0" fontId="4" fillId="0" borderId="20" xfId="20" applyFont="1" applyBorder="1" applyAlignment="1">
      <alignment horizontal="center" vertical="center"/>
    </xf>
    <xf numFmtId="0" fontId="4" fillId="0" borderId="0" xfId="20" applyFont="1" applyAlignment="1">
      <alignment horizontal="right" vertical="center"/>
    </xf>
    <xf numFmtId="0" fontId="4" fillId="0" borderId="30" xfId="20" applyFont="1" applyBorder="1" applyAlignment="1">
      <alignment horizontal="center" vertical="center" wrapText="1"/>
    </xf>
    <xf numFmtId="0" fontId="4" fillId="0" borderId="23" xfId="20" applyFont="1" applyBorder="1" applyAlignment="1">
      <alignment horizontal="center" vertical="center" wrapText="1"/>
    </xf>
    <xf numFmtId="196" fontId="7" fillId="0" borderId="13" xfId="20" applyNumberFormat="1" applyFont="1" applyBorder="1" applyAlignment="1">
      <alignment horizontal="right" vertical="center"/>
    </xf>
    <xf numFmtId="196" fontId="7" fillId="0" borderId="11" xfId="20" applyNumberFormat="1" applyFont="1" applyBorder="1" applyAlignment="1">
      <alignment horizontal="right" vertical="center"/>
    </xf>
    <xf numFmtId="189" fontId="3" fillId="0" borderId="28" xfId="20" applyNumberFormat="1" applyFont="1" applyBorder="1" applyAlignment="1">
      <alignment horizontal="center" vertical="center"/>
    </xf>
    <xf numFmtId="0" fontId="2" fillId="0" borderId="0" xfId="20" applyFont="1"/>
    <xf numFmtId="0" fontId="3" fillId="0" borderId="0" xfId="20" applyFont="1" applyAlignment="1">
      <alignment horizontal="center" vertical="center"/>
    </xf>
    <xf numFmtId="0" fontId="2" fillId="0" borderId="0" xfId="20" applyFont="1" applyAlignment="1">
      <alignment horizontal="center" vertical="center"/>
    </xf>
    <xf numFmtId="0" fontId="5" fillId="0" borderId="0" xfId="20" applyFont="1" applyAlignment="1">
      <alignment horizontal="center" vertical="center" wrapText="1"/>
    </xf>
    <xf numFmtId="0" fontId="6" fillId="0" borderId="14" xfId="20" applyFont="1" applyBorder="1" applyAlignment="1">
      <alignment horizontal="center" vertical="center"/>
    </xf>
    <xf numFmtId="0" fontId="6" fillId="0" borderId="15" xfId="20" applyFont="1" applyBorder="1" applyAlignment="1">
      <alignment horizontal="center" vertical="center"/>
    </xf>
    <xf numFmtId="0" fontId="6" fillId="0" borderId="16" xfId="20" applyFont="1" applyBorder="1" applyAlignment="1">
      <alignment horizontal="center" vertical="center"/>
    </xf>
    <xf numFmtId="0" fontId="8" fillId="0" borderId="15" xfId="20" applyFont="1" applyBorder="1" applyAlignment="1">
      <alignment horizontal="center" vertical="center"/>
    </xf>
    <xf numFmtId="0" fontId="9" fillId="0" borderId="14" xfId="20" applyFont="1" applyBorder="1" applyAlignment="1">
      <alignment horizontal="center" vertical="center" wrapText="1"/>
    </xf>
    <xf numFmtId="0" fontId="10" fillId="0" borderId="16" xfId="20" applyFont="1" applyBorder="1" applyAlignment="1">
      <alignment horizontal="center" vertical="center" wrapText="1"/>
    </xf>
    <xf numFmtId="199" fontId="7" fillId="0" borderId="6" xfId="20" applyNumberFormat="1" applyFont="1" applyBorder="1" applyAlignment="1">
      <alignment horizontal="right" vertical="center"/>
    </xf>
    <xf numFmtId="199" fontId="7" fillId="0" borderId="20" xfId="20" applyNumberFormat="1" applyFont="1" applyBorder="1" applyAlignment="1">
      <alignment horizontal="right" vertical="center"/>
    </xf>
    <xf numFmtId="199" fontId="7" fillId="0" borderId="16" xfId="20" applyNumberFormat="1" applyFont="1" applyBorder="1" applyAlignment="1">
      <alignment horizontal="right" vertical="center"/>
    </xf>
    <xf numFmtId="199" fontId="7" fillId="0" borderId="1" xfId="20" applyNumberFormat="1" applyFont="1" applyBorder="1" applyAlignment="1">
      <alignment horizontal="right" vertical="center"/>
    </xf>
    <xf numFmtId="195" fontId="6" fillId="0" borderId="8" xfId="20" applyNumberFormat="1" applyFont="1" applyBorder="1" applyAlignment="1">
      <alignment horizontal="right" vertical="top"/>
    </xf>
    <xf numFmtId="200" fontId="7" fillId="0" borderId="16" xfId="20" applyNumberFormat="1" applyFont="1" applyBorder="1" applyAlignment="1">
      <alignment horizontal="right" vertical="center"/>
    </xf>
    <xf numFmtId="200" fontId="7" fillId="0" borderId="1" xfId="20" applyNumberFormat="1" applyFont="1" applyBorder="1" applyAlignment="1">
      <alignment horizontal="right" vertical="center"/>
    </xf>
    <xf numFmtId="197" fontId="7" fillId="0" borderId="16" xfId="20" applyNumberFormat="1" applyFont="1" applyBorder="1" applyAlignment="1">
      <alignment horizontal="right" vertical="center"/>
    </xf>
    <xf numFmtId="198" fontId="7" fillId="0" borderId="1" xfId="20" applyNumberFormat="1" applyFont="1" applyBorder="1" applyAlignment="1">
      <alignment horizontal="right" vertical="center"/>
    </xf>
    <xf numFmtId="190" fontId="7" fillId="0" borderId="1" xfId="20" applyNumberFormat="1" applyFont="1" applyBorder="1" applyAlignment="1">
      <alignment horizontal="right" vertical="center"/>
    </xf>
    <xf numFmtId="201" fontId="7" fillId="0" borderId="1" xfId="20" applyNumberFormat="1" applyFont="1" applyBorder="1" applyAlignment="1">
      <alignment horizontal="right" vertical="center"/>
    </xf>
    <xf numFmtId="200" fontId="7" fillId="0" borderId="13" xfId="20" applyNumberFormat="1" applyFont="1" applyBorder="1" applyAlignment="1">
      <alignment horizontal="right" vertical="center"/>
    </xf>
    <xf numFmtId="200" fontId="7" fillId="0" borderId="11" xfId="20" applyNumberFormat="1" applyFont="1" applyBorder="1" applyAlignment="1">
      <alignment horizontal="right" vertical="center"/>
    </xf>
    <xf numFmtId="190" fontId="7" fillId="0" borderId="11" xfId="20" applyNumberFormat="1" applyFont="1" applyBorder="1" applyAlignment="1">
      <alignment horizontal="right" vertical="center"/>
    </xf>
    <xf numFmtId="198" fontId="7" fillId="0" borderId="6" xfId="21" applyNumberFormat="1" applyFont="1" applyBorder="1" applyAlignment="1">
      <alignment horizontal="right" vertical="center"/>
    </xf>
    <xf numFmtId="198" fontId="7" fillId="0" borderId="20" xfId="21" applyNumberFormat="1" applyFont="1" applyBorder="1" applyAlignment="1">
      <alignment horizontal="right" vertical="center"/>
    </xf>
    <xf numFmtId="202" fontId="7" fillId="0" borderId="20" xfId="21" applyNumberFormat="1" applyFont="1" applyBorder="1" applyAlignment="1">
      <alignment horizontal="right" vertical="center"/>
    </xf>
    <xf numFmtId="198" fontId="7" fillId="0" borderId="16" xfId="21" applyNumberFormat="1" applyFont="1" applyBorder="1" applyAlignment="1">
      <alignment horizontal="right" vertical="center"/>
    </xf>
    <xf numFmtId="198" fontId="7" fillId="0" borderId="1" xfId="21" applyNumberFormat="1" applyFont="1" applyBorder="1" applyAlignment="1">
      <alignment horizontal="right" vertical="center"/>
    </xf>
    <xf numFmtId="202" fontId="7" fillId="0" borderId="1" xfId="21" applyNumberFormat="1" applyFont="1" applyBorder="1" applyAlignment="1">
      <alignment horizontal="right" vertical="center"/>
    </xf>
    <xf numFmtId="203" fontId="7" fillId="0" borderId="16" xfId="21" applyNumberFormat="1" applyFont="1" applyBorder="1" applyAlignment="1">
      <alignment horizontal="right" vertical="center"/>
    </xf>
    <xf numFmtId="203" fontId="7" fillId="0" borderId="1" xfId="21" applyNumberFormat="1" applyFont="1" applyBorder="1" applyAlignment="1">
      <alignment horizontal="right" vertical="center"/>
    </xf>
    <xf numFmtId="196" fontId="7" fillId="0" borderId="1" xfId="21" applyNumberFormat="1" applyFont="1" applyBorder="1" applyAlignment="1">
      <alignment horizontal="right" vertical="center"/>
    </xf>
    <xf numFmtId="202" fontId="7" fillId="0" borderId="16" xfId="21" applyNumberFormat="1" applyFont="1" applyBorder="1" applyAlignment="1">
      <alignment horizontal="right" vertical="center"/>
    </xf>
    <xf numFmtId="204" fontId="7" fillId="0" borderId="16" xfId="21" applyNumberFormat="1" applyFont="1" applyBorder="1" applyAlignment="1">
      <alignment horizontal="right" vertical="center"/>
    </xf>
    <xf numFmtId="191" fontId="7" fillId="0" borderId="1" xfId="21" applyNumberFormat="1" applyFont="1" applyBorder="1" applyAlignment="1">
      <alignment horizontal="right" vertical="center"/>
    </xf>
    <xf numFmtId="204" fontId="7" fillId="0" borderId="1" xfId="21" applyNumberFormat="1" applyFont="1" applyBorder="1" applyAlignment="1">
      <alignment horizontal="right" vertical="center"/>
    </xf>
    <xf numFmtId="199" fontId="7" fillId="0" borderId="16" xfId="21" applyNumberFormat="1" applyFont="1" applyBorder="1" applyAlignment="1">
      <alignment horizontal="right" vertical="center"/>
    </xf>
    <xf numFmtId="199" fontId="7" fillId="0" borderId="1" xfId="21" applyNumberFormat="1" applyFont="1" applyBorder="1" applyAlignment="1">
      <alignment horizontal="right" vertical="center"/>
    </xf>
    <xf numFmtId="197" fontId="7" fillId="0" borderId="16" xfId="21" applyNumberFormat="1" applyFont="1" applyBorder="1" applyAlignment="1">
      <alignment horizontal="right" vertical="center"/>
    </xf>
    <xf numFmtId="197" fontId="7" fillId="0" borderId="1" xfId="21" applyNumberFormat="1" applyFont="1" applyBorder="1" applyAlignment="1">
      <alignment horizontal="right" vertical="center"/>
    </xf>
    <xf numFmtId="199" fontId="7" fillId="0" borderId="14" xfId="20" applyNumberFormat="1" applyFont="1" applyBorder="1" applyAlignment="1">
      <alignment horizontal="right" vertical="center"/>
    </xf>
    <xf numFmtId="202" fontId="7" fillId="0" borderId="12" xfId="20" applyNumberFormat="1" applyFont="1" applyBorder="1" applyAlignment="1">
      <alignment horizontal="right" vertical="center"/>
    </xf>
    <xf numFmtId="200" fontId="7" fillId="0" borderId="16" xfId="21" applyNumberFormat="1" applyFont="1" applyBorder="1" applyAlignment="1">
      <alignment horizontal="right" vertical="center"/>
    </xf>
    <xf numFmtId="200" fontId="7" fillId="0" borderId="1" xfId="21" applyNumberFormat="1" applyFont="1" applyBorder="1" applyAlignment="1">
      <alignment horizontal="right" vertical="center"/>
    </xf>
    <xf numFmtId="190" fontId="7" fillId="0" borderId="16" xfId="21" applyNumberFormat="1" applyFont="1" applyBorder="1" applyAlignment="1">
      <alignment horizontal="right" vertical="center"/>
    </xf>
    <xf numFmtId="190" fontId="7" fillId="0" borderId="1" xfId="21" applyNumberFormat="1" applyFont="1" applyBorder="1" applyAlignment="1">
      <alignment horizontal="right" vertical="center"/>
    </xf>
    <xf numFmtId="205" fontId="7" fillId="0" borderId="16" xfId="21" applyNumberFormat="1" applyFont="1" applyBorder="1" applyAlignment="1">
      <alignment horizontal="right" vertical="center"/>
    </xf>
    <xf numFmtId="205" fontId="7" fillId="0" borderId="1" xfId="21" applyNumberFormat="1" applyFont="1" applyBorder="1" applyAlignment="1">
      <alignment horizontal="right" vertical="center"/>
    </xf>
    <xf numFmtId="201" fontId="7" fillId="0" borderId="1" xfId="21" applyNumberFormat="1" applyFont="1" applyBorder="1" applyAlignment="1">
      <alignment horizontal="right" vertical="center"/>
    </xf>
    <xf numFmtId="200" fontId="7" fillId="0" borderId="13" xfId="21" applyNumberFormat="1" applyFont="1" applyBorder="1" applyAlignment="1">
      <alignment horizontal="right" vertical="center"/>
    </xf>
    <xf numFmtId="200" fontId="7" fillId="0" borderId="11" xfId="21" applyNumberFormat="1" applyFont="1" applyBorder="1" applyAlignment="1">
      <alignment horizontal="right" vertical="center"/>
    </xf>
    <xf numFmtId="190" fontId="7" fillId="0" borderId="11" xfId="21" applyNumberFormat="1" applyFont="1" applyBorder="1" applyAlignment="1">
      <alignment horizontal="right" vertical="center"/>
    </xf>
    <xf numFmtId="49" fontId="6" fillId="0" borderId="0" xfId="20" applyNumberFormat="1" applyFont="1"/>
    <xf numFmtId="194" fontId="7" fillId="0" borderId="0" xfId="20" applyNumberFormat="1" applyFont="1"/>
    <xf numFmtId="200" fontId="7" fillId="0" borderId="0" xfId="20" applyNumberFormat="1" applyFont="1"/>
    <xf numFmtId="204" fontId="7" fillId="0" borderId="0" xfId="20" applyNumberFormat="1" applyFont="1"/>
    <xf numFmtId="0" fontId="4" fillId="0" borderId="2" xfId="20" applyFont="1" applyBorder="1" applyAlignment="1">
      <alignment horizontal="center" vertical="center"/>
    </xf>
    <xf numFmtId="0" fontId="4" fillId="0" borderId="3" xfId="20" applyFont="1" applyBorder="1" applyAlignment="1">
      <alignment horizontal="center" vertical="center"/>
    </xf>
    <xf numFmtId="0" fontId="4" fillId="0" borderId="0" xfId="20" applyFont="1" applyAlignment="1">
      <alignment horizontal="left"/>
    </xf>
    <xf numFmtId="0" fontId="4" fillId="0" borderId="0" xfId="20" applyFont="1" applyAlignment="1">
      <alignment horizontal="left" vertical="top" wrapText="1"/>
    </xf>
    <xf numFmtId="0" fontId="4" fillId="0" borderId="0" xfId="20" applyFont="1" applyAlignment="1">
      <alignment horizontal="left" vertical="center"/>
    </xf>
    <xf numFmtId="0" fontId="4" fillId="0" borderId="0" xfId="20" applyFont="1" applyAlignment="1">
      <alignment horizontal="left" vertical="center" wrapText="1"/>
    </xf>
  </cellXfs>
  <cellStyles count="8">
    <cellStyle name="Normal" xfId="0"/>
    <cellStyle name="Percent" xfId="15"/>
    <cellStyle name="Currency" xfId="16"/>
    <cellStyle name="Currency [0]" xfId="17"/>
    <cellStyle name="Comma" xfId="18"/>
    <cellStyle name="Comma [0]" xfId="19"/>
    <cellStyle name="一般 2" xfId="20"/>
    <cellStyle name="一般"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R50"/>
  <sheetViews>
    <sheetView zoomScale="81" zoomScaleNormal="81" workbookViewId="0" topLeftCell="A1">
      <selection activeCell="G36" sqref="G36"/>
    </sheetView>
  </sheetViews>
  <sheetFormatPr defaultColWidth="9.28125" defaultRowHeight="15"/>
  <cols>
    <col min="1" max="1" width="5.8515625" style="114" customWidth="1"/>
    <col min="2" max="2" width="6.00390625" style="114" customWidth="1"/>
    <col min="3" max="3" width="21.8515625" style="114" customWidth="1"/>
    <col min="4" max="4" width="5.8515625" style="114" customWidth="1"/>
    <col min="5" max="5" width="14.8515625" style="0" customWidth="1"/>
    <col min="6" max="6" width="23.8515625" style="0" customWidth="1"/>
    <col min="7" max="7" width="20.7109375" style="0" customWidth="1"/>
    <col min="8"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7" customFormat="1" ht="15" hidden="1">
      <c r="E1" s="49"/>
      <c r="F1" s="53"/>
      <c r="H1" s="65"/>
      <c r="L1" s="3"/>
      <c r="M1" s="3"/>
      <c r="N1" s="3"/>
      <c r="O1" s="3"/>
      <c r="P1" s="3"/>
    </row>
    <row r="2" spans="1:16" s="17" customFormat="1" ht="15" hidden="1">
      <c r="A2" s="3"/>
      <c r="B2" s="3"/>
      <c r="H2" s="65"/>
      <c r="L2" s="3"/>
      <c r="M2" s="3"/>
      <c r="N2" s="3"/>
      <c r="O2" s="3"/>
      <c r="P2" s="3"/>
    </row>
    <row r="3" spans="2:16" s="17" customFormat="1" ht="15" hidden="1">
      <c r="B3" s="19"/>
      <c r="D3" s="42"/>
      <c r="F3" s="19"/>
      <c r="H3" s="42"/>
      <c r="L3" s="3"/>
      <c r="M3" s="3"/>
      <c r="N3" s="3"/>
      <c r="O3" s="3"/>
      <c r="P3" s="3"/>
    </row>
    <row r="4" spans="2:16" s="17" customFormat="1" ht="15" hidden="1">
      <c r="B4" s="3"/>
      <c r="C4" s="32"/>
      <c r="E4" s="32"/>
      <c r="H4" s="65"/>
      <c r="L4" s="3"/>
      <c r="M4" s="3"/>
      <c r="N4" s="3"/>
      <c r="O4" s="3"/>
      <c r="P4" s="3"/>
    </row>
    <row r="5" spans="1:18" s="114" customFormat="1" ht="18" customHeight="1">
      <c r="A5" s="4" t="s">
        <v>0</v>
      </c>
      <c r="B5" s="4"/>
      <c r="C5" s="33"/>
      <c r="D5" s="33"/>
      <c r="E5" s="33"/>
      <c r="F5" s="33"/>
      <c r="G5" s="33"/>
      <c r="H5" s="33"/>
      <c r="I5" s="33"/>
      <c r="J5" s="33"/>
      <c r="K5" s="74"/>
      <c r="L5" s="74"/>
      <c r="M5" s="74"/>
      <c r="N5" s="74"/>
      <c r="P5" s="4" t="s">
        <v>78</v>
      </c>
      <c r="Q5" s="106" t="s">
        <v>80</v>
      </c>
      <c r="R5" s="107"/>
    </row>
    <row r="6" spans="1:18" s="114" customFormat="1" ht="18" customHeight="1">
      <c r="A6" s="4" t="s">
        <v>1</v>
      </c>
      <c r="B6" s="4"/>
      <c r="C6" s="34" t="s">
        <v>28</v>
      </c>
      <c r="D6" s="34"/>
      <c r="E6" s="34"/>
      <c r="F6" s="34"/>
      <c r="G6" s="34"/>
      <c r="H6" s="34"/>
      <c r="I6" s="34"/>
      <c r="J6" s="66"/>
      <c r="K6" s="75"/>
      <c r="L6" s="75"/>
      <c r="M6" s="75"/>
      <c r="N6" s="75"/>
      <c r="O6" s="101"/>
      <c r="P6" s="4" t="s">
        <v>79</v>
      </c>
      <c r="Q6" s="106" t="s">
        <v>81</v>
      </c>
      <c r="R6" s="107"/>
    </row>
    <row r="7" spans="1:18" ht="31.5" customHeight="1">
      <c r="A7" s="5" t="s">
        <v>2</v>
      </c>
      <c r="B7" s="5"/>
      <c r="C7" s="5"/>
      <c r="D7" s="5"/>
      <c r="E7" s="5"/>
      <c r="F7" s="5"/>
      <c r="G7" s="5"/>
      <c r="H7" s="5"/>
      <c r="I7" s="5"/>
      <c r="J7" s="5"/>
      <c r="K7" s="5"/>
      <c r="L7" s="5"/>
      <c r="M7" s="5"/>
      <c r="N7" s="5"/>
      <c r="O7" s="5"/>
      <c r="P7" s="5"/>
      <c r="Q7" s="5"/>
      <c r="R7" s="5"/>
    </row>
    <row r="8" spans="1:18" ht="24" customHeight="1">
      <c r="A8" s="6"/>
      <c r="B8" s="6"/>
      <c r="C8" s="6"/>
      <c r="D8" s="6"/>
      <c r="E8" s="6"/>
      <c r="F8" s="54" t="s">
        <v>44</v>
      </c>
      <c r="G8" s="8"/>
      <c r="H8" s="8"/>
      <c r="I8" s="8"/>
      <c r="J8" s="8"/>
      <c r="K8" s="8"/>
      <c r="L8" s="8"/>
      <c r="M8" s="8"/>
      <c r="N8" s="8"/>
      <c r="O8" s="6"/>
      <c r="P8" s="6"/>
      <c r="Q8" s="6"/>
      <c r="R8" s="108" t="s">
        <v>82</v>
      </c>
    </row>
    <row r="9" spans="1:18" s="115" customFormat="1" ht="18" customHeight="1">
      <c r="A9" s="7" t="s">
        <v>3</v>
      </c>
      <c r="B9" s="7"/>
      <c r="C9" s="7"/>
      <c r="D9" s="43" t="s">
        <v>42</v>
      </c>
      <c r="E9" s="43" t="s">
        <v>43</v>
      </c>
      <c r="F9" s="55" t="s">
        <v>45</v>
      </c>
      <c r="G9" s="60"/>
      <c r="H9" s="55" t="s">
        <v>50</v>
      </c>
      <c r="I9" s="60"/>
      <c r="J9" s="67" t="s">
        <v>3</v>
      </c>
      <c r="K9" s="7"/>
      <c r="L9" s="85"/>
      <c r="M9" s="43" t="s">
        <v>42</v>
      </c>
      <c r="N9" s="43" t="s">
        <v>43</v>
      </c>
      <c r="O9" s="55" t="s">
        <v>45</v>
      </c>
      <c r="P9" s="60"/>
      <c r="Q9" s="55" t="s">
        <v>50</v>
      </c>
      <c r="R9" s="109"/>
    </row>
    <row r="10" spans="1:18" s="115" customFormat="1" ht="18" customHeight="1">
      <c r="A10" s="8"/>
      <c r="B10" s="8"/>
      <c r="C10" s="8"/>
      <c r="D10" s="44"/>
      <c r="E10" s="44"/>
      <c r="F10" s="56" t="s">
        <v>46</v>
      </c>
      <c r="G10" s="61" t="s">
        <v>48</v>
      </c>
      <c r="H10" s="61" t="s">
        <v>51</v>
      </c>
      <c r="I10" s="61" t="s">
        <v>48</v>
      </c>
      <c r="J10" s="68"/>
      <c r="K10" s="8"/>
      <c r="L10" s="86"/>
      <c r="M10" s="44"/>
      <c r="N10" s="44"/>
      <c r="O10" s="56" t="s">
        <v>46</v>
      </c>
      <c r="P10" s="61" t="s">
        <v>48</v>
      </c>
      <c r="Q10" s="61" t="s">
        <v>51</v>
      </c>
      <c r="R10" s="110" t="s">
        <v>48</v>
      </c>
    </row>
    <row r="11" spans="1:18" s="116" customFormat="1" ht="14.1" customHeight="1">
      <c r="A11" s="9" t="s">
        <v>4</v>
      </c>
      <c r="B11" s="20" t="s">
        <v>11</v>
      </c>
      <c r="C11" s="35"/>
      <c r="D11" s="45">
        <v>1</v>
      </c>
      <c r="E11" s="50">
        <f>SUM('1112-04-01(201)'!E11,'1112-04-01(401)'!E11,'1112-04-01(701)'!E11,'1112-04-01(1101)'!E11,'1112-04-01(1401)'!E11,'1112-04-01(1701)'!E11,'1112-04-01(1901)'!E11,'1112-04-01(2101)'!E11)</f>
        <v>185</v>
      </c>
      <c r="F11" s="57">
        <f>SUM('1112-04-01(201)'!F11,'1112-04-01(401)'!F11,'1112-04-01(701)'!F11,'1112-04-01(1101)'!F11,'1112-04-01(1401)'!F11,'1112-04-01(1701)'!F11,'1112-04-01(1901)'!F11,'1112-04-01(2101)'!F11)</f>
        <v>842</v>
      </c>
      <c r="G11" s="62">
        <f>SUM('1112-04-01(201)'!G11,'1112-04-01(401)'!G11,'1112-04-01(701)'!G11,'1112-04-01(1101)'!G11,'1112-04-01(1401)'!G11,'1112-04-01(1701)'!G11,'1112-04-01(1901)'!G11,'1112-04-01(2101)'!G11)</f>
        <v>988199.11</v>
      </c>
      <c r="H11" s="57">
        <f>SUM('1112-04-01(201)'!H11,'1112-04-01(401)'!H11,'1112-04-01(701)'!H11,'1112-04-01(1101)'!H11,'1112-04-01(1401)'!H11,'1112-04-01(1701)'!H11,'1112-04-01(1901)'!H11,'1112-04-01(2101)'!H11)</f>
        <v>0</v>
      </c>
      <c r="I11" s="62">
        <f>SUM('1112-04-01(201)'!I11,'1112-04-01(401)'!I11,'1112-04-01(701)'!I11,'1112-04-01(1101)'!I11,'1112-04-01(1401)'!I11,'1112-04-01(1701)'!I11,'1112-04-01(1901)'!I11,'1112-04-01(2101)'!I11)</f>
        <v>0</v>
      </c>
      <c r="J11" s="69" t="s">
        <v>6</v>
      </c>
      <c r="K11" s="28" t="s">
        <v>27</v>
      </c>
      <c r="L11" s="39" t="s">
        <v>40</v>
      </c>
      <c r="M11" s="94">
        <v>35</v>
      </c>
      <c r="N11" s="57">
        <f>SUM('1112-04-01(201)'!N11,'1112-04-01(401)'!N11,'1112-04-01(701)'!N11,'1112-04-01(1101)'!N11,'1112-04-01(1401)'!N11,'1112-04-01(1701)'!N11,'1112-04-01(1901)'!N11,'1112-04-01(2101)'!N11)</f>
        <v>0</v>
      </c>
      <c r="O11" s="57">
        <f>SUM('1112-04-01(201)'!O11,'1112-04-01(401)'!O11,'1112-04-01(701)'!O11,'1112-04-01(1101)'!O11,'1112-04-01(1401)'!O11,'1112-04-01(1701)'!O11,'1112-04-01(1901)'!O11,'1112-04-01(2101)'!O11)</f>
        <v>0</v>
      </c>
      <c r="P11" s="62">
        <f>SUM('1112-04-01(201)'!P11,'1112-04-01(401)'!P11,'1112-04-01(701)'!P11,'1112-04-01(1101)'!P11,'1112-04-01(1401)'!P11,'1112-04-01(1701)'!P11,'1112-04-01(1901)'!P11,'1112-04-01(2101)'!P11)</f>
        <v>0</v>
      </c>
      <c r="Q11" s="57">
        <f>SUM('1112-04-01(201)'!Q11,'1112-04-01(401)'!Q11,'1112-04-01(701)'!Q11,'1112-04-01(1101)'!Q11,'1112-04-01(1401)'!Q11,'1112-04-01(1701)'!Q11,'1112-04-01(1901)'!Q11,'1112-04-01(2101)'!Q11)</f>
        <v>0</v>
      </c>
      <c r="R11" s="111">
        <f>SUM('1112-04-01(201)'!R11,'1112-04-01(401)'!R11,'1112-04-01(701)'!R11,'1112-04-01(1101)'!R11,'1112-04-01(1401)'!R11,'1112-04-01(1701)'!R11,'1112-04-01(1901)'!R11,'1112-04-01(2101)'!R11)</f>
        <v>0</v>
      </c>
    </row>
    <row r="12" spans="1:18" ht="14.1" customHeight="1">
      <c r="A12" s="10"/>
      <c r="B12" s="21" t="s">
        <v>12</v>
      </c>
      <c r="C12" s="36"/>
      <c r="D12" s="46">
        <v>2</v>
      </c>
      <c r="E12" s="51">
        <f>SUM('1112-04-01(201)'!E12,'1112-04-01(401)'!E12,'1112-04-01(701)'!E12,'1112-04-01(1101)'!E12,'1112-04-01(1401)'!E12,'1112-04-01(1701)'!E12,'1112-04-01(1901)'!E12,'1112-04-01(2101)'!E12)</f>
        <v>80</v>
      </c>
      <c r="F12" s="58">
        <f>SUM('1112-04-01(201)'!F12,'1112-04-01(401)'!F12,'1112-04-01(701)'!F12,'1112-04-01(1101)'!F12,'1112-04-01(1401)'!F12,'1112-04-01(1701)'!F12,'1112-04-01(1901)'!F12,'1112-04-01(2101)'!F12)</f>
        <v>80</v>
      </c>
      <c r="G12" s="63">
        <f>SUM('1112-04-01(201)'!G12,'1112-04-01(401)'!G12,'1112-04-01(701)'!G12,'1112-04-01(1101)'!G12,'1112-04-01(1401)'!G12,'1112-04-01(1701)'!G12,'1112-04-01(1901)'!G12,'1112-04-01(2101)'!G12)</f>
        <v>161249.02</v>
      </c>
      <c r="H12" s="58">
        <f>SUM('1112-04-01(201)'!H12,'1112-04-01(401)'!H12,'1112-04-01(701)'!H12,'1112-04-01(1101)'!H12,'1112-04-01(1401)'!H12,'1112-04-01(1701)'!H12,'1112-04-01(1901)'!H12,'1112-04-01(2101)'!H12)</f>
        <v>1</v>
      </c>
      <c r="I12" s="63">
        <f>SUM('1112-04-01(201)'!I12,'1112-04-01(401)'!I12,'1112-04-01(701)'!I12,'1112-04-01(1101)'!I12,'1112-04-01(1401)'!I12,'1112-04-01(1701)'!I12,'1112-04-01(1901)'!I12,'1112-04-01(2101)'!I12)</f>
        <v>1158.4</v>
      </c>
      <c r="J12" s="70"/>
      <c r="K12" s="29"/>
      <c r="L12" s="39" t="s">
        <v>41</v>
      </c>
      <c r="M12" s="95">
        <v>36</v>
      </c>
      <c r="N12" s="58">
        <f>SUM('1112-04-01(201)'!N12,'1112-04-01(401)'!N12,'1112-04-01(701)'!N12,'1112-04-01(1101)'!N12,'1112-04-01(1401)'!N12,'1112-04-01(1701)'!N12,'1112-04-01(1901)'!N12,'1112-04-01(2101)'!N12)</f>
        <v>1</v>
      </c>
      <c r="O12" s="58">
        <f>SUM('1112-04-01(201)'!O12,'1112-04-01(401)'!O12,'1112-04-01(701)'!O12,'1112-04-01(1101)'!O12,'1112-04-01(1401)'!O12,'1112-04-01(1701)'!O12,'1112-04-01(1901)'!O12,'1112-04-01(2101)'!O12)</f>
        <v>1</v>
      </c>
      <c r="P12" s="63">
        <f>SUM('1112-04-01(201)'!P12,'1112-04-01(401)'!P12,'1112-04-01(701)'!P12,'1112-04-01(1101)'!P12,'1112-04-01(1401)'!P12,'1112-04-01(1701)'!P12,'1112-04-01(1901)'!P12,'1112-04-01(2101)'!P12)</f>
        <v>640.75</v>
      </c>
      <c r="Q12" s="58">
        <f>SUM('1112-04-01(201)'!Q12,'1112-04-01(401)'!Q12,'1112-04-01(701)'!Q12,'1112-04-01(1101)'!Q12,'1112-04-01(1401)'!Q12,'1112-04-01(1701)'!Q12,'1112-04-01(1901)'!Q12,'1112-04-01(2101)'!Q12)</f>
        <v>0</v>
      </c>
      <c r="R12" s="112">
        <f>SUM('1112-04-01(201)'!R12,'1112-04-01(401)'!R12,'1112-04-01(701)'!R12,'1112-04-01(1101)'!R12,'1112-04-01(1401)'!R12,'1112-04-01(1701)'!R12,'1112-04-01(1901)'!R12,'1112-04-01(2101)'!R12)</f>
        <v>0</v>
      </c>
    </row>
    <row r="13" spans="1:18" ht="14.1" customHeight="1">
      <c r="A13" s="10"/>
      <c r="B13" s="21" t="s">
        <v>13</v>
      </c>
      <c r="C13" s="36"/>
      <c r="D13" s="46">
        <v>3</v>
      </c>
      <c r="E13" s="51">
        <f>SUM('1112-04-01(201)'!E13,'1112-04-01(401)'!E13,'1112-04-01(701)'!E13,'1112-04-01(1101)'!E13,'1112-04-01(1401)'!E13,'1112-04-01(1701)'!E13,'1112-04-01(1901)'!E13,'1112-04-01(2101)'!E13)</f>
        <v>2</v>
      </c>
      <c r="F13" s="58">
        <f>SUM('1112-04-01(201)'!F13,'1112-04-01(401)'!F13,'1112-04-01(701)'!F13,'1112-04-01(1101)'!F13,'1112-04-01(1401)'!F13,'1112-04-01(1701)'!F13,'1112-04-01(1901)'!F13,'1112-04-01(2101)'!F13)</f>
        <v>6</v>
      </c>
      <c r="G13" s="63">
        <f>SUM('1112-04-01(201)'!G13,'1112-04-01(401)'!G13,'1112-04-01(701)'!G13,'1112-04-01(1101)'!G13,'1112-04-01(1401)'!G13,'1112-04-01(1701)'!G13,'1112-04-01(1901)'!G13,'1112-04-01(2101)'!G13)</f>
        <v>11107.46</v>
      </c>
      <c r="H13" s="58">
        <f>SUM('1112-04-01(201)'!H13,'1112-04-01(401)'!H13,'1112-04-01(701)'!H13,'1112-04-01(1101)'!H13,'1112-04-01(1401)'!H13,'1112-04-01(1701)'!H13,'1112-04-01(1901)'!H13,'1112-04-01(2101)'!H13)</f>
        <v>0</v>
      </c>
      <c r="I13" s="63">
        <f>SUM('1112-04-01(201)'!I13,'1112-04-01(401)'!I13,'1112-04-01(701)'!I13,'1112-04-01(1101)'!I13,'1112-04-01(1401)'!I13,'1112-04-01(1701)'!I13,'1112-04-01(1901)'!I13,'1112-04-01(2101)'!I13)</f>
        <v>0</v>
      </c>
      <c r="J13" s="70"/>
      <c r="K13" s="76" t="s">
        <v>57</v>
      </c>
      <c r="L13" s="39" t="s">
        <v>38</v>
      </c>
      <c r="M13" s="94">
        <v>37</v>
      </c>
      <c r="N13" s="57">
        <f>SUM('1112-04-01(201)'!N13,'1112-04-01(401)'!N13,'1112-04-01(701)'!N13,'1112-04-01(1101)'!N13,'1112-04-01(1401)'!N13,'1112-04-01(1701)'!N13,'1112-04-01(1901)'!N13,'1112-04-01(2101)'!N13)</f>
        <v>0</v>
      </c>
      <c r="O13" s="57">
        <f>SUM('1112-04-01(201)'!O13,'1112-04-01(401)'!O13,'1112-04-01(701)'!O13,'1112-04-01(1101)'!O13,'1112-04-01(1401)'!O13,'1112-04-01(1701)'!O13,'1112-04-01(1901)'!O13,'1112-04-01(2101)'!O13)</f>
        <v>0</v>
      </c>
      <c r="P13" s="62">
        <f>SUM('1112-04-01(201)'!P13,'1112-04-01(401)'!P13,'1112-04-01(701)'!P13,'1112-04-01(1101)'!P13,'1112-04-01(1401)'!P13,'1112-04-01(1701)'!P13,'1112-04-01(1901)'!P13,'1112-04-01(2101)'!P13)</f>
        <v>0</v>
      </c>
      <c r="Q13" s="58">
        <f>SUM('1112-04-01(201)'!Q13,'1112-04-01(401)'!Q13,'1112-04-01(701)'!Q13,'1112-04-01(1101)'!Q13,'1112-04-01(1401)'!Q13,'1112-04-01(1701)'!Q13,'1112-04-01(1901)'!Q13,'1112-04-01(2101)'!Q13)</f>
        <v>0</v>
      </c>
      <c r="R13" s="112">
        <f>SUM('1112-04-01(201)'!R13,'1112-04-01(401)'!R13,'1112-04-01(701)'!R13,'1112-04-01(1101)'!R13,'1112-04-01(1401)'!R13,'1112-04-01(1701)'!R13,'1112-04-01(1901)'!R13,'1112-04-01(2101)'!R13)</f>
        <v>0</v>
      </c>
    </row>
    <row r="14" spans="1:18" ht="14.1" customHeight="1">
      <c r="A14" s="10"/>
      <c r="B14" s="21" t="s">
        <v>14</v>
      </c>
      <c r="C14" s="36"/>
      <c r="D14" s="46">
        <v>4</v>
      </c>
      <c r="E14" s="51">
        <f>SUM('1112-04-01(201)'!E14,'1112-04-01(401)'!E14,'1112-04-01(701)'!E14,'1112-04-01(1101)'!E14,'1112-04-01(1401)'!E14,'1112-04-01(1701)'!E14,'1112-04-01(1901)'!E14,'1112-04-01(2101)'!E14)</f>
        <v>2</v>
      </c>
      <c r="F14" s="58">
        <f>SUM('1112-04-01(201)'!F14,'1112-04-01(401)'!F14,'1112-04-01(701)'!F14,'1112-04-01(1101)'!F14,'1112-04-01(1401)'!F14,'1112-04-01(1701)'!F14,'1112-04-01(1901)'!F14,'1112-04-01(2101)'!F14)</f>
        <v>4</v>
      </c>
      <c r="G14" s="63">
        <f>SUM('1112-04-01(201)'!G14,'1112-04-01(401)'!G14,'1112-04-01(701)'!G14,'1112-04-01(1101)'!G14,'1112-04-01(1401)'!G14,'1112-04-01(1701)'!G14,'1112-04-01(1901)'!G14,'1112-04-01(2101)'!G14)</f>
        <v>1367</v>
      </c>
      <c r="H14" s="58">
        <f>SUM('1112-04-01(201)'!H14,'1112-04-01(401)'!H14,'1112-04-01(701)'!H14,'1112-04-01(1101)'!H14,'1112-04-01(1401)'!H14,'1112-04-01(1701)'!H14,'1112-04-01(1901)'!H14,'1112-04-01(2101)'!H14)</f>
        <v>0</v>
      </c>
      <c r="I14" s="63">
        <f>SUM('1112-04-01(201)'!I14,'1112-04-01(401)'!I14,'1112-04-01(701)'!I14,'1112-04-01(1101)'!I14,'1112-04-01(1401)'!I14,'1112-04-01(1701)'!I14,'1112-04-01(1901)'!I14,'1112-04-01(2101)'!I14)</f>
        <v>0</v>
      </c>
      <c r="J14" s="70"/>
      <c r="K14" s="77"/>
      <c r="L14" s="39" t="s">
        <v>39</v>
      </c>
      <c r="M14" s="95">
        <v>38</v>
      </c>
      <c r="N14" s="58">
        <f>SUM('1112-04-01(201)'!N14,'1112-04-01(401)'!N14,'1112-04-01(701)'!N14,'1112-04-01(1101)'!N14,'1112-04-01(1401)'!N14,'1112-04-01(1701)'!N14,'1112-04-01(1901)'!N14,'1112-04-01(2101)'!N14)</f>
        <v>0</v>
      </c>
      <c r="O14" s="58">
        <f>SUM('1112-04-01(201)'!O14,'1112-04-01(401)'!O14,'1112-04-01(701)'!O14,'1112-04-01(1101)'!O14,'1112-04-01(1401)'!O14,'1112-04-01(1701)'!O14,'1112-04-01(1901)'!O14,'1112-04-01(2101)'!O14)</f>
        <v>0</v>
      </c>
      <c r="P14" s="63">
        <f>SUM('1112-04-01(201)'!P14,'1112-04-01(401)'!P14,'1112-04-01(701)'!P14,'1112-04-01(1101)'!P14,'1112-04-01(1401)'!P14,'1112-04-01(1701)'!P14,'1112-04-01(1901)'!P14,'1112-04-01(2101)'!P14)</f>
        <v>0</v>
      </c>
      <c r="Q14" s="58">
        <f>SUM('1112-04-01(201)'!Q14,'1112-04-01(401)'!Q14,'1112-04-01(701)'!Q14,'1112-04-01(1101)'!Q14,'1112-04-01(1401)'!Q14,'1112-04-01(1701)'!Q14,'1112-04-01(1901)'!Q14,'1112-04-01(2101)'!Q14)</f>
        <v>0</v>
      </c>
      <c r="R14" s="112">
        <f>SUM('1112-04-01(201)'!R14,'1112-04-01(401)'!R14,'1112-04-01(701)'!R14,'1112-04-01(1101)'!R14,'1112-04-01(1401)'!R14,'1112-04-01(1701)'!R14,'1112-04-01(1901)'!R14,'1112-04-01(2101)'!R14)</f>
        <v>0</v>
      </c>
    </row>
    <row r="15" spans="1:18" ht="14.1" customHeight="1">
      <c r="A15" s="10"/>
      <c r="B15" s="21" t="s">
        <v>15</v>
      </c>
      <c r="C15" s="36"/>
      <c r="D15" s="46">
        <v>5</v>
      </c>
      <c r="E15" s="51">
        <f>SUM('1112-04-01(201)'!E15,'1112-04-01(401)'!E15,'1112-04-01(701)'!E15,'1112-04-01(1101)'!E15,'1112-04-01(1401)'!E15,'1112-04-01(1701)'!E15,'1112-04-01(1901)'!E15,'1112-04-01(2101)'!E15)</f>
        <v>0</v>
      </c>
      <c r="F15" s="58">
        <f>SUM('1112-04-01(201)'!F15,'1112-04-01(401)'!F15,'1112-04-01(701)'!F15,'1112-04-01(1101)'!F15,'1112-04-01(1401)'!F15,'1112-04-01(1701)'!F15,'1112-04-01(1901)'!F15,'1112-04-01(2101)'!F15)</f>
        <v>0</v>
      </c>
      <c r="G15" s="63">
        <f>SUM('1112-04-01(201)'!G15,'1112-04-01(401)'!G15,'1112-04-01(701)'!G15,'1112-04-01(1101)'!G15,'1112-04-01(1401)'!G15,'1112-04-01(1701)'!G15,'1112-04-01(1901)'!G15,'1112-04-01(2101)'!G15)</f>
        <v>0</v>
      </c>
      <c r="H15" s="58">
        <f>SUM('1112-04-01(201)'!H15,'1112-04-01(401)'!H15,'1112-04-01(701)'!H15,'1112-04-01(1101)'!H15,'1112-04-01(1401)'!H15,'1112-04-01(1701)'!H15,'1112-04-01(1901)'!H15,'1112-04-01(2101)'!H15)</f>
        <v>0</v>
      </c>
      <c r="I15" s="63">
        <f>SUM('1112-04-01(201)'!I15,'1112-04-01(401)'!I15,'1112-04-01(701)'!I15,'1112-04-01(1101)'!I15,'1112-04-01(1401)'!I15,'1112-04-01(1701)'!I15,'1112-04-01(1901)'!I15,'1112-04-01(2101)'!I15)</f>
        <v>0</v>
      </c>
      <c r="J15" s="70"/>
      <c r="K15" s="77"/>
      <c r="L15" s="39" t="s">
        <v>40</v>
      </c>
      <c r="M15" s="94">
        <v>39</v>
      </c>
      <c r="N15" s="57">
        <f>SUM('1112-04-01(201)'!N15,'1112-04-01(401)'!N15,'1112-04-01(701)'!N15,'1112-04-01(1101)'!N15,'1112-04-01(1401)'!N15,'1112-04-01(1701)'!N15,'1112-04-01(1901)'!N15,'1112-04-01(2101)'!N15)</f>
        <v>0</v>
      </c>
      <c r="O15" s="57">
        <f>SUM('1112-04-01(201)'!O15,'1112-04-01(401)'!O15,'1112-04-01(701)'!O15,'1112-04-01(1101)'!O15,'1112-04-01(1401)'!O15,'1112-04-01(1701)'!O15,'1112-04-01(1901)'!O15,'1112-04-01(2101)'!O15)</f>
        <v>0</v>
      </c>
      <c r="P15" s="62">
        <f>SUM('1112-04-01(201)'!P15,'1112-04-01(401)'!P15,'1112-04-01(701)'!P15,'1112-04-01(1101)'!P15,'1112-04-01(1401)'!P15,'1112-04-01(1701)'!P15,'1112-04-01(1901)'!P15,'1112-04-01(2101)'!P15)</f>
        <v>0</v>
      </c>
      <c r="Q15" s="58">
        <f>SUM('1112-04-01(201)'!Q15,'1112-04-01(401)'!Q15,'1112-04-01(701)'!Q15,'1112-04-01(1101)'!Q15,'1112-04-01(1401)'!Q15,'1112-04-01(1701)'!Q15,'1112-04-01(1901)'!Q15,'1112-04-01(2101)'!Q15)</f>
        <v>0</v>
      </c>
      <c r="R15" s="112">
        <f>SUM('1112-04-01(201)'!R15,'1112-04-01(401)'!R15,'1112-04-01(701)'!R15,'1112-04-01(1101)'!R15,'1112-04-01(1401)'!R15,'1112-04-01(1701)'!R15,'1112-04-01(1901)'!R15,'1112-04-01(2101)'!R15)</f>
        <v>0</v>
      </c>
    </row>
    <row r="16" spans="1:18" ht="14.1" customHeight="1">
      <c r="A16" s="10"/>
      <c r="B16" s="21" t="s">
        <v>16</v>
      </c>
      <c r="C16" s="36"/>
      <c r="D16" s="46">
        <v>6</v>
      </c>
      <c r="E16" s="51">
        <f>SUM('1112-04-01(201)'!E16,'1112-04-01(401)'!E16,'1112-04-01(701)'!E16,'1112-04-01(1101)'!E16,'1112-04-01(1401)'!E16,'1112-04-01(1701)'!E16,'1112-04-01(1901)'!E16,'1112-04-01(2101)'!E16)</f>
        <v>0</v>
      </c>
      <c r="F16" s="58">
        <f>SUM('1112-04-01(201)'!F16,'1112-04-01(401)'!F16,'1112-04-01(701)'!F16,'1112-04-01(1101)'!F16,'1112-04-01(1401)'!F16,'1112-04-01(1701)'!F16,'1112-04-01(1901)'!F16,'1112-04-01(2101)'!F16)</f>
        <v>0</v>
      </c>
      <c r="G16" s="63">
        <f>SUM('1112-04-01(201)'!G16,'1112-04-01(401)'!G16,'1112-04-01(701)'!G16,'1112-04-01(1101)'!G16,'1112-04-01(1401)'!G16,'1112-04-01(1701)'!G16,'1112-04-01(1901)'!G16,'1112-04-01(2101)'!G16)</f>
        <v>0</v>
      </c>
      <c r="H16" s="58">
        <f>SUM('1112-04-01(201)'!H16,'1112-04-01(401)'!H16,'1112-04-01(701)'!H16,'1112-04-01(1101)'!H16,'1112-04-01(1401)'!H16,'1112-04-01(1701)'!H16,'1112-04-01(1901)'!H16,'1112-04-01(2101)'!H16)</f>
        <v>0</v>
      </c>
      <c r="I16" s="63">
        <f>SUM('1112-04-01(201)'!I16,'1112-04-01(401)'!I16,'1112-04-01(701)'!I16,'1112-04-01(1101)'!I16,'1112-04-01(1401)'!I16,'1112-04-01(1701)'!I16,'1112-04-01(1901)'!I16,'1112-04-01(2101)'!I16)</f>
        <v>0</v>
      </c>
      <c r="J16" s="70"/>
      <c r="K16" s="77"/>
      <c r="L16" s="39" t="s">
        <v>41</v>
      </c>
      <c r="M16" s="95">
        <v>40</v>
      </c>
      <c r="N16" s="58">
        <f>SUM('1112-04-01(201)'!N16,'1112-04-01(401)'!N16,'1112-04-01(701)'!N16,'1112-04-01(1101)'!N16,'1112-04-01(1401)'!N16,'1112-04-01(1701)'!N16,'1112-04-01(1901)'!N16,'1112-04-01(2101)'!N16)</f>
        <v>0</v>
      </c>
      <c r="O16" s="58">
        <f>SUM('1112-04-01(201)'!O16,'1112-04-01(401)'!O16,'1112-04-01(701)'!O16,'1112-04-01(1101)'!O16,'1112-04-01(1401)'!O16,'1112-04-01(1701)'!O16,'1112-04-01(1901)'!O16,'1112-04-01(2101)'!O16)</f>
        <v>0</v>
      </c>
      <c r="P16" s="63">
        <f>SUM('1112-04-01(201)'!P16,'1112-04-01(401)'!P16,'1112-04-01(701)'!P16,'1112-04-01(1101)'!P16,'1112-04-01(1401)'!P16,'1112-04-01(1701)'!P16,'1112-04-01(1901)'!P16,'1112-04-01(2101)'!P16)</f>
        <v>0</v>
      </c>
      <c r="Q16" s="58">
        <f>SUM('1112-04-01(201)'!Q16,'1112-04-01(401)'!Q16,'1112-04-01(701)'!Q16,'1112-04-01(1101)'!Q16,'1112-04-01(1401)'!Q16,'1112-04-01(1701)'!Q16,'1112-04-01(1901)'!Q16,'1112-04-01(2101)'!Q16)</f>
        <v>0</v>
      </c>
      <c r="R16" s="112">
        <f>SUM('1112-04-01(201)'!R16,'1112-04-01(401)'!R16,'1112-04-01(701)'!R16,'1112-04-01(1101)'!R16,'1112-04-01(1401)'!R16,'1112-04-01(1701)'!R16,'1112-04-01(1901)'!R16,'1112-04-01(2101)'!R16)</f>
        <v>0</v>
      </c>
    </row>
    <row r="17" spans="1:18" ht="14.1" customHeight="1">
      <c r="A17" s="10"/>
      <c r="B17" s="21" t="s">
        <v>17</v>
      </c>
      <c r="C17" s="36"/>
      <c r="D17" s="46">
        <v>7</v>
      </c>
      <c r="E17" s="51">
        <f>SUM('1112-04-01(201)'!E17,'1112-04-01(401)'!E17,'1112-04-01(701)'!E17,'1112-04-01(1101)'!E17,'1112-04-01(1401)'!E17,'1112-04-01(1701)'!E17,'1112-04-01(1901)'!E17,'1112-04-01(2101)'!E17)</f>
        <v>15</v>
      </c>
      <c r="F17" s="58">
        <f>SUM('1112-04-01(201)'!F17,'1112-04-01(401)'!F17,'1112-04-01(701)'!F17,'1112-04-01(1101)'!F17,'1112-04-01(1401)'!F17,'1112-04-01(1701)'!F17,'1112-04-01(1901)'!F17,'1112-04-01(2101)'!F17)</f>
        <v>91</v>
      </c>
      <c r="G17" s="63">
        <f>SUM('1112-04-01(201)'!G17,'1112-04-01(401)'!G17,'1112-04-01(701)'!G17,'1112-04-01(1101)'!G17,'1112-04-01(1401)'!G17,'1112-04-01(1701)'!G17,'1112-04-01(1901)'!G17,'1112-04-01(2101)'!G17)</f>
        <v>75642.01</v>
      </c>
      <c r="H17" s="58">
        <f>SUM('1112-04-01(201)'!H17,'1112-04-01(401)'!H17,'1112-04-01(701)'!H17,'1112-04-01(1101)'!H17,'1112-04-01(1401)'!H17,'1112-04-01(1701)'!H17,'1112-04-01(1901)'!H17,'1112-04-01(2101)'!H17)</f>
        <v>0</v>
      </c>
      <c r="I17" s="63">
        <f>SUM('1112-04-01(201)'!I17,'1112-04-01(401)'!I17,'1112-04-01(701)'!I17,'1112-04-01(1101)'!I17,'1112-04-01(1401)'!I17,'1112-04-01(1701)'!I17,'1112-04-01(1901)'!I17,'1112-04-01(2101)'!I17)</f>
        <v>0</v>
      </c>
      <c r="J17" s="70"/>
      <c r="K17" s="76" t="s">
        <v>58</v>
      </c>
      <c r="L17" s="39" t="s">
        <v>38</v>
      </c>
      <c r="M17" s="94">
        <v>41</v>
      </c>
      <c r="N17" s="57">
        <f>SUM('1112-04-01(201)'!N17,'1112-04-01(401)'!N17,'1112-04-01(701)'!N17,'1112-04-01(1101)'!N17,'1112-04-01(1401)'!N17,'1112-04-01(1701)'!N17,'1112-04-01(1901)'!N17,'1112-04-01(2101)'!N17)</f>
        <v>2</v>
      </c>
      <c r="O17" s="57">
        <f>SUM('1112-04-01(201)'!O17,'1112-04-01(401)'!O17,'1112-04-01(701)'!O17,'1112-04-01(1101)'!O17,'1112-04-01(1401)'!O17,'1112-04-01(1701)'!O17,'1112-04-01(1901)'!O17,'1112-04-01(2101)'!O17)</f>
        <v>3</v>
      </c>
      <c r="P17" s="62">
        <f>SUM('1112-04-01(201)'!P17,'1112-04-01(401)'!P17,'1112-04-01(701)'!P17,'1112-04-01(1101)'!P17,'1112-04-01(1401)'!P17,'1112-04-01(1701)'!P17,'1112-04-01(1901)'!P17,'1112-04-01(2101)'!P17)</f>
        <v>5012</v>
      </c>
      <c r="Q17" s="58">
        <f>SUM('1112-04-01(201)'!Q17,'1112-04-01(401)'!Q17,'1112-04-01(701)'!Q17,'1112-04-01(1101)'!Q17,'1112-04-01(1401)'!Q17,'1112-04-01(1701)'!Q17,'1112-04-01(1901)'!Q17,'1112-04-01(2101)'!Q17)</f>
        <v>0</v>
      </c>
      <c r="R17" s="112">
        <f>SUM('1112-04-01(201)'!R17,'1112-04-01(401)'!R17,'1112-04-01(701)'!R17,'1112-04-01(1101)'!R17,'1112-04-01(1401)'!R17,'1112-04-01(1701)'!R17,'1112-04-01(1901)'!R17,'1112-04-01(2101)'!R17)</f>
        <v>0</v>
      </c>
    </row>
    <row r="18" spans="1:18" ht="14.1" customHeight="1">
      <c r="A18" s="10"/>
      <c r="B18" s="22" t="s">
        <v>18</v>
      </c>
      <c r="C18" s="37"/>
      <c r="D18" s="46">
        <v>8</v>
      </c>
      <c r="E18" s="51">
        <f>SUM('1112-04-01(201)'!E18,'1112-04-01(401)'!E18,'1112-04-01(701)'!E18,'1112-04-01(1101)'!E18,'1112-04-01(1401)'!E18,'1112-04-01(1701)'!E18,'1112-04-01(1901)'!E18,'1112-04-01(2101)'!E18)</f>
        <v>49</v>
      </c>
      <c r="F18" s="58">
        <f>SUM('1112-04-01(201)'!F18,'1112-04-01(401)'!F18,'1112-04-01(701)'!F18,'1112-04-01(1101)'!F18,'1112-04-01(1401)'!F18,'1112-04-01(1701)'!F18,'1112-04-01(1901)'!F18,'1112-04-01(2101)'!F18)</f>
        <v>0</v>
      </c>
      <c r="G18" s="63">
        <f>SUM('1112-04-01(201)'!G18,'1112-04-01(401)'!G18,'1112-04-01(701)'!G18,'1112-04-01(1101)'!G18,'1112-04-01(1401)'!G18,'1112-04-01(1701)'!G18,'1112-04-01(1901)'!G18,'1112-04-01(2101)'!G18)</f>
        <v>0</v>
      </c>
      <c r="H18" s="58">
        <f>SUM('1112-04-01(201)'!H18,'1112-04-01(401)'!H18,'1112-04-01(701)'!H18,'1112-04-01(1101)'!H18,'1112-04-01(1401)'!H18,'1112-04-01(1701)'!H18,'1112-04-01(1901)'!H18,'1112-04-01(2101)'!H18)</f>
        <v>54</v>
      </c>
      <c r="I18" s="63">
        <f>SUM('1112-04-01(201)'!I18,'1112-04-01(401)'!I18,'1112-04-01(701)'!I18,'1112-04-01(1101)'!I18,'1112-04-01(1401)'!I18,'1112-04-01(1701)'!I18,'1112-04-01(1901)'!I18,'1112-04-01(2101)'!I18)</f>
        <v>12422.5</v>
      </c>
      <c r="J18" s="70"/>
      <c r="K18" s="77"/>
      <c r="L18" s="39" t="s">
        <v>39</v>
      </c>
      <c r="M18" s="95">
        <v>42</v>
      </c>
      <c r="N18" s="58">
        <f>SUM('1112-04-01(201)'!N18,'1112-04-01(401)'!N18,'1112-04-01(701)'!N18,'1112-04-01(1101)'!N18,'1112-04-01(1401)'!N18,'1112-04-01(1701)'!N18,'1112-04-01(1901)'!N18,'1112-04-01(2101)'!N18)</f>
        <v>1</v>
      </c>
      <c r="O18" s="58">
        <f>SUM('1112-04-01(201)'!O18,'1112-04-01(401)'!O18,'1112-04-01(701)'!O18,'1112-04-01(1101)'!O18,'1112-04-01(1401)'!O18,'1112-04-01(1701)'!O18,'1112-04-01(1901)'!O18,'1112-04-01(2101)'!O18)</f>
        <v>1</v>
      </c>
      <c r="P18" s="63">
        <f>SUM('1112-04-01(201)'!P18,'1112-04-01(401)'!P18,'1112-04-01(701)'!P18,'1112-04-01(1101)'!P18,'1112-04-01(1401)'!P18,'1112-04-01(1701)'!P18,'1112-04-01(1901)'!P18,'1112-04-01(2101)'!P18)</f>
        <v>814.58</v>
      </c>
      <c r="Q18" s="58">
        <f>SUM('1112-04-01(201)'!Q18,'1112-04-01(401)'!Q18,'1112-04-01(701)'!Q18,'1112-04-01(1101)'!Q18,'1112-04-01(1401)'!Q18,'1112-04-01(1701)'!Q18,'1112-04-01(1901)'!Q18,'1112-04-01(2101)'!Q18)</f>
        <v>0</v>
      </c>
      <c r="R18" s="112">
        <f>SUM('1112-04-01(201)'!R18,'1112-04-01(401)'!R18,'1112-04-01(701)'!R18,'1112-04-01(1101)'!R18,'1112-04-01(1401)'!R18,'1112-04-01(1701)'!R18,'1112-04-01(1901)'!R18,'1112-04-01(2101)'!R18)</f>
        <v>0</v>
      </c>
    </row>
    <row r="19" spans="1:18" ht="14.1" customHeight="1">
      <c r="A19" s="10"/>
      <c r="B19" s="22" t="s">
        <v>19</v>
      </c>
      <c r="C19" s="37"/>
      <c r="D19" s="46">
        <v>9</v>
      </c>
      <c r="E19" s="51">
        <f>SUM('1112-04-01(201)'!E19,'1112-04-01(401)'!E19,'1112-04-01(701)'!E19,'1112-04-01(1101)'!E19,'1112-04-01(1401)'!E19,'1112-04-01(1701)'!E19,'1112-04-01(1901)'!E19,'1112-04-01(2101)'!E19)</f>
        <v>6</v>
      </c>
      <c r="F19" s="58">
        <f>SUM('1112-04-01(201)'!F19,'1112-04-01(401)'!F19,'1112-04-01(701)'!F19,'1112-04-01(1101)'!F19,'1112-04-01(1401)'!F19,'1112-04-01(1701)'!F19,'1112-04-01(1901)'!F19,'1112-04-01(2101)'!F19)</f>
        <v>0</v>
      </c>
      <c r="G19" s="63">
        <f>SUM('1112-04-01(201)'!G19,'1112-04-01(401)'!G19,'1112-04-01(701)'!G19,'1112-04-01(1101)'!G19,'1112-04-01(1401)'!G19,'1112-04-01(1701)'!G19,'1112-04-01(1901)'!G19,'1112-04-01(2101)'!G19)</f>
        <v>0</v>
      </c>
      <c r="H19" s="58">
        <f>SUM('1112-04-01(201)'!H19,'1112-04-01(401)'!H19,'1112-04-01(701)'!H19,'1112-04-01(1101)'!H19,'1112-04-01(1401)'!H19,'1112-04-01(1701)'!H19,'1112-04-01(1901)'!H19,'1112-04-01(2101)'!H19)</f>
        <v>6</v>
      </c>
      <c r="I19" s="63">
        <f>SUM('1112-04-01(201)'!I19,'1112-04-01(401)'!I19,'1112-04-01(701)'!I19,'1112-04-01(1101)'!I19,'1112-04-01(1401)'!I19,'1112-04-01(1701)'!I19,'1112-04-01(1901)'!I19,'1112-04-01(2101)'!I19)</f>
        <v>17932.25</v>
      </c>
      <c r="J19" s="70"/>
      <c r="K19" s="77"/>
      <c r="L19" s="39" t="s">
        <v>40</v>
      </c>
      <c r="M19" s="94">
        <v>43</v>
      </c>
      <c r="N19" s="57">
        <f>SUM('1112-04-01(201)'!N19,'1112-04-01(401)'!N19,'1112-04-01(701)'!N19,'1112-04-01(1101)'!N19,'1112-04-01(1401)'!N19,'1112-04-01(1701)'!N19,'1112-04-01(1901)'!N19,'1112-04-01(2101)'!N19)</f>
        <v>3</v>
      </c>
      <c r="O19" s="57">
        <f>SUM('1112-04-01(201)'!O19,'1112-04-01(401)'!O19,'1112-04-01(701)'!O19,'1112-04-01(1101)'!O19,'1112-04-01(1401)'!O19,'1112-04-01(1701)'!O19,'1112-04-01(1901)'!O19,'1112-04-01(2101)'!O19)</f>
        <v>6</v>
      </c>
      <c r="P19" s="62">
        <f>SUM('1112-04-01(201)'!P19,'1112-04-01(401)'!P19,'1112-04-01(701)'!P19,'1112-04-01(1101)'!P19,'1112-04-01(1401)'!P19,'1112-04-01(1701)'!P19,'1112-04-01(1901)'!P19,'1112-04-01(2101)'!P19)</f>
        <v>13908</v>
      </c>
      <c r="Q19" s="58">
        <f>SUM('1112-04-01(201)'!Q19,'1112-04-01(401)'!Q19,'1112-04-01(701)'!Q19,'1112-04-01(1101)'!Q19,'1112-04-01(1401)'!Q19,'1112-04-01(1701)'!Q19,'1112-04-01(1901)'!Q19,'1112-04-01(2101)'!Q19)</f>
        <v>0</v>
      </c>
      <c r="R19" s="112">
        <f>SUM('1112-04-01(201)'!R19,'1112-04-01(401)'!R19,'1112-04-01(701)'!R19,'1112-04-01(1101)'!R19,'1112-04-01(1401)'!R19,'1112-04-01(1701)'!R19,'1112-04-01(1901)'!R19,'1112-04-01(2101)'!R19)</f>
        <v>0</v>
      </c>
    </row>
    <row r="20" spans="1:18" ht="14.1" customHeight="1">
      <c r="A20" s="10"/>
      <c r="B20" s="22" t="s">
        <v>20</v>
      </c>
      <c r="C20" s="37"/>
      <c r="D20" s="46">
        <v>10</v>
      </c>
      <c r="E20" s="51">
        <f>SUM('1112-04-01(201)'!E20,'1112-04-01(401)'!E20,'1112-04-01(701)'!E20,'1112-04-01(1101)'!E20,'1112-04-01(1401)'!E20,'1112-04-01(1701)'!E20,'1112-04-01(1901)'!E20,'1112-04-01(2101)'!E20)</f>
        <v>23</v>
      </c>
      <c r="F20" s="58">
        <f>SUM('1112-04-01(201)'!F20,'1112-04-01(401)'!F20,'1112-04-01(701)'!F20,'1112-04-01(1101)'!F20,'1112-04-01(1401)'!F20,'1112-04-01(1701)'!F20,'1112-04-01(1901)'!F20,'1112-04-01(2101)'!F20)</f>
        <v>0</v>
      </c>
      <c r="G20" s="63">
        <f>SUM('1112-04-01(201)'!G20,'1112-04-01(401)'!G20,'1112-04-01(701)'!G20,'1112-04-01(1101)'!G20,'1112-04-01(1401)'!G20,'1112-04-01(1701)'!G20,'1112-04-01(1901)'!G20,'1112-04-01(2101)'!G20)</f>
        <v>0</v>
      </c>
      <c r="H20" s="58">
        <f>SUM('1112-04-01(201)'!H20,'1112-04-01(401)'!H20,'1112-04-01(701)'!H20,'1112-04-01(1101)'!H20,'1112-04-01(1401)'!H20,'1112-04-01(1701)'!H20,'1112-04-01(1901)'!H20,'1112-04-01(2101)'!H20)</f>
        <v>24</v>
      </c>
      <c r="I20" s="63">
        <f>SUM('1112-04-01(201)'!I20,'1112-04-01(401)'!I20,'1112-04-01(701)'!I20,'1112-04-01(1101)'!I20,'1112-04-01(1401)'!I20,'1112-04-01(1701)'!I20,'1112-04-01(1901)'!I20,'1112-04-01(2101)'!I20)</f>
        <v>12127.46</v>
      </c>
      <c r="J20" s="70"/>
      <c r="K20" s="77"/>
      <c r="L20" s="39" t="s">
        <v>41</v>
      </c>
      <c r="M20" s="95">
        <v>44</v>
      </c>
      <c r="N20" s="58">
        <f>SUM('1112-04-01(201)'!N20,'1112-04-01(401)'!N20,'1112-04-01(701)'!N20,'1112-04-01(1101)'!N20,'1112-04-01(1401)'!N20,'1112-04-01(1701)'!N20,'1112-04-01(1901)'!N20,'1112-04-01(2101)'!N20)</f>
        <v>3</v>
      </c>
      <c r="O20" s="58">
        <f>SUM('1112-04-01(201)'!O20,'1112-04-01(401)'!O20,'1112-04-01(701)'!O20,'1112-04-01(1101)'!O20,'1112-04-01(1401)'!O20,'1112-04-01(1701)'!O20,'1112-04-01(1901)'!O20,'1112-04-01(2101)'!O20)</f>
        <v>3</v>
      </c>
      <c r="P20" s="63">
        <f>SUM('1112-04-01(201)'!P20,'1112-04-01(401)'!P20,'1112-04-01(701)'!P20,'1112-04-01(1101)'!P20,'1112-04-01(1401)'!P20,'1112-04-01(1701)'!P20,'1112-04-01(1901)'!P20,'1112-04-01(2101)'!P20)</f>
        <v>16229</v>
      </c>
      <c r="Q20" s="58">
        <f>SUM('1112-04-01(201)'!Q20,'1112-04-01(401)'!Q20,'1112-04-01(701)'!Q20,'1112-04-01(1101)'!Q20,'1112-04-01(1401)'!Q20,'1112-04-01(1701)'!Q20,'1112-04-01(1901)'!Q20,'1112-04-01(2101)'!Q20)</f>
        <v>0</v>
      </c>
      <c r="R20" s="112">
        <f>SUM('1112-04-01(201)'!R20,'1112-04-01(401)'!R20,'1112-04-01(701)'!R20,'1112-04-01(1101)'!R20,'1112-04-01(1401)'!R20,'1112-04-01(1701)'!R20,'1112-04-01(1901)'!R20,'1112-04-01(2101)'!R20)</f>
        <v>0</v>
      </c>
    </row>
    <row r="21" spans="1:18" ht="14.1" customHeight="1">
      <c r="A21" s="10"/>
      <c r="B21" s="21" t="s">
        <v>21</v>
      </c>
      <c r="C21" s="36"/>
      <c r="D21" s="46">
        <v>11</v>
      </c>
      <c r="E21" s="51">
        <f>SUM('1112-04-01(201)'!E21,'1112-04-01(401)'!E21,'1112-04-01(701)'!E21,'1112-04-01(1101)'!E21,'1112-04-01(1401)'!E21,'1112-04-01(1701)'!E21,'1112-04-01(1901)'!E21,'1112-04-01(2101)'!E21)</f>
        <v>10</v>
      </c>
      <c r="F21" s="58">
        <f>SUM('1112-04-01(201)'!F21,'1112-04-01(401)'!F21,'1112-04-01(701)'!F21,'1112-04-01(1101)'!F21,'1112-04-01(1401)'!F21,'1112-04-01(1701)'!F21,'1112-04-01(1901)'!F21,'1112-04-01(2101)'!F21)</f>
        <v>46</v>
      </c>
      <c r="G21" s="63">
        <f>SUM('1112-04-01(201)'!G21,'1112-04-01(401)'!G21,'1112-04-01(701)'!G21,'1112-04-01(1101)'!G21,'1112-04-01(1401)'!G21,'1112-04-01(1701)'!G21,'1112-04-01(1901)'!G21,'1112-04-01(2101)'!G21)</f>
        <v>53613.3</v>
      </c>
      <c r="H21" s="58">
        <f>SUM('1112-04-01(201)'!H21,'1112-04-01(401)'!H21,'1112-04-01(701)'!H21,'1112-04-01(1101)'!H21,'1112-04-01(1401)'!H21,'1112-04-01(1701)'!H21,'1112-04-01(1901)'!H21,'1112-04-01(2101)'!H21)</f>
        <v>0</v>
      </c>
      <c r="I21" s="63">
        <f>SUM('1112-04-01(201)'!I21,'1112-04-01(401)'!I21,'1112-04-01(701)'!I21,'1112-04-01(1101)'!I21,'1112-04-01(1401)'!I21,'1112-04-01(1701)'!I21,'1112-04-01(1901)'!I21,'1112-04-01(2101)'!I21)</f>
        <v>0</v>
      </c>
      <c r="J21" s="70"/>
      <c r="K21" s="76" t="s">
        <v>59</v>
      </c>
      <c r="L21" s="39" t="s">
        <v>38</v>
      </c>
      <c r="M21" s="94">
        <v>45</v>
      </c>
      <c r="N21" s="57">
        <f>SUM('1112-04-01(201)'!N21,'1112-04-01(401)'!N21,'1112-04-01(701)'!N21,'1112-04-01(1101)'!N21,'1112-04-01(1401)'!N21,'1112-04-01(1701)'!N21,'1112-04-01(1901)'!N21,'1112-04-01(2101)'!N21)</f>
        <v>0</v>
      </c>
      <c r="O21" s="57">
        <f>SUM('1112-04-01(201)'!O21,'1112-04-01(401)'!O21,'1112-04-01(701)'!O21,'1112-04-01(1101)'!O21,'1112-04-01(1401)'!O21,'1112-04-01(1701)'!O21,'1112-04-01(1901)'!O21,'1112-04-01(2101)'!O21)</f>
        <v>0</v>
      </c>
      <c r="P21" s="62">
        <f>SUM('1112-04-01(201)'!P21,'1112-04-01(401)'!P21,'1112-04-01(701)'!P21,'1112-04-01(1101)'!P21,'1112-04-01(1401)'!P21,'1112-04-01(1701)'!P21,'1112-04-01(1901)'!P21,'1112-04-01(2101)'!P21)</f>
        <v>0</v>
      </c>
      <c r="Q21" s="58">
        <f>SUM('1112-04-01(201)'!Q21,'1112-04-01(401)'!Q21,'1112-04-01(701)'!Q21,'1112-04-01(1101)'!Q21,'1112-04-01(1401)'!Q21,'1112-04-01(1701)'!Q21,'1112-04-01(1901)'!Q21,'1112-04-01(2101)'!Q21)</f>
        <v>0</v>
      </c>
      <c r="R21" s="112">
        <f>SUM('1112-04-01(201)'!R21,'1112-04-01(401)'!R21,'1112-04-01(701)'!R21,'1112-04-01(1101)'!R21,'1112-04-01(1401)'!R21,'1112-04-01(1701)'!R21,'1112-04-01(1901)'!R21,'1112-04-01(2101)'!R21)</f>
        <v>0</v>
      </c>
    </row>
    <row r="22" spans="1:18" ht="14.1" customHeight="1">
      <c r="A22" s="11"/>
      <c r="B22" s="23" t="s">
        <v>22</v>
      </c>
      <c r="C22" s="38"/>
      <c r="D22" s="46">
        <v>12</v>
      </c>
      <c r="E22" s="51">
        <f>SUM('1112-04-01(201)'!E22,'1112-04-01(401)'!E22,'1112-04-01(701)'!E22,'1112-04-01(1101)'!E22,'1112-04-01(1401)'!E22,'1112-04-01(1701)'!E22,'1112-04-01(1901)'!E22,'1112-04-01(2101)'!E22)</f>
        <v>300</v>
      </c>
      <c r="F22" s="58">
        <f>SUM('1112-04-01(201)'!F22,'1112-04-01(401)'!F22,'1112-04-01(701)'!F22,'1112-04-01(1101)'!F22,'1112-04-01(1401)'!F22,'1112-04-01(1701)'!F22,'1112-04-01(1901)'!F22,'1112-04-01(2101)'!F22)</f>
        <v>15</v>
      </c>
      <c r="G22" s="63">
        <f>SUM('1112-04-01(201)'!G22,'1112-04-01(401)'!G22,'1112-04-01(701)'!G22,'1112-04-01(1101)'!G22,'1112-04-01(1401)'!G22,'1112-04-01(1701)'!G22,'1112-04-01(1901)'!G22,'1112-04-01(2101)'!G22)</f>
        <v>17461.47</v>
      </c>
      <c r="H22" s="58">
        <f>SUM('1112-04-01(201)'!H22,'1112-04-01(401)'!H22,'1112-04-01(701)'!H22,'1112-04-01(1101)'!H22,'1112-04-01(1401)'!H22,'1112-04-01(1701)'!H22,'1112-04-01(1901)'!H22,'1112-04-01(2101)'!H22)</f>
        <v>630</v>
      </c>
      <c r="I22" s="63">
        <f>SUM('1112-04-01(201)'!I22,'1112-04-01(401)'!I22,'1112-04-01(701)'!I22,'1112-04-01(1101)'!I22,'1112-04-01(1401)'!I22,'1112-04-01(1701)'!I22,'1112-04-01(1901)'!I22,'1112-04-01(2101)'!I22)</f>
        <v>70407.94</v>
      </c>
      <c r="J22" s="70"/>
      <c r="K22" s="77"/>
      <c r="L22" s="39" t="s">
        <v>39</v>
      </c>
      <c r="M22" s="95">
        <v>46</v>
      </c>
      <c r="N22" s="58">
        <f>SUM('1112-04-01(201)'!N22,'1112-04-01(401)'!N22,'1112-04-01(701)'!N22,'1112-04-01(1101)'!N22,'1112-04-01(1401)'!N22,'1112-04-01(1701)'!N22,'1112-04-01(1901)'!N22,'1112-04-01(2101)'!N22)</f>
        <v>0</v>
      </c>
      <c r="O22" s="58">
        <f>SUM('1112-04-01(201)'!O22,'1112-04-01(401)'!O22,'1112-04-01(701)'!O22,'1112-04-01(1101)'!O22,'1112-04-01(1401)'!O22,'1112-04-01(1701)'!O22,'1112-04-01(1901)'!O22,'1112-04-01(2101)'!O22)</f>
        <v>0</v>
      </c>
      <c r="P22" s="63">
        <f>SUM('1112-04-01(201)'!P22,'1112-04-01(401)'!P22,'1112-04-01(701)'!P22,'1112-04-01(1101)'!P22,'1112-04-01(1401)'!P22,'1112-04-01(1701)'!P22,'1112-04-01(1901)'!P22,'1112-04-01(2101)'!P22)</f>
        <v>0</v>
      </c>
      <c r="Q22" s="58">
        <f>SUM('1112-04-01(201)'!Q22,'1112-04-01(401)'!Q22,'1112-04-01(701)'!Q22,'1112-04-01(1101)'!Q22,'1112-04-01(1401)'!Q22,'1112-04-01(1701)'!Q22,'1112-04-01(1901)'!Q22,'1112-04-01(2101)'!Q22)</f>
        <v>0</v>
      </c>
      <c r="R22" s="112">
        <f>SUM('1112-04-01(201)'!R22,'1112-04-01(401)'!R22,'1112-04-01(701)'!R22,'1112-04-01(1101)'!R22,'1112-04-01(1401)'!R22,'1112-04-01(1701)'!R22,'1112-04-01(1901)'!R22,'1112-04-01(2101)'!R22)</f>
        <v>0</v>
      </c>
    </row>
    <row r="23" spans="1:18" ht="14.1" customHeight="1">
      <c r="A23" s="12" t="s">
        <v>5</v>
      </c>
      <c r="B23" s="21" t="s">
        <v>23</v>
      </c>
      <c r="C23" s="36"/>
      <c r="D23" s="46">
        <v>13</v>
      </c>
      <c r="E23" s="51">
        <f>SUM('1112-04-01(201)'!E23,'1112-04-01(401)'!E23,'1112-04-01(701)'!E23,'1112-04-01(1101)'!E23,'1112-04-01(1401)'!E23,'1112-04-01(1701)'!E23,'1112-04-01(1901)'!E23,'1112-04-01(2101)'!E23)</f>
        <v>164</v>
      </c>
      <c r="F23" s="58">
        <f>SUM('1112-04-01(201)'!F23,'1112-04-01(401)'!F23,'1112-04-01(701)'!F23,'1112-04-01(1101)'!F23,'1112-04-01(1401)'!F23,'1112-04-01(1701)'!F23,'1112-04-01(1901)'!F23,'1112-04-01(2101)'!F23)</f>
        <v>6</v>
      </c>
      <c r="G23" s="63">
        <f>SUM('1112-04-01(201)'!G23,'1112-04-01(401)'!G23,'1112-04-01(701)'!G23,'1112-04-01(1101)'!G23,'1112-04-01(1401)'!G23,'1112-04-01(1701)'!G23,'1112-04-01(1901)'!G23,'1112-04-01(2101)'!G23)</f>
        <v>54906.6</v>
      </c>
      <c r="H23" s="58">
        <f>SUM('1112-04-01(201)'!H23,'1112-04-01(401)'!H23,'1112-04-01(701)'!H23,'1112-04-01(1101)'!H23,'1112-04-01(1401)'!H23,'1112-04-01(1701)'!H23,'1112-04-01(1901)'!H23,'1112-04-01(2101)'!H23)</f>
        <v>1285</v>
      </c>
      <c r="I23" s="63">
        <f>SUM('1112-04-01(201)'!I23,'1112-04-01(401)'!I23,'1112-04-01(701)'!I23,'1112-04-01(1101)'!I23,'1112-04-01(1401)'!I23,'1112-04-01(1701)'!I23,'1112-04-01(1901)'!I23,'1112-04-01(2101)'!I23)</f>
        <v>397342.02</v>
      </c>
      <c r="J23" s="70"/>
      <c r="K23" s="77"/>
      <c r="L23" s="39" t="s">
        <v>40</v>
      </c>
      <c r="M23" s="94">
        <v>47</v>
      </c>
      <c r="N23" s="57">
        <f>SUM('1112-04-01(201)'!N23,'1112-04-01(401)'!N23,'1112-04-01(701)'!N23,'1112-04-01(1101)'!N23,'1112-04-01(1401)'!N23,'1112-04-01(1701)'!N23,'1112-04-01(1901)'!N23,'1112-04-01(2101)'!N23)</f>
        <v>0</v>
      </c>
      <c r="O23" s="57">
        <f>SUM('1112-04-01(201)'!O23,'1112-04-01(401)'!O23,'1112-04-01(701)'!O23,'1112-04-01(1101)'!O23,'1112-04-01(1401)'!O23,'1112-04-01(1701)'!O23,'1112-04-01(1901)'!O23,'1112-04-01(2101)'!O23)</f>
        <v>0</v>
      </c>
      <c r="P23" s="62">
        <f>SUM('1112-04-01(201)'!P23,'1112-04-01(401)'!P23,'1112-04-01(701)'!P23,'1112-04-01(1101)'!P23,'1112-04-01(1401)'!P23,'1112-04-01(1701)'!P23,'1112-04-01(1901)'!P23,'1112-04-01(2101)'!P23)</f>
        <v>0</v>
      </c>
      <c r="Q23" s="58">
        <f>SUM('1112-04-01(201)'!Q23,'1112-04-01(401)'!Q23,'1112-04-01(701)'!Q23,'1112-04-01(1101)'!Q23,'1112-04-01(1401)'!Q23,'1112-04-01(1701)'!Q23,'1112-04-01(1901)'!Q23,'1112-04-01(2101)'!Q23)</f>
        <v>0</v>
      </c>
      <c r="R23" s="112">
        <f>SUM('1112-04-01(201)'!R23,'1112-04-01(401)'!R23,'1112-04-01(701)'!R23,'1112-04-01(1101)'!R23,'1112-04-01(1401)'!R23,'1112-04-01(1701)'!R23,'1112-04-01(1901)'!R23,'1112-04-01(2101)'!R23)</f>
        <v>0</v>
      </c>
    </row>
    <row r="24" spans="1:18" ht="14.1" customHeight="1">
      <c r="A24" s="10"/>
      <c r="B24" s="24" t="s">
        <v>24</v>
      </c>
      <c r="C24" s="39" t="s">
        <v>29</v>
      </c>
      <c r="D24" s="46">
        <v>14</v>
      </c>
      <c r="E24" s="51">
        <f>SUM('1112-04-01(201)'!E24,'1112-04-01(401)'!E24,'1112-04-01(701)'!E24,'1112-04-01(1101)'!E24,'1112-04-01(1401)'!E24,'1112-04-01(1701)'!E24,'1112-04-01(1901)'!E24,'1112-04-01(2101)'!E24)</f>
        <v>3816</v>
      </c>
      <c r="F24" s="58">
        <f>SUM('1112-04-01(201)'!F24,'1112-04-01(401)'!F24,'1112-04-01(701)'!F24,'1112-04-01(1101)'!F24,'1112-04-01(1401)'!F24,'1112-04-01(1701)'!F24,'1112-04-01(1901)'!F24,'1112-04-01(2101)'!F24)</f>
        <v>5242</v>
      </c>
      <c r="G24" s="63">
        <f>SUM('1112-04-01(201)'!G24,'1112-04-01(401)'!G24,'1112-04-01(701)'!G24,'1112-04-01(1101)'!G24,'1112-04-01(1401)'!G24,'1112-04-01(1701)'!G24,'1112-04-01(1901)'!G24,'1112-04-01(2101)'!G24)</f>
        <v>2390986.74</v>
      </c>
      <c r="H24" s="58">
        <f>SUM('1112-04-01(201)'!H24,'1112-04-01(401)'!H24,'1112-04-01(701)'!H24,'1112-04-01(1101)'!H24,'1112-04-01(1401)'!H24,'1112-04-01(1701)'!H24,'1112-04-01(1901)'!H24,'1112-04-01(2101)'!H24)</f>
        <v>3013</v>
      </c>
      <c r="I24" s="63">
        <f>SUM('1112-04-01(201)'!I24,'1112-04-01(401)'!I24,'1112-04-01(701)'!I24,'1112-04-01(1101)'!I24,'1112-04-01(1401)'!I24,'1112-04-01(1701)'!I24,'1112-04-01(1901)'!I24,'1112-04-01(2101)'!I24)</f>
        <v>323967.52</v>
      </c>
      <c r="J24" s="70"/>
      <c r="K24" s="77"/>
      <c r="L24" s="39" t="s">
        <v>41</v>
      </c>
      <c r="M24" s="95">
        <v>48</v>
      </c>
      <c r="N24" s="58">
        <f>SUM('1112-04-01(201)'!N24,'1112-04-01(401)'!N24,'1112-04-01(701)'!N24,'1112-04-01(1101)'!N24,'1112-04-01(1401)'!N24,'1112-04-01(1701)'!N24,'1112-04-01(1901)'!N24,'1112-04-01(2101)'!N24)</f>
        <v>0</v>
      </c>
      <c r="O24" s="58">
        <f>SUM('1112-04-01(201)'!O24,'1112-04-01(401)'!O24,'1112-04-01(701)'!O24,'1112-04-01(1101)'!O24,'1112-04-01(1401)'!O24,'1112-04-01(1701)'!O24,'1112-04-01(1901)'!O24,'1112-04-01(2101)'!O24)</f>
        <v>0</v>
      </c>
      <c r="P24" s="63">
        <f>SUM('1112-04-01(201)'!P24,'1112-04-01(401)'!P24,'1112-04-01(701)'!P24,'1112-04-01(1101)'!P24,'1112-04-01(1401)'!P24,'1112-04-01(1701)'!P24,'1112-04-01(1901)'!P24,'1112-04-01(2101)'!P24)</f>
        <v>0</v>
      </c>
      <c r="Q24" s="58">
        <f>SUM('1112-04-01(201)'!Q24,'1112-04-01(401)'!Q24,'1112-04-01(701)'!Q24,'1112-04-01(1101)'!Q24,'1112-04-01(1401)'!Q24,'1112-04-01(1701)'!Q24,'1112-04-01(1901)'!Q24,'1112-04-01(2101)'!Q24)</f>
        <v>0</v>
      </c>
      <c r="R24" s="112">
        <f>SUM('1112-04-01(201)'!R24,'1112-04-01(401)'!R24,'1112-04-01(701)'!R24,'1112-04-01(1101)'!R24,'1112-04-01(1401)'!R24,'1112-04-01(1701)'!R24,'1112-04-01(1901)'!R24,'1112-04-01(2101)'!R24)</f>
        <v>0</v>
      </c>
    </row>
    <row r="25" spans="1:18" ht="14.1" customHeight="1">
      <c r="A25" s="10"/>
      <c r="B25" s="25"/>
      <c r="C25" s="39" t="s">
        <v>30</v>
      </c>
      <c r="D25" s="46">
        <v>15</v>
      </c>
      <c r="E25" s="51">
        <f>SUM('1112-04-01(201)'!E25,'1112-04-01(401)'!E25,'1112-04-01(701)'!E25,'1112-04-01(1101)'!E25,'1112-04-01(1401)'!E25,'1112-04-01(1701)'!E25,'1112-04-01(1901)'!E25,'1112-04-01(2101)'!E25)</f>
        <v>24</v>
      </c>
      <c r="F25" s="58">
        <f>SUM('1112-04-01(201)'!F25,'1112-04-01(401)'!F25,'1112-04-01(701)'!F25,'1112-04-01(1101)'!F25,'1112-04-01(1401)'!F25,'1112-04-01(1701)'!F25,'1112-04-01(1901)'!F25,'1112-04-01(2101)'!F25)</f>
        <v>34</v>
      </c>
      <c r="G25" s="63">
        <f>SUM('1112-04-01(201)'!G25,'1112-04-01(401)'!G25,'1112-04-01(701)'!G25,'1112-04-01(1101)'!G25,'1112-04-01(1401)'!G25,'1112-04-01(1701)'!G25,'1112-04-01(1901)'!G25,'1112-04-01(2101)'!G25)</f>
        <v>12644.2</v>
      </c>
      <c r="H25" s="58">
        <f>SUM('1112-04-01(201)'!H25,'1112-04-01(401)'!H25,'1112-04-01(701)'!H25,'1112-04-01(1101)'!H25,'1112-04-01(1401)'!H25,'1112-04-01(1701)'!H25,'1112-04-01(1901)'!H25,'1112-04-01(2101)'!H25)</f>
        <v>9</v>
      </c>
      <c r="I25" s="63">
        <f>SUM('1112-04-01(201)'!I25,'1112-04-01(401)'!I25,'1112-04-01(701)'!I25,'1112-04-01(1101)'!I25,'1112-04-01(1401)'!I25,'1112-04-01(1701)'!I25,'1112-04-01(1901)'!I25,'1112-04-01(2101)'!I25)</f>
        <v>562.32</v>
      </c>
      <c r="J25" s="70"/>
      <c r="K25" s="72" t="s">
        <v>60</v>
      </c>
      <c r="L25" s="87" t="s">
        <v>39</v>
      </c>
      <c r="M25" s="94">
        <v>49</v>
      </c>
      <c r="N25" s="57">
        <f>SUM('1112-04-01(201)'!N25,'1112-04-01(401)'!N25,'1112-04-01(701)'!N25,'1112-04-01(1101)'!N25,'1112-04-01(1401)'!N25,'1112-04-01(1701)'!N25,'1112-04-01(1901)'!N25,'1112-04-01(2101)'!N25)</f>
        <v>0</v>
      </c>
      <c r="O25" s="57">
        <f>SUM('1112-04-01(201)'!O25,'1112-04-01(401)'!O25,'1112-04-01(701)'!O25,'1112-04-01(1101)'!O25,'1112-04-01(1401)'!O25,'1112-04-01(1701)'!O25,'1112-04-01(1901)'!O25,'1112-04-01(2101)'!O25)</f>
        <v>0</v>
      </c>
      <c r="P25" s="62">
        <f>SUM('1112-04-01(201)'!P25,'1112-04-01(401)'!P25,'1112-04-01(701)'!P25,'1112-04-01(1101)'!P25,'1112-04-01(1401)'!P25,'1112-04-01(1701)'!P25,'1112-04-01(1901)'!P25,'1112-04-01(2101)'!P25)</f>
        <v>0</v>
      </c>
      <c r="Q25" s="58">
        <f>SUM('1112-04-01(201)'!Q25,'1112-04-01(401)'!Q25,'1112-04-01(701)'!Q25,'1112-04-01(1101)'!Q25,'1112-04-01(1401)'!Q25,'1112-04-01(1701)'!Q25,'1112-04-01(1901)'!Q25,'1112-04-01(2101)'!Q25)</f>
        <v>0</v>
      </c>
      <c r="R25" s="112">
        <f>SUM('1112-04-01(201)'!R25,'1112-04-01(401)'!R25,'1112-04-01(701)'!R25,'1112-04-01(1101)'!R25,'1112-04-01(1401)'!R25,'1112-04-01(1701)'!R25,'1112-04-01(1901)'!R25,'1112-04-01(2101)'!R25)</f>
        <v>0</v>
      </c>
    </row>
    <row r="26" spans="1:18" ht="14.1" customHeight="1">
      <c r="A26" s="10"/>
      <c r="B26" s="25"/>
      <c r="C26" s="39" t="s">
        <v>31</v>
      </c>
      <c r="D26" s="46">
        <v>16</v>
      </c>
      <c r="E26" s="51">
        <f>SUM('1112-04-01(201)'!E26,'1112-04-01(401)'!E26,'1112-04-01(701)'!E26,'1112-04-01(1101)'!E26,'1112-04-01(1401)'!E26,'1112-04-01(1701)'!E26,'1112-04-01(1901)'!E26,'1112-04-01(2101)'!E26)</f>
        <v>749</v>
      </c>
      <c r="F26" s="58">
        <f>SUM('1112-04-01(201)'!F26,'1112-04-01(401)'!F26,'1112-04-01(701)'!F26,'1112-04-01(1101)'!F26,'1112-04-01(1401)'!F26,'1112-04-01(1701)'!F26,'1112-04-01(1901)'!F26,'1112-04-01(2101)'!F26)</f>
        <v>3679</v>
      </c>
      <c r="G26" s="63">
        <f>SUM('1112-04-01(201)'!G26,'1112-04-01(401)'!G26,'1112-04-01(701)'!G26,'1112-04-01(1101)'!G26,'1112-04-01(1401)'!G26,'1112-04-01(1701)'!G26,'1112-04-01(1901)'!G26,'1112-04-01(2101)'!G26)</f>
        <v>2353475.71</v>
      </c>
      <c r="H26" s="58">
        <f>SUM('1112-04-01(201)'!H26,'1112-04-01(401)'!H26,'1112-04-01(701)'!H26,'1112-04-01(1101)'!H26,'1112-04-01(1401)'!H26,'1112-04-01(1701)'!H26,'1112-04-01(1901)'!H26,'1112-04-01(2101)'!H26)</f>
        <v>477</v>
      </c>
      <c r="I26" s="63">
        <f>SUM('1112-04-01(201)'!I26,'1112-04-01(401)'!I26,'1112-04-01(701)'!I26,'1112-04-01(1101)'!I26,'1112-04-01(1401)'!I26,'1112-04-01(1701)'!I26,'1112-04-01(1901)'!I26,'1112-04-01(2101)'!I26)</f>
        <v>81470.19</v>
      </c>
      <c r="J26" s="70"/>
      <c r="K26" s="78"/>
      <c r="L26" s="87" t="s">
        <v>40</v>
      </c>
      <c r="M26" s="95">
        <v>50</v>
      </c>
      <c r="N26" s="58">
        <f>SUM('1112-04-01(201)'!N26,'1112-04-01(401)'!N26,'1112-04-01(701)'!N26,'1112-04-01(1101)'!N26,'1112-04-01(1401)'!N26,'1112-04-01(1701)'!N26,'1112-04-01(1901)'!N26,'1112-04-01(2101)'!N26)</f>
        <v>0</v>
      </c>
      <c r="O26" s="58">
        <f>SUM('1112-04-01(201)'!O26,'1112-04-01(401)'!O26,'1112-04-01(701)'!O26,'1112-04-01(1101)'!O26,'1112-04-01(1401)'!O26,'1112-04-01(1701)'!O26,'1112-04-01(1901)'!O26,'1112-04-01(2101)'!O26)</f>
        <v>0</v>
      </c>
      <c r="P26" s="63">
        <f>SUM('1112-04-01(201)'!P26,'1112-04-01(401)'!P26,'1112-04-01(701)'!P26,'1112-04-01(1101)'!P26,'1112-04-01(1401)'!P26,'1112-04-01(1701)'!P26,'1112-04-01(1901)'!P26,'1112-04-01(2101)'!P26)</f>
        <v>0</v>
      </c>
      <c r="Q26" s="58">
        <f>SUM('1112-04-01(201)'!Q26,'1112-04-01(401)'!Q26,'1112-04-01(701)'!Q26,'1112-04-01(1101)'!Q26,'1112-04-01(1401)'!Q26,'1112-04-01(1701)'!Q26,'1112-04-01(1901)'!Q26,'1112-04-01(2101)'!Q26)</f>
        <v>0</v>
      </c>
      <c r="R26" s="112">
        <f>SUM('1112-04-01(201)'!R26,'1112-04-01(401)'!R26,'1112-04-01(701)'!R26,'1112-04-01(1101)'!R26,'1112-04-01(1401)'!R26,'1112-04-01(1701)'!R26,'1112-04-01(1901)'!R26,'1112-04-01(2101)'!R26)</f>
        <v>0</v>
      </c>
    </row>
    <row r="27" spans="1:18" ht="14.1" customHeight="1">
      <c r="A27" s="10"/>
      <c r="B27" s="25"/>
      <c r="C27" s="39" t="s">
        <v>32</v>
      </c>
      <c r="D27" s="46">
        <v>17</v>
      </c>
      <c r="E27" s="51">
        <f>SUM('1112-04-01(201)'!E27,'1112-04-01(401)'!E27,'1112-04-01(701)'!E27,'1112-04-01(1101)'!E27,'1112-04-01(1401)'!E27,'1112-04-01(1701)'!E27,'1112-04-01(1901)'!E27,'1112-04-01(2101)'!E27)</f>
        <v>430</v>
      </c>
      <c r="F27" s="58">
        <f>SUM('1112-04-01(201)'!F27,'1112-04-01(401)'!F27,'1112-04-01(701)'!F27,'1112-04-01(1101)'!F27,'1112-04-01(1401)'!F27,'1112-04-01(1701)'!F27,'1112-04-01(1901)'!F27,'1112-04-01(2101)'!F27)</f>
        <v>826</v>
      </c>
      <c r="G27" s="63">
        <f>SUM('1112-04-01(201)'!G27,'1112-04-01(401)'!G27,'1112-04-01(701)'!G27,'1112-04-01(1101)'!G27,'1112-04-01(1401)'!G27,'1112-04-01(1701)'!G27,'1112-04-01(1901)'!G27,'1112-04-01(2101)'!G27)</f>
        <v>425369.11</v>
      </c>
      <c r="H27" s="58">
        <f>SUM('1112-04-01(201)'!H27,'1112-04-01(401)'!H27,'1112-04-01(701)'!H27,'1112-04-01(1101)'!H27,'1112-04-01(1401)'!H27,'1112-04-01(1701)'!H27,'1112-04-01(1901)'!H27,'1112-04-01(2101)'!H27)</f>
        <v>194</v>
      </c>
      <c r="I27" s="63">
        <f>SUM('1112-04-01(201)'!I27,'1112-04-01(401)'!I27,'1112-04-01(701)'!I27,'1112-04-01(1101)'!I27,'1112-04-01(1401)'!I27,'1112-04-01(1701)'!I27,'1112-04-01(1901)'!I27,'1112-04-01(2101)'!I27)</f>
        <v>19551.76</v>
      </c>
      <c r="J27" s="70"/>
      <c r="K27" s="79"/>
      <c r="L27" s="87" t="s">
        <v>41</v>
      </c>
      <c r="M27" s="94">
        <v>51</v>
      </c>
      <c r="N27" s="57">
        <f>SUM('1112-04-01(201)'!N27,'1112-04-01(401)'!N27,'1112-04-01(701)'!N27,'1112-04-01(1101)'!N27,'1112-04-01(1401)'!N27,'1112-04-01(1701)'!N27,'1112-04-01(1901)'!N27,'1112-04-01(2101)'!N27)</f>
        <v>0</v>
      </c>
      <c r="O27" s="57">
        <f>SUM('1112-04-01(201)'!O27,'1112-04-01(401)'!O27,'1112-04-01(701)'!O27,'1112-04-01(1101)'!O27,'1112-04-01(1401)'!O27,'1112-04-01(1701)'!O27,'1112-04-01(1901)'!O27,'1112-04-01(2101)'!O27)</f>
        <v>0</v>
      </c>
      <c r="P27" s="62">
        <f>SUM('1112-04-01(201)'!P27,'1112-04-01(401)'!P27,'1112-04-01(701)'!P27,'1112-04-01(1101)'!P27,'1112-04-01(1401)'!P27,'1112-04-01(1701)'!P27,'1112-04-01(1901)'!P27,'1112-04-01(2101)'!P27)</f>
        <v>0</v>
      </c>
      <c r="Q27" s="58">
        <f>SUM('1112-04-01(201)'!Q27,'1112-04-01(401)'!Q27,'1112-04-01(701)'!Q27,'1112-04-01(1101)'!Q27,'1112-04-01(1401)'!Q27,'1112-04-01(1701)'!Q27,'1112-04-01(1901)'!Q27,'1112-04-01(2101)'!Q27)</f>
        <v>0</v>
      </c>
      <c r="R27" s="112">
        <f>SUM('1112-04-01(201)'!R27,'1112-04-01(401)'!R27,'1112-04-01(701)'!R27,'1112-04-01(1101)'!R27,'1112-04-01(1401)'!R27,'1112-04-01(1701)'!R27,'1112-04-01(1901)'!R27,'1112-04-01(2101)'!R27)</f>
        <v>0</v>
      </c>
    </row>
    <row r="28" spans="1:18" ht="14.1" customHeight="1">
      <c r="A28" s="10"/>
      <c r="B28" s="25"/>
      <c r="C28" s="39" t="s">
        <v>33</v>
      </c>
      <c r="D28" s="46">
        <v>18</v>
      </c>
      <c r="E28" s="51">
        <f>SUM('1112-04-01(201)'!E28,'1112-04-01(401)'!E28,'1112-04-01(701)'!E28,'1112-04-01(1101)'!E28,'1112-04-01(1401)'!E28,'1112-04-01(1701)'!E28,'1112-04-01(1901)'!E28,'1112-04-01(2101)'!E28)</f>
        <v>129</v>
      </c>
      <c r="F28" s="58">
        <f>SUM('1112-04-01(201)'!F28,'1112-04-01(401)'!F28,'1112-04-01(701)'!F28,'1112-04-01(1101)'!F28,'1112-04-01(1401)'!F28,'1112-04-01(1701)'!F28,'1112-04-01(1901)'!F28,'1112-04-01(2101)'!F28)</f>
        <v>211</v>
      </c>
      <c r="G28" s="63">
        <f>SUM('1112-04-01(201)'!G28,'1112-04-01(401)'!G28,'1112-04-01(701)'!G28,'1112-04-01(1101)'!G28,'1112-04-01(1401)'!G28,'1112-04-01(1701)'!G28,'1112-04-01(1901)'!G28,'1112-04-01(2101)'!G28)</f>
        <v>58825.53</v>
      </c>
      <c r="H28" s="58">
        <f>SUM('1112-04-01(201)'!H28,'1112-04-01(401)'!H28,'1112-04-01(701)'!H28,'1112-04-01(1101)'!H28,'1112-04-01(1401)'!H28,'1112-04-01(1701)'!H28,'1112-04-01(1901)'!H28,'1112-04-01(2101)'!H28)</f>
        <v>114</v>
      </c>
      <c r="I28" s="63">
        <f>SUM('1112-04-01(201)'!I28,'1112-04-01(401)'!I28,'1112-04-01(701)'!I28,'1112-04-01(1101)'!I28,'1112-04-01(1401)'!I28,'1112-04-01(1701)'!I28,'1112-04-01(1901)'!I28,'1112-04-01(2101)'!I28)</f>
        <v>12063.75</v>
      </c>
      <c r="J28" s="45"/>
      <c r="K28" s="80" t="s">
        <v>61</v>
      </c>
      <c r="L28" s="88"/>
      <c r="M28" s="95">
        <v>52</v>
      </c>
      <c r="N28" s="58">
        <f>SUM('1112-04-01(201)'!N28,'1112-04-01(401)'!N28,'1112-04-01(701)'!N28,'1112-04-01(1101)'!N28,'1112-04-01(1401)'!N28,'1112-04-01(1701)'!N28,'1112-04-01(1901)'!N28,'1112-04-01(2101)'!N28)</f>
        <v>6</v>
      </c>
      <c r="O28" s="58">
        <f>SUM('1112-04-01(201)'!O28,'1112-04-01(401)'!O28,'1112-04-01(701)'!O28,'1112-04-01(1101)'!O28,'1112-04-01(1401)'!O28,'1112-04-01(1701)'!O28,'1112-04-01(1901)'!O28,'1112-04-01(2101)'!O28)</f>
        <v>18</v>
      </c>
      <c r="P28" s="63">
        <f>SUM('1112-04-01(201)'!P28,'1112-04-01(401)'!P28,'1112-04-01(701)'!P28,'1112-04-01(1101)'!P28,'1112-04-01(1401)'!P28,'1112-04-01(1701)'!P28,'1112-04-01(1901)'!P28,'1112-04-01(2101)'!P28)</f>
        <v>6195.59</v>
      </c>
      <c r="Q28" s="58">
        <f>SUM('1112-04-01(201)'!Q28,'1112-04-01(401)'!Q28,'1112-04-01(701)'!Q28,'1112-04-01(1101)'!Q28,'1112-04-01(1401)'!Q28,'1112-04-01(1701)'!Q28,'1112-04-01(1901)'!Q28,'1112-04-01(2101)'!Q28)</f>
        <v>0</v>
      </c>
      <c r="R28" s="112">
        <f>SUM('1112-04-01(201)'!R28,'1112-04-01(401)'!R28,'1112-04-01(701)'!R28,'1112-04-01(1101)'!R28,'1112-04-01(1401)'!R28,'1112-04-01(1701)'!R28,'1112-04-01(1901)'!R28,'1112-04-01(2101)'!R28)</f>
        <v>0</v>
      </c>
    </row>
    <row r="29" spans="1:18" ht="14.1" customHeight="1">
      <c r="A29" s="10"/>
      <c r="B29" s="25"/>
      <c r="C29" s="39" t="s">
        <v>34</v>
      </c>
      <c r="D29" s="46">
        <v>19</v>
      </c>
      <c r="E29" s="51">
        <f>SUM('1112-04-01(201)'!E29,'1112-04-01(401)'!E29,'1112-04-01(701)'!E29,'1112-04-01(1101)'!E29,'1112-04-01(1401)'!E29,'1112-04-01(1701)'!E29,'1112-04-01(1901)'!E29,'1112-04-01(2101)'!E29)</f>
        <v>15</v>
      </c>
      <c r="F29" s="58">
        <f>SUM('1112-04-01(201)'!F29,'1112-04-01(401)'!F29,'1112-04-01(701)'!F29,'1112-04-01(1101)'!F29,'1112-04-01(1401)'!F29,'1112-04-01(1701)'!F29,'1112-04-01(1901)'!F29,'1112-04-01(2101)'!F29)</f>
        <v>31</v>
      </c>
      <c r="G29" s="63">
        <f>SUM('1112-04-01(201)'!G29,'1112-04-01(401)'!G29,'1112-04-01(701)'!G29,'1112-04-01(1101)'!G29,'1112-04-01(1401)'!G29,'1112-04-01(1701)'!G29,'1112-04-01(1901)'!G29,'1112-04-01(2101)'!G29)</f>
        <v>39501.52</v>
      </c>
      <c r="H29" s="58">
        <f>SUM('1112-04-01(201)'!H29,'1112-04-01(401)'!H29,'1112-04-01(701)'!H29,'1112-04-01(1101)'!H29,'1112-04-01(1401)'!H29,'1112-04-01(1701)'!H29,'1112-04-01(1901)'!H29,'1112-04-01(2101)'!H29)</f>
        <v>10</v>
      </c>
      <c r="I29" s="63">
        <f>SUM('1112-04-01(201)'!I29,'1112-04-01(401)'!I29,'1112-04-01(701)'!I29,'1112-04-01(1101)'!I29,'1112-04-01(1401)'!I29,'1112-04-01(1701)'!I29,'1112-04-01(1901)'!I29,'1112-04-01(2101)'!I29)</f>
        <v>750.28</v>
      </c>
      <c r="J29" s="70" t="s">
        <v>54</v>
      </c>
      <c r="K29" s="81" t="s">
        <v>62</v>
      </c>
      <c r="L29" s="89"/>
      <c r="M29" s="94">
        <v>53</v>
      </c>
      <c r="N29" s="57">
        <f>SUM('1112-04-01(201)'!N29,'1112-04-01(401)'!N29,'1112-04-01(701)'!N29,'1112-04-01(1101)'!N29,'1112-04-01(1401)'!N29,'1112-04-01(1701)'!N29,'1112-04-01(1901)'!N29,'1112-04-01(2101)'!N29)</f>
        <v>15</v>
      </c>
      <c r="O29" s="57">
        <f>SUM('1112-04-01(201)'!O29,'1112-04-01(401)'!O29,'1112-04-01(701)'!O29,'1112-04-01(1101)'!O29,'1112-04-01(1401)'!O29,'1112-04-01(1701)'!O29,'1112-04-01(1901)'!O29,'1112-04-01(2101)'!O29)</f>
        <v>15</v>
      </c>
      <c r="P29" s="62">
        <f>SUM('1112-04-01(201)'!P29,'1112-04-01(401)'!P29,'1112-04-01(701)'!P29,'1112-04-01(1101)'!P29,'1112-04-01(1401)'!P29,'1112-04-01(1701)'!P29,'1112-04-01(1901)'!P29,'1112-04-01(2101)'!P29)</f>
        <v>1738.89</v>
      </c>
      <c r="Q29" s="58">
        <f>SUM('1112-04-01(201)'!Q29,'1112-04-01(401)'!Q29,'1112-04-01(701)'!Q29,'1112-04-01(1101)'!Q29,'1112-04-01(1401)'!Q29,'1112-04-01(1701)'!Q29,'1112-04-01(1901)'!Q29,'1112-04-01(2101)'!Q29)</f>
        <v>0</v>
      </c>
      <c r="R29" s="112">
        <f>SUM('1112-04-01(201)'!R29,'1112-04-01(401)'!R29,'1112-04-01(701)'!R29,'1112-04-01(1101)'!R29,'1112-04-01(1401)'!R29,'1112-04-01(1701)'!R29,'1112-04-01(1901)'!R29,'1112-04-01(2101)'!R29)</f>
        <v>0</v>
      </c>
    </row>
    <row r="30" spans="1:18" ht="14.1" customHeight="1">
      <c r="A30" s="10"/>
      <c r="B30" s="25"/>
      <c r="C30" s="39" t="s">
        <v>35</v>
      </c>
      <c r="D30" s="46">
        <v>20</v>
      </c>
      <c r="E30" s="51">
        <f>SUM('1112-04-01(201)'!E30,'1112-04-01(401)'!E30,'1112-04-01(701)'!E30,'1112-04-01(1101)'!E30,'1112-04-01(1401)'!E30,'1112-04-01(1701)'!E30,'1112-04-01(1901)'!E30,'1112-04-01(2101)'!E30)</f>
        <v>26</v>
      </c>
      <c r="F30" s="58">
        <f>SUM('1112-04-01(201)'!F30,'1112-04-01(401)'!F30,'1112-04-01(701)'!F30,'1112-04-01(1101)'!F30,'1112-04-01(1401)'!F30,'1112-04-01(1701)'!F30,'1112-04-01(1901)'!F30,'1112-04-01(2101)'!F30)</f>
        <v>174</v>
      </c>
      <c r="G30" s="63">
        <f>SUM('1112-04-01(201)'!G30,'1112-04-01(401)'!G30,'1112-04-01(701)'!G30,'1112-04-01(1101)'!G30,'1112-04-01(1401)'!G30,'1112-04-01(1701)'!G30,'1112-04-01(1901)'!G30,'1112-04-01(2101)'!G30)</f>
        <v>168572.62</v>
      </c>
      <c r="H30" s="58">
        <f>SUM('1112-04-01(201)'!H30,'1112-04-01(401)'!H30,'1112-04-01(701)'!H30,'1112-04-01(1101)'!H30,'1112-04-01(1401)'!H30,'1112-04-01(1701)'!H30,'1112-04-01(1901)'!H30,'1112-04-01(2101)'!H30)</f>
        <v>0</v>
      </c>
      <c r="I30" s="63">
        <f>SUM('1112-04-01(201)'!I30,'1112-04-01(401)'!I30,'1112-04-01(701)'!I30,'1112-04-01(1101)'!I30,'1112-04-01(1401)'!I30,'1112-04-01(1701)'!I30,'1112-04-01(1901)'!I30,'1112-04-01(2101)'!I30)</f>
        <v>0</v>
      </c>
      <c r="J30" s="27"/>
      <c r="K30" s="81" t="s">
        <v>63</v>
      </c>
      <c r="L30" s="90"/>
      <c r="M30" s="95">
        <v>54</v>
      </c>
      <c r="N30" s="58">
        <f>SUM('1112-04-01(201)'!N30,'1112-04-01(401)'!N30,'1112-04-01(701)'!N30,'1112-04-01(1101)'!N30,'1112-04-01(1401)'!N30,'1112-04-01(1701)'!N30,'1112-04-01(1901)'!N30,'1112-04-01(2101)'!N30)</f>
        <v>0</v>
      </c>
      <c r="O30" s="58">
        <f>SUM('1112-04-01(201)'!O30,'1112-04-01(401)'!O30,'1112-04-01(701)'!O30,'1112-04-01(1101)'!O30,'1112-04-01(1401)'!O30,'1112-04-01(1701)'!O30,'1112-04-01(1901)'!O30,'1112-04-01(2101)'!O30)</f>
        <v>0</v>
      </c>
      <c r="P30" s="63">
        <f>SUM('1112-04-01(201)'!P30,'1112-04-01(401)'!P30,'1112-04-01(701)'!P30,'1112-04-01(1101)'!P30,'1112-04-01(1401)'!P30,'1112-04-01(1701)'!P30,'1112-04-01(1901)'!P30,'1112-04-01(2101)'!P30)</f>
        <v>0</v>
      </c>
      <c r="Q30" s="58">
        <f>SUM('1112-04-01(201)'!Q30,'1112-04-01(401)'!Q30,'1112-04-01(701)'!Q30,'1112-04-01(1101)'!Q30,'1112-04-01(1401)'!Q30,'1112-04-01(1701)'!Q30,'1112-04-01(1901)'!Q30,'1112-04-01(2101)'!Q30)</f>
        <v>0</v>
      </c>
      <c r="R30" s="112">
        <f>SUM('1112-04-01(201)'!R30,'1112-04-01(401)'!R30,'1112-04-01(701)'!R30,'1112-04-01(1101)'!R30,'1112-04-01(1401)'!R30,'1112-04-01(1701)'!R30,'1112-04-01(1901)'!R30,'1112-04-01(2101)'!R30)</f>
        <v>0</v>
      </c>
    </row>
    <row r="31" spans="1:18" ht="14.1" customHeight="1">
      <c r="A31" s="10"/>
      <c r="B31" s="25"/>
      <c r="C31" s="39" t="s">
        <v>36</v>
      </c>
      <c r="D31" s="46">
        <v>21</v>
      </c>
      <c r="E31" s="51">
        <f>SUM('1112-04-01(201)'!E31,'1112-04-01(401)'!E31,'1112-04-01(701)'!E31,'1112-04-01(1101)'!E31,'1112-04-01(1401)'!E31,'1112-04-01(1701)'!E31,'1112-04-01(1901)'!E31,'1112-04-01(2101)'!E31)</f>
        <v>2</v>
      </c>
      <c r="F31" s="58">
        <f>SUM('1112-04-01(201)'!F31,'1112-04-01(401)'!F31,'1112-04-01(701)'!F31,'1112-04-01(1101)'!F31,'1112-04-01(1401)'!F31,'1112-04-01(1701)'!F31,'1112-04-01(1901)'!F31,'1112-04-01(2101)'!F31)</f>
        <v>3</v>
      </c>
      <c r="G31" s="63">
        <f>SUM('1112-04-01(201)'!G31,'1112-04-01(401)'!G31,'1112-04-01(701)'!G31,'1112-04-01(1101)'!G31,'1112-04-01(1401)'!G31,'1112-04-01(1701)'!G31,'1112-04-01(1901)'!G31,'1112-04-01(2101)'!G31)</f>
        <v>149.28</v>
      </c>
      <c r="H31" s="58">
        <f>SUM('1112-04-01(201)'!H31,'1112-04-01(401)'!H31,'1112-04-01(701)'!H31,'1112-04-01(1101)'!H31,'1112-04-01(1401)'!H31,'1112-04-01(1701)'!H31,'1112-04-01(1901)'!H31,'1112-04-01(2101)'!H31)</f>
        <v>0</v>
      </c>
      <c r="I31" s="63">
        <f>SUM('1112-04-01(201)'!I31,'1112-04-01(401)'!I31,'1112-04-01(701)'!I31,'1112-04-01(1101)'!I31,'1112-04-01(1401)'!I31,'1112-04-01(1701)'!I31,'1112-04-01(1901)'!I31,'1112-04-01(2101)'!I31)</f>
        <v>0</v>
      </c>
      <c r="J31" s="27"/>
      <c r="K31" s="81" t="s">
        <v>64</v>
      </c>
      <c r="L31" s="90"/>
      <c r="M31" s="94">
        <v>55</v>
      </c>
      <c r="N31" s="57">
        <f>SUM('1112-04-01(201)'!N31,'1112-04-01(401)'!N31,'1112-04-01(701)'!N31,'1112-04-01(1101)'!N31,'1112-04-01(1401)'!N31,'1112-04-01(1701)'!N31,'1112-04-01(1901)'!N31,'1112-04-01(2101)'!N31)</f>
        <v>137</v>
      </c>
      <c r="O31" s="57">
        <f>SUM('1112-04-01(201)'!O31,'1112-04-01(401)'!O31,'1112-04-01(701)'!O31,'1112-04-01(1101)'!O31,'1112-04-01(1401)'!O31,'1112-04-01(1701)'!O31,'1112-04-01(1901)'!O31,'1112-04-01(2101)'!O31)</f>
        <v>295</v>
      </c>
      <c r="P31" s="62">
        <f>SUM('1112-04-01(201)'!P31,'1112-04-01(401)'!P31,'1112-04-01(701)'!P31,'1112-04-01(1101)'!P31,'1112-04-01(1401)'!P31,'1112-04-01(1701)'!P31,'1112-04-01(1901)'!P31,'1112-04-01(2101)'!P31)</f>
        <v>81507.51</v>
      </c>
      <c r="Q31" s="58">
        <f>SUM('1112-04-01(201)'!Q31,'1112-04-01(401)'!Q31,'1112-04-01(701)'!Q31,'1112-04-01(1101)'!Q31,'1112-04-01(1401)'!Q31,'1112-04-01(1701)'!Q31,'1112-04-01(1901)'!Q31,'1112-04-01(2101)'!Q31)</f>
        <v>155</v>
      </c>
      <c r="R31" s="112">
        <f>SUM('1112-04-01(201)'!R31,'1112-04-01(401)'!R31,'1112-04-01(701)'!R31,'1112-04-01(1101)'!R31,'1112-04-01(1401)'!R31,'1112-04-01(1701)'!R31,'1112-04-01(1901)'!R31,'1112-04-01(2101)'!R31)</f>
        <v>19430.88</v>
      </c>
    </row>
    <row r="32" spans="1:18" ht="14.1" customHeight="1">
      <c r="A32" s="10"/>
      <c r="B32" s="25"/>
      <c r="C32" s="39" t="s">
        <v>37</v>
      </c>
      <c r="D32" s="46">
        <v>22</v>
      </c>
      <c r="E32" s="51">
        <f>SUM('1112-04-01(201)'!E32,'1112-04-01(401)'!E32,'1112-04-01(701)'!E32,'1112-04-01(1101)'!E32,'1112-04-01(1401)'!E32,'1112-04-01(1701)'!E32,'1112-04-01(1901)'!E32,'1112-04-01(2101)'!E32)</f>
        <v>116</v>
      </c>
      <c r="F32" s="58">
        <f>SUM('1112-04-01(201)'!F32,'1112-04-01(401)'!F32,'1112-04-01(701)'!F32,'1112-04-01(1101)'!F32,'1112-04-01(1401)'!F32,'1112-04-01(1701)'!F32,'1112-04-01(1901)'!F32,'1112-04-01(2101)'!F32)</f>
        <v>716</v>
      </c>
      <c r="G32" s="63">
        <f>SUM('1112-04-01(201)'!G32,'1112-04-01(401)'!G32,'1112-04-01(701)'!G32,'1112-04-01(1101)'!G32,'1112-04-01(1401)'!G32,'1112-04-01(1701)'!G32,'1112-04-01(1901)'!G32,'1112-04-01(2101)'!G32)</f>
        <v>139328.48</v>
      </c>
      <c r="H32" s="58">
        <f>SUM('1112-04-01(201)'!H32,'1112-04-01(401)'!H32,'1112-04-01(701)'!H32,'1112-04-01(1101)'!H32,'1112-04-01(1401)'!H32,'1112-04-01(1701)'!H32,'1112-04-01(1901)'!H32,'1112-04-01(2101)'!H32)</f>
        <v>75</v>
      </c>
      <c r="I32" s="63">
        <f>SUM('1112-04-01(201)'!I32,'1112-04-01(401)'!I32,'1112-04-01(701)'!I32,'1112-04-01(1101)'!I32,'1112-04-01(1401)'!I32,'1112-04-01(1701)'!I32,'1112-04-01(1901)'!I32,'1112-04-01(2101)'!I32)</f>
        <v>7645.41</v>
      </c>
      <c r="J32" s="27"/>
      <c r="K32" s="81" t="s">
        <v>65</v>
      </c>
      <c r="L32" s="90"/>
      <c r="M32" s="95">
        <v>56</v>
      </c>
      <c r="N32" s="58">
        <f>SUM('1112-04-01(201)'!N32,'1112-04-01(401)'!N32,'1112-04-01(701)'!N32,'1112-04-01(1101)'!N32,'1112-04-01(1401)'!N32,'1112-04-01(1701)'!N32,'1112-04-01(1901)'!N32,'1112-04-01(2101)'!N32)</f>
        <v>41</v>
      </c>
      <c r="O32" s="58">
        <f>SUM('1112-04-01(201)'!O32,'1112-04-01(401)'!O32,'1112-04-01(701)'!O32,'1112-04-01(1101)'!O32,'1112-04-01(1401)'!O32,'1112-04-01(1701)'!O32,'1112-04-01(1901)'!O32,'1112-04-01(2101)'!O32)</f>
        <v>327</v>
      </c>
      <c r="P32" s="63">
        <f>SUM('1112-04-01(201)'!P32,'1112-04-01(401)'!P32,'1112-04-01(701)'!P32,'1112-04-01(1101)'!P32,'1112-04-01(1401)'!P32,'1112-04-01(1701)'!P32,'1112-04-01(1901)'!P32,'1112-04-01(2101)'!P32)</f>
        <v>105038.09</v>
      </c>
      <c r="Q32" s="58">
        <f>SUM('1112-04-01(201)'!Q32,'1112-04-01(401)'!Q32,'1112-04-01(701)'!Q32,'1112-04-01(1101)'!Q32,'1112-04-01(1401)'!Q32,'1112-04-01(1701)'!Q32,'1112-04-01(1901)'!Q32,'1112-04-01(2101)'!Q32)</f>
        <v>6</v>
      </c>
      <c r="R32" s="112">
        <f>SUM('1112-04-01(201)'!R32,'1112-04-01(401)'!R32,'1112-04-01(701)'!R32,'1112-04-01(1101)'!R32,'1112-04-01(1401)'!R32,'1112-04-01(1701)'!R32,'1112-04-01(1901)'!R32,'1112-04-01(2101)'!R32)</f>
        <v>689.72</v>
      </c>
    </row>
    <row r="33" spans="1:18" ht="14.1" customHeight="1">
      <c r="A33" s="10"/>
      <c r="B33" s="25"/>
      <c r="C33" s="40" t="s">
        <v>21</v>
      </c>
      <c r="D33" s="46">
        <v>23</v>
      </c>
      <c r="E33" s="51">
        <f>SUM('1112-04-01(201)'!E33,'1112-04-01(401)'!E33,'1112-04-01(701)'!E33,'1112-04-01(1101)'!E33,'1112-04-01(1401)'!E33,'1112-04-01(1701)'!E33,'1112-04-01(1901)'!E33,'1112-04-01(2101)'!E33)</f>
        <v>26</v>
      </c>
      <c r="F33" s="58">
        <f>SUM('1112-04-01(201)'!F33,'1112-04-01(401)'!F33,'1112-04-01(701)'!F33,'1112-04-01(1101)'!F33,'1112-04-01(1401)'!F33,'1112-04-01(1701)'!F33,'1112-04-01(1901)'!F33,'1112-04-01(2101)'!F33)</f>
        <v>165</v>
      </c>
      <c r="G33" s="63">
        <f>SUM('1112-04-01(201)'!G33,'1112-04-01(401)'!G33,'1112-04-01(701)'!G33,'1112-04-01(1101)'!G33,'1112-04-01(1401)'!G33,'1112-04-01(1701)'!G33,'1112-04-01(1901)'!G33,'1112-04-01(2101)'!G33)</f>
        <v>193175.04</v>
      </c>
      <c r="H33" s="58">
        <f>SUM('1112-04-01(201)'!H33,'1112-04-01(401)'!H33,'1112-04-01(701)'!H33,'1112-04-01(1101)'!H33,'1112-04-01(1401)'!H33,'1112-04-01(1701)'!H33,'1112-04-01(1901)'!H33,'1112-04-01(2101)'!H33)</f>
        <v>4</v>
      </c>
      <c r="I33" s="63">
        <f>SUM('1112-04-01(201)'!I33,'1112-04-01(401)'!I33,'1112-04-01(701)'!I33,'1112-04-01(1101)'!I33,'1112-04-01(1401)'!I33,'1112-04-01(1701)'!I33,'1112-04-01(1901)'!I33,'1112-04-01(2101)'!I33)</f>
        <v>472.06</v>
      </c>
      <c r="J33" s="27"/>
      <c r="K33" s="81" t="s">
        <v>66</v>
      </c>
      <c r="L33" s="90"/>
      <c r="M33" s="94">
        <v>57</v>
      </c>
      <c r="N33" s="57">
        <f>SUM('1112-04-01(201)'!N33,'1112-04-01(401)'!N33,'1112-04-01(701)'!N33,'1112-04-01(1101)'!N33,'1112-04-01(1401)'!N33,'1112-04-01(1701)'!N33,'1112-04-01(1901)'!N33,'1112-04-01(2101)'!N33)</f>
        <v>205</v>
      </c>
      <c r="O33" s="57">
        <f>SUM('1112-04-01(201)'!O33,'1112-04-01(401)'!O33,'1112-04-01(701)'!O33,'1112-04-01(1101)'!O33,'1112-04-01(1401)'!O33,'1112-04-01(1701)'!O33,'1112-04-01(1901)'!O33,'1112-04-01(2101)'!O33)</f>
        <v>457</v>
      </c>
      <c r="P33" s="62">
        <f>SUM('1112-04-01(201)'!P33,'1112-04-01(401)'!P33,'1112-04-01(701)'!P33,'1112-04-01(1101)'!P33,'1112-04-01(1401)'!P33,'1112-04-01(1701)'!P33,'1112-04-01(1901)'!P33,'1112-04-01(2101)'!P33)</f>
        <v>155041.14</v>
      </c>
      <c r="Q33" s="58">
        <f>SUM('1112-04-01(201)'!Q33,'1112-04-01(401)'!Q33,'1112-04-01(701)'!Q33,'1112-04-01(1101)'!Q33,'1112-04-01(1401)'!Q33,'1112-04-01(1701)'!Q33,'1112-04-01(1901)'!Q33,'1112-04-01(2101)'!Q33)</f>
        <v>199</v>
      </c>
      <c r="R33" s="112">
        <f>SUM('1112-04-01(201)'!R33,'1112-04-01(401)'!R33,'1112-04-01(701)'!R33,'1112-04-01(1101)'!R33,'1112-04-01(1401)'!R33,'1112-04-01(1701)'!R33,'1112-04-01(1901)'!R33,'1112-04-01(2101)'!R33)</f>
        <v>92757.59</v>
      </c>
    </row>
    <row r="34" spans="1:18" ht="14.1" customHeight="1">
      <c r="A34" s="11"/>
      <c r="B34" s="26"/>
      <c r="C34" s="39" t="s">
        <v>22</v>
      </c>
      <c r="D34" s="46">
        <v>24</v>
      </c>
      <c r="E34" s="51">
        <f>SUM('1112-04-01(201)'!E34,'1112-04-01(401)'!E34,'1112-04-01(701)'!E34,'1112-04-01(1101)'!E34,'1112-04-01(1401)'!E34,'1112-04-01(1701)'!E34,'1112-04-01(1901)'!E34,'1112-04-01(2101)'!E34)</f>
        <v>68</v>
      </c>
      <c r="F34" s="58">
        <f>SUM('1112-04-01(201)'!F34,'1112-04-01(401)'!F34,'1112-04-01(701)'!F34,'1112-04-01(1101)'!F34,'1112-04-01(1401)'!F34,'1112-04-01(1701)'!F34,'1112-04-01(1901)'!F34,'1112-04-01(2101)'!F34)</f>
        <v>307</v>
      </c>
      <c r="G34" s="63">
        <f>SUM('1112-04-01(201)'!G34,'1112-04-01(401)'!G34,'1112-04-01(701)'!G34,'1112-04-01(1101)'!G34,'1112-04-01(1401)'!G34,'1112-04-01(1701)'!G34,'1112-04-01(1901)'!G34,'1112-04-01(2101)'!G34)</f>
        <v>165403.93</v>
      </c>
      <c r="H34" s="58">
        <f>SUM('1112-04-01(201)'!H34,'1112-04-01(401)'!H34,'1112-04-01(701)'!H34,'1112-04-01(1101)'!H34,'1112-04-01(1401)'!H34,'1112-04-01(1701)'!H34,'1112-04-01(1901)'!H34,'1112-04-01(2101)'!H34)</f>
        <v>18</v>
      </c>
      <c r="I34" s="63">
        <f>SUM('1112-04-01(201)'!I34,'1112-04-01(401)'!I34,'1112-04-01(701)'!I34,'1112-04-01(1101)'!I34,'1112-04-01(1401)'!I34,'1112-04-01(1701)'!I34,'1112-04-01(1901)'!I34,'1112-04-01(2101)'!I34)</f>
        <v>35048.99</v>
      </c>
      <c r="J34" s="27"/>
      <c r="K34" s="81" t="s">
        <v>67</v>
      </c>
      <c r="L34" s="90"/>
      <c r="M34" s="95">
        <v>58</v>
      </c>
      <c r="N34" s="58">
        <f>SUM('1112-04-01(201)'!N34,'1112-04-01(401)'!N34,'1112-04-01(701)'!N34,'1112-04-01(1101)'!N34,'1112-04-01(1401)'!N34,'1112-04-01(1701)'!N34,'1112-04-01(1901)'!N34,'1112-04-01(2101)'!N34)</f>
        <v>3656</v>
      </c>
      <c r="O34" s="58">
        <f>SUM('1112-04-01(201)'!O34,'1112-04-01(401)'!O34,'1112-04-01(701)'!O34,'1112-04-01(1101)'!O34,'1112-04-01(1401)'!O34,'1112-04-01(1701)'!O34,'1112-04-01(1901)'!O34,'1112-04-01(2101)'!O34)</f>
        <v>10836</v>
      </c>
      <c r="P34" s="63">
        <f>SUM('1112-04-01(201)'!P34,'1112-04-01(401)'!P34,'1112-04-01(701)'!P34,'1112-04-01(1101)'!P34,'1112-04-01(1401)'!P34,'1112-04-01(1701)'!P34,'1112-04-01(1901)'!P34,'1112-04-01(2101)'!P34)</f>
        <v>2764595.54</v>
      </c>
      <c r="Q34" s="58">
        <f>SUM('1112-04-01(201)'!Q34,'1112-04-01(401)'!Q34,'1112-04-01(701)'!Q34,'1112-04-01(1101)'!Q34,'1112-04-01(1401)'!Q34,'1112-04-01(1701)'!Q34,'1112-04-01(1901)'!Q34,'1112-04-01(2101)'!Q34)</f>
        <v>5751</v>
      </c>
      <c r="R34" s="112">
        <f>SUM('1112-04-01(201)'!R34,'1112-04-01(401)'!R34,'1112-04-01(701)'!R34,'1112-04-01(1101)'!R34,'1112-04-01(1401)'!R34,'1112-04-01(1701)'!R34,'1112-04-01(1901)'!R34,'1112-04-01(2101)'!R34)</f>
        <v>612528.05</v>
      </c>
    </row>
    <row r="35" spans="1:18" ht="14.1" customHeight="1">
      <c r="A35" s="12" t="s">
        <v>6</v>
      </c>
      <c r="B35" s="24" t="s">
        <v>25</v>
      </c>
      <c r="C35" s="39" t="s">
        <v>38</v>
      </c>
      <c r="D35" s="46">
        <v>25</v>
      </c>
      <c r="E35" s="51">
        <f>SUM('1112-04-01(201)'!E35,'1112-04-01(401)'!E35,'1112-04-01(701)'!E35,'1112-04-01(1101)'!E35,'1112-04-01(1401)'!E35,'1112-04-01(1701)'!E35,'1112-04-01(1901)'!E35,'1112-04-01(2101)'!E35)</f>
        <v>5437</v>
      </c>
      <c r="F35" s="58">
        <f>SUM('1112-04-01(201)'!F35,'1112-04-01(401)'!F35,'1112-04-01(701)'!F35,'1112-04-01(1101)'!F35,'1112-04-01(1401)'!F35,'1112-04-01(1701)'!F35,'1112-04-01(1901)'!F35,'1112-04-01(2101)'!F35)</f>
        <v>7873</v>
      </c>
      <c r="G35" s="63">
        <f>SUM('1112-04-01(201)'!G35,'1112-04-01(401)'!G35,'1112-04-01(701)'!G35,'1112-04-01(1101)'!G35,'1112-04-01(1401)'!G35,'1112-04-01(1701)'!G35,'1112-04-01(1901)'!G35,'1112-04-01(2101)'!G35)</f>
        <v>1629938.93</v>
      </c>
      <c r="H35" s="58">
        <f>SUM('1112-04-01(201)'!H35,'1112-04-01(401)'!H35,'1112-04-01(701)'!H35,'1112-04-01(1101)'!H35,'1112-04-01(1401)'!H35,'1112-04-01(1701)'!H35,'1112-04-01(1901)'!H35,'1112-04-01(2101)'!H35)</f>
        <v>5692</v>
      </c>
      <c r="I35" s="63">
        <f>SUM('1112-04-01(201)'!I35,'1112-04-01(401)'!I35,'1112-04-01(701)'!I35,'1112-04-01(1101)'!I35,'1112-04-01(1401)'!I35,'1112-04-01(1701)'!I35,'1112-04-01(1901)'!I35,'1112-04-01(2101)'!I35)</f>
        <v>815425.13</v>
      </c>
      <c r="J35" s="27"/>
      <c r="K35" s="81" t="s">
        <v>68</v>
      </c>
      <c r="L35" s="90"/>
      <c r="M35" s="94">
        <v>59</v>
      </c>
      <c r="N35" s="57">
        <f>SUM('1112-04-01(201)'!N35,'1112-04-01(401)'!N35,'1112-04-01(701)'!N35,'1112-04-01(1101)'!N35,'1112-04-01(1401)'!N35,'1112-04-01(1701)'!N35,'1112-04-01(1901)'!N35,'1112-04-01(2101)'!N35)</f>
        <v>225</v>
      </c>
      <c r="O35" s="57">
        <f>SUM('1112-04-01(201)'!O35,'1112-04-01(401)'!O35,'1112-04-01(701)'!O35,'1112-04-01(1101)'!O35,'1112-04-01(1401)'!O35,'1112-04-01(1701)'!O35,'1112-04-01(1901)'!O35,'1112-04-01(2101)'!O35)</f>
        <v>327</v>
      </c>
      <c r="P35" s="62">
        <f>SUM('1112-04-01(201)'!P35,'1112-04-01(401)'!P35,'1112-04-01(701)'!P35,'1112-04-01(1101)'!P35,'1112-04-01(1401)'!P35,'1112-04-01(1701)'!P35,'1112-04-01(1901)'!P35,'1112-04-01(2101)'!P35)</f>
        <v>80406.66</v>
      </c>
      <c r="Q35" s="58">
        <f>SUM('1112-04-01(201)'!Q35,'1112-04-01(401)'!Q35,'1112-04-01(701)'!Q35,'1112-04-01(1101)'!Q35,'1112-04-01(1401)'!Q35,'1112-04-01(1701)'!Q35,'1112-04-01(1901)'!Q35,'1112-04-01(2101)'!Q35)</f>
        <v>220</v>
      </c>
      <c r="R35" s="112">
        <f>SUM('1112-04-01(201)'!R35,'1112-04-01(401)'!R35,'1112-04-01(701)'!R35,'1112-04-01(1101)'!R35,'1112-04-01(1401)'!R35,'1112-04-01(1701)'!R35,'1112-04-01(1901)'!R35,'1112-04-01(2101)'!R35)</f>
        <v>28315.62</v>
      </c>
    </row>
    <row r="36" spans="1:18" ht="13.5" customHeight="1">
      <c r="A36" s="10"/>
      <c r="B36" s="25"/>
      <c r="C36" s="39" t="s">
        <v>39</v>
      </c>
      <c r="D36" s="46">
        <v>26</v>
      </c>
      <c r="E36" s="51">
        <f>SUM('1112-04-01(201)'!E36,'1112-04-01(401)'!E36,'1112-04-01(701)'!E36,'1112-04-01(1101)'!E36,'1112-04-01(1401)'!E36,'1112-04-01(1701)'!E36,'1112-04-01(1901)'!E36,'1112-04-01(2101)'!E36)</f>
        <v>13</v>
      </c>
      <c r="F36" s="58">
        <f>SUM('1112-04-01(201)'!F36,'1112-04-01(401)'!F36,'1112-04-01(701)'!F36,'1112-04-01(1101)'!F36,'1112-04-01(1401)'!F36,'1112-04-01(1701)'!F36,'1112-04-01(1901)'!F36,'1112-04-01(2101)'!F36)</f>
        <v>36</v>
      </c>
      <c r="G36" s="63">
        <f>SUM('1112-04-01(201)'!G36,'1112-04-01(401)'!G36,'1112-04-01(701)'!G36,'1112-04-01(1101)'!G36,'1112-04-01(1401)'!G36,'1112-04-01(1701)'!G36,'1112-04-01(1901)'!G36,'1112-04-01(2101)'!G36)</f>
        <v>46331.66</v>
      </c>
      <c r="H36" s="58">
        <f>SUM('1112-04-01(201)'!H36,'1112-04-01(401)'!H36,'1112-04-01(701)'!H36,'1112-04-01(1101)'!H36,'1112-04-01(1401)'!H36,'1112-04-01(1701)'!H36,'1112-04-01(1901)'!H36,'1112-04-01(2101)'!H36)</f>
        <v>4</v>
      </c>
      <c r="I36" s="63">
        <f>SUM('1112-04-01(201)'!I36,'1112-04-01(401)'!I36,'1112-04-01(701)'!I36,'1112-04-01(1101)'!I36,'1112-04-01(1401)'!I36,'1112-04-01(1701)'!I36,'1112-04-01(1901)'!I36,'1112-04-01(2101)'!I36)</f>
        <v>415.68</v>
      </c>
      <c r="J36" s="27"/>
      <c r="K36" s="81" t="s">
        <v>69</v>
      </c>
      <c r="L36" s="90"/>
      <c r="M36" s="95">
        <v>60</v>
      </c>
      <c r="N36" s="58">
        <f>SUM('1112-04-01(201)'!N36,'1112-04-01(401)'!N36,'1112-04-01(701)'!N36,'1112-04-01(1101)'!N36,'1112-04-01(1401)'!N36,'1112-04-01(1701)'!N36,'1112-04-01(1901)'!N36,'1112-04-01(2101)'!N36)</f>
        <v>231</v>
      </c>
      <c r="O36" s="58">
        <f>SUM('1112-04-01(201)'!O36,'1112-04-01(401)'!O36,'1112-04-01(701)'!O36,'1112-04-01(1101)'!O36,'1112-04-01(1401)'!O36,'1112-04-01(1701)'!O36,'1112-04-01(1901)'!O36,'1112-04-01(2101)'!O36)</f>
        <v>511</v>
      </c>
      <c r="P36" s="63">
        <f>SUM('1112-04-01(201)'!P36,'1112-04-01(401)'!P36,'1112-04-01(701)'!P36,'1112-04-01(1101)'!P36,'1112-04-01(1401)'!P36,'1112-04-01(1701)'!P36,'1112-04-01(1901)'!P36,'1112-04-01(2101)'!P36)</f>
        <v>161840.16</v>
      </c>
      <c r="Q36" s="58">
        <f>SUM('1112-04-01(201)'!Q36,'1112-04-01(401)'!Q36,'1112-04-01(701)'!Q36,'1112-04-01(1101)'!Q36,'1112-04-01(1401)'!Q36,'1112-04-01(1701)'!Q36,'1112-04-01(1901)'!Q36,'1112-04-01(2101)'!Q36)</f>
        <v>131</v>
      </c>
      <c r="R36" s="112">
        <f>SUM('1112-04-01(201)'!R36,'1112-04-01(401)'!R36,'1112-04-01(701)'!R36,'1112-04-01(1101)'!R36,'1112-04-01(1401)'!R36,'1112-04-01(1701)'!R36,'1112-04-01(1901)'!R36,'1112-04-01(2101)'!R36)</f>
        <v>55047.35</v>
      </c>
    </row>
    <row r="37" spans="1:18" ht="14.1" customHeight="1">
      <c r="A37" s="10"/>
      <c r="B37" s="25"/>
      <c r="C37" s="39" t="s">
        <v>40</v>
      </c>
      <c r="D37" s="46">
        <v>27</v>
      </c>
      <c r="E37" s="51">
        <f>SUM('1112-04-01(201)'!E37,'1112-04-01(401)'!E37,'1112-04-01(701)'!E37,'1112-04-01(1101)'!E37,'1112-04-01(1401)'!E37,'1112-04-01(1701)'!E37,'1112-04-01(1901)'!E37,'1112-04-01(2101)'!E37)</f>
        <v>348</v>
      </c>
      <c r="F37" s="58">
        <f>SUM('1112-04-01(201)'!F37,'1112-04-01(401)'!F37,'1112-04-01(701)'!F37,'1112-04-01(1101)'!F37,'1112-04-01(1401)'!F37,'1112-04-01(1701)'!F37,'1112-04-01(1901)'!F37,'1112-04-01(2101)'!F37)</f>
        <v>739</v>
      </c>
      <c r="G37" s="63">
        <f>SUM('1112-04-01(201)'!G37,'1112-04-01(401)'!G37,'1112-04-01(701)'!G37,'1112-04-01(1101)'!G37,'1112-04-01(1401)'!G37,'1112-04-01(1701)'!G37,'1112-04-01(1901)'!G37,'1112-04-01(2101)'!G37)</f>
        <v>590428.76</v>
      </c>
      <c r="H37" s="58">
        <f>SUM('1112-04-01(201)'!H37,'1112-04-01(401)'!H37,'1112-04-01(701)'!H37,'1112-04-01(1101)'!H37,'1112-04-01(1401)'!H37,'1112-04-01(1701)'!H37,'1112-04-01(1901)'!H37,'1112-04-01(2101)'!H37)</f>
        <v>635</v>
      </c>
      <c r="I37" s="63">
        <f>SUM('1112-04-01(201)'!I37,'1112-04-01(401)'!I37,'1112-04-01(701)'!I37,'1112-04-01(1101)'!I37,'1112-04-01(1401)'!I37,'1112-04-01(1701)'!I37,'1112-04-01(1901)'!I37,'1112-04-01(2101)'!I37)</f>
        <v>283298.06</v>
      </c>
      <c r="J37" s="27"/>
      <c r="K37" s="81" t="s">
        <v>70</v>
      </c>
      <c r="L37" s="90"/>
      <c r="M37" s="94">
        <v>61</v>
      </c>
      <c r="N37" s="57">
        <f>SUM('1112-04-01(201)'!N37,'1112-04-01(401)'!N37,'1112-04-01(701)'!N37,'1112-04-01(1101)'!N37,'1112-04-01(1401)'!N37,'1112-04-01(1701)'!N37,'1112-04-01(1901)'!N37,'1112-04-01(2101)'!N37)</f>
        <v>306</v>
      </c>
      <c r="O37" s="57">
        <f>SUM('1112-04-01(201)'!O37,'1112-04-01(401)'!O37,'1112-04-01(701)'!O37,'1112-04-01(1101)'!O37,'1112-04-01(1401)'!O37,'1112-04-01(1701)'!O37,'1112-04-01(1901)'!O37,'1112-04-01(2101)'!O37)</f>
        <v>515</v>
      </c>
      <c r="P37" s="62">
        <f>SUM('1112-04-01(201)'!P37,'1112-04-01(401)'!P37,'1112-04-01(701)'!P37,'1112-04-01(1101)'!P37,'1112-04-01(1401)'!P37,'1112-04-01(1701)'!P37,'1112-04-01(1901)'!P37,'1112-04-01(2101)'!P37)</f>
        <v>81275.01</v>
      </c>
      <c r="Q37" s="58">
        <f>SUM('1112-04-01(201)'!Q37,'1112-04-01(401)'!Q37,'1112-04-01(701)'!Q37,'1112-04-01(1101)'!Q37,'1112-04-01(1401)'!Q37,'1112-04-01(1701)'!Q37,'1112-04-01(1901)'!Q37,'1112-04-01(2101)'!Q37)</f>
        <v>845</v>
      </c>
      <c r="R37" s="112">
        <f>SUM('1112-04-01(201)'!R37,'1112-04-01(401)'!R37,'1112-04-01(701)'!R37,'1112-04-01(1101)'!R37,'1112-04-01(1401)'!R37,'1112-04-01(1701)'!R37,'1112-04-01(1901)'!R37,'1112-04-01(2101)'!R37)</f>
        <v>85038.64</v>
      </c>
    </row>
    <row r="38" spans="1:18" ht="14.1" customHeight="1">
      <c r="A38" s="10"/>
      <c r="B38" s="26"/>
      <c r="C38" s="39" t="s">
        <v>41</v>
      </c>
      <c r="D38" s="46">
        <v>28</v>
      </c>
      <c r="E38" s="51">
        <f>SUM('1112-04-01(201)'!E38,'1112-04-01(401)'!E38,'1112-04-01(701)'!E38,'1112-04-01(1101)'!E38,'1112-04-01(1401)'!E38,'1112-04-01(1701)'!E38,'1112-04-01(1901)'!E38,'1112-04-01(2101)'!E38)</f>
        <v>3802</v>
      </c>
      <c r="F38" s="58">
        <f>SUM('1112-04-01(201)'!F38,'1112-04-01(401)'!F38,'1112-04-01(701)'!F38,'1112-04-01(1101)'!F38,'1112-04-01(1401)'!F38,'1112-04-01(1701)'!F38,'1112-04-01(1901)'!F38,'1112-04-01(2101)'!F38)</f>
        <v>5608</v>
      </c>
      <c r="G38" s="63">
        <f>SUM('1112-04-01(201)'!G38,'1112-04-01(401)'!G38,'1112-04-01(701)'!G38,'1112-04-01(1101)'!G38,'1112-04-01(1401)'!G38,'1112-04-01(1701)'!G38,'1112-04-01(1901)'!G38,'1112-04-01(2101)'!G38)</f>
        <v>1791515.9</v>
      </c>
      <c r="H38" s="58">
        <f>SUM('1112-04-01(201)'!H38,'1112-04-01(401)'!H38,'1112-04-01(701)'!H38,'1112-04-01(1101)'!H38,'1112-04-01(1401)'!H38,'1112-04-01(1701)'!H38,'1112-04-01(1901)'!H38,'1112-04-01(2101)'!H38)</f>
        <v>4159</v>
      </c>
      <c r="I38" s="63">
        <f>SUM('1112-04-01(201)'!I38,'1112-04-01(401)'!I38,'1112-04-01(701)'!I38,'1112-04-01(1101)'!I38,'1112-04-01(1401)'!I38,'1112-04-01(1701)'!I38,'1112-04-01(1901)'!I38,'1112-04-01(2101)'!I38)</f>
        <v>618266.41</v>
      </c>
      <c r="J38" s="27"/>
      <c r="K38" s="81" t="s">
        <v>71</v>
      </c>
      <c r="L38" s="90"/>
      <c r="M38" s="95">
        <v>62</v>
      </c>
      <c r="N38" s="58">
        <f>SUM('1112-04-01(201)'!N38,'1112-04-01(401)'!N38,'1112-04-01(701)'!N38,'1112-04-01(1101)'!N38,'1112-04-01(1401)'!N38,'1112-04-01(1701)'!N38,'1112-04-01(1901)'!N38,'1112-04-01(2101)'!N38)</f>
        <v>262</v>
      </c>
      <c r="O38" s="58">
        <f>SUM('1112-04-01(201)'!O38,'1112-04-01(401)'!O38,'1112-04-01(701)'!O38,'1112-04-01(1101)'!O38,'1112-04-01(1401)'!O38,'1112-04-01(1701)'!O38,'1112-04-01(1901)'!O38,'1112-04-01(2101)'!O38)</f>
        <v>508</v>
      </c>
      <c r="P38" s="63">
        <f>SUM('1112-04-01(201)'!P38,'1112-04-01(401)'!P38,'1112-04-01(701)'!P38,'1112-04-01(1101)'!P38,'1112-04-01(1401)'!P38,'1112-04-01(1701)'!P38,'1112-04-01(1901)'!P38,'1112-04-01(2101)'!P38)</f>
        <v>175146.95</v>
      </c>
      <c r="Q38" s="58">
        <f>SUM('1112-04-01(201)'!Q38,'1112-04-01(401)'!Q38,'1112-04-01(701)'!Q38,'1112-04-01(1101)'!Q38,'1112-04-01(1401)'!Q38,'1112-04-01(1701)'!Q38,'1112-04-01(1901)'!Q38,'1112-04-01(2101)'!Q38)</f>
        <v>233</v>
      </c>
      <c r="R38" s="112">
        <f>SUM('1112-04-01(201)'!R38,'1112-04-01(401)'!R38,'1112-04-01(701)'!R38,'1112-04-01(1101)'!R38,'1112-04-01(1401)'!R38,'1112-04-01(1701)'!R38,'1112-04-01(1901)'!R38,'1112-04-01(2101)'!R38)</f>
        <v>28123.62</v>
      </c>
    </row>
    <row r="39" spans="1:18" ht="14.1" customHeight="1">
      <c r="A39" s="10"/>
      <c r="B39" s="24" t="s">
        <v>26</v>
      </c>
      <c r="C39" s="39" t="s">
        <v>38</v>
      </c>
      <c r="D39" s="46">
        <v>29</v>
      </c>
      <c r="E39" s="51">
        <f>SUM('1112-04-01(201)'!E39,'1112-04-01(401)'!E39,'1112-04-01(701)'!E39,'1112-04-01(1101)'!E39,'1112-04-01(1401)'!E39,'1112-04-01(1701)'!E39,'1112-04-01(1901)'!E39,'1112-04-01(2101)'!E39)</f>
        <v>48</v>
      </c>
      <c r="F39" s="58">
        <f>SUM('1112-04-01(201)'!F39,'1112-04-01(401)'!F39,'1112-04-01(701)'!F39,'1112-04-01(1101)'!F39,'1112-04-01(1401)'!F39,'1112-04-01(1701)'!F39,'1112-04-01(1901)'!F39,'1112-04-01(2101)'!F39)</f>
        <v>86</v>
      </c>
      <c r="G39" s="63">
        <f>SUM('1112-04-01(201)'!G39,'1112-04-01(401)'!G39,'1112-04-01(701)'!G39,'1112-04-01(1101)'!G39,'1112-04-01(1401)'!G39,'1112-04-01(1701)'!G39,'1112-04-01(1901)'!G39,'1112-04-01(2101)'!G39)</f>
        <v>48411.77</v>
      </c>
      <c r="H39" s="58">
        <f>SUM('1112-04-01(201)'!H39,'1112-04-01(401)'!H39,'1112-04-01(701)'!H39,'1112-04-01(1101)'!H39,'1112-04-01(1401)'!H39,'1112-04-01(1701)'!H39,'1112-04-01(1901)'!H39,'1112-04-01(2101)'!H39)</f>
        <v>0</v>
      </c>
      <c r="I39" s="63">
        <f>SUM('1112-04-01(201)'!I39,'1112-04-01(401)'!I39,'1112-04-01(701)'!I39,'1112-04-01(1101)'!I39,'1112-04-01(1401)'!I39,'1112-04-01(1701)'!I39,'1112-04-01(1901)'!I39,'1112-04-01(2101)'!I39)</f>
        <v>0</v>
      </c>
      <c r="J39" s="27"/>
      <c r="K39" s="81" t="s">
        <v>72</v>
      </c>
      <c r="L39" s="90"/>
      <c r="M39" s="94">
        <v>63</v>
      </c>
      <c r="N39" s="57">
        <f>SUM('1112-04-01(201)'!N39,'1112-04-01(401)'!N39,'1112-04-01(701)'!N39,'1112-04-01(1101)'!N39,'1112-04-01(1401)'!N39,'1112-04-01(1701)'!N39,'1112-04-01(1901)'!N39,'1112-04-01(2101)'!N39)</f>
        <v>527</v>
      </c>
      <c r="O39" s="57">
        <f>SUM('1112-04-01(201)'!O39,'1112-04-01(401)'!O39,'1112-04-01(701)'!O39,'1112-04-01(1101)'!O39,'1112-04-01(1401)'!O39,'1112-04-01(1701)'!O39,'1112-04-01(1901)'!O39,'1112-04-01(2101)'!O39)</f>
        <v>1825</v>
      </c>
      <c r="P39" s="62">
        <f>SUM('1112-04-01(201)'!P39,'1112-04-01(401)'!P39,'1112-04-01(701)'!P39,'1112-04-01(1101)'!P39,'1112-04-01(1401)'!P39,'1112-04-01(1701)'!P39,'1112-04-01(1901)'!P39,'1112-04-01(2101)'!P39)</f>
        <v>860496.38</v>
      </c>
      <c r="Q39" s="58">
        <f>SUM('1112-04-01(201)'!Q39,'1112-04-01(401)'!Q39,'1112-04-01(701)'!Q39,'1112-04-01(1101)'!Q39,'1112-04-01(1401)'!Q39,'1112-04-01(1701)'!Q39,'1112-04-01(1901)'!Q39,'1112-04-01(2101)'!Q39)</f>
        <v>242</v>
      </c>
      <c r="R39" s="112">
        <f>SUM('1112-04-01(201)'!R39,'1112-04-01(401)'!R39,'1112-04-01(701)'!R39,'1112-04-01(1101)'!R39,'1112-04-01(1401)'!R39,'1112-04-01(1701)'!R39,'1112-04-01(1901)'!R39,'1112-04-01(2101)'!R39)</f>
        <v>61452.62</v>
      </c>
    </row>
    <row r="40" spans="1:18" ht="14.1" customHeight="1">
      <c r="A40" s="10"/>
      <c r="B40" s="27"/>
      <c r="C40" s="39" t="s">
        <v>39</v>
      </c>
      <c r="D40" s="46">
        <v>30</v>
      </c>
      <c r="E40" s="51">
        <f>SUM('1112-04-01(201)'!E40,'1112-04-01(401)'!E40,'1112-04-01(701)'!E40,'1112-04-01(1101)'!E40,'1112-04-01(1401)'!E40,'1112-04-01(1701)'!E40,'1112-04-01(1901)'!E40,'1112-04-01(2101)'!E40)</f>
        <v>9</v>
      </c>
      <c r="F40" s="58">
        <f>SUM('1112-04-01(201)'!F40,'1112-04-01(401)'!F40,'1112-04-01(701)'!F40,'1112-04-01(1101)'!F40,'1112-04-01(1401)'!F40,'1112-04-01(1701)'!F40,'1112-04-01(1901)'!F40,'1112-04-01(2101)'!F40)</f>
        <v>14</v>
      </c>
      <c r="G40" s="63">
        <f>SUM('1112-04-01(201)'!G40,'1112-04-01(401)'!G40,'1112-04-01(701)'!G40,'1112-04-01(1101)'!G40,'1112-04-01(1401)'!G40,'1112-04-01(1701)'!G40,'1112-04-01(1901)'!G40,'1112-04-01(2101)'!G40)</f>
        <v>22752.49</v>
      </c>
      <c r="H40" s="58">
        <f>SUM('1112-04-01(201)'!H40,'1112-04-01(401)'!H40,'1112-04-01(701)'!H40,'1112-04-01(1101)'!H40,'1112-04-01(1401)'!H40,'1112-04-01(1701)'!H40,'1112-04-01(1901)'!H40,'1112-04-01(2101)'!H40)</f>
        <v>0</v>
      </c>
      <c r="I40" s="63">
        <f>SUM('1112-04-01(201)'!I40,'1112-04-01(401)'!I40,'1112-04-01(701)'!I40,'1112-04-01(1101)'!I40,'1112-04-01(1401)'!I40,'1112-04-01(1701)'!I40,'1112-04-01(1901)'!I40,'1112-04-01(2101)'!I40)</f>
        <v>0</v>
      </c>
      <c r="J40" s="27"/>
      <c r="K40" s="81" t="s">
        <v>73</v>
      </c>
      <c r="L40" s="90"/>
      <c r="M40" s="95">
        <v>64</v>
      </c>
      <c r="N40" s="58">
        <f>SUM('1112-04-01(201)'!N40,'1112-04-01(401)'!N40,'1112-04-01(701)'!N40,'1112-04-01(1101)'!N40,'1112-04-01(1401)'!N40,'1112-04-01(1701)'!N40,'1112-04-01(1901)'!N40,'1112-04-01(2101)'!N40)</f>
        <v>229</v>
      </c>
      <c r="O40" s="58">
        <f>SUM('1112-04-01(201)'!O40,'1112-04-01(401)'!O40,'1112-04-01(701)'!O40,'1112-04-01(1101)'!O40,'1112-04-01(1401)'!O40,'1112-04-01(1701)'!O40,'1112-04-01(1901)'!O40,'1112-04-01(2101)'!O40)</f>
        <v>424</v>
      </c>
      <c r="P40" s="63">
        <f>SUM('1112-04-01(201)'!P40,'1112-04-01(401)'!P40,'1112-04-01(701)'!P40,'1112-04-01(1101)'!P40,'1112-04-01(1401)'!P40,'1112-04-01(1701)'!P40,'1112-04-01(1901)'!P40,'1112-04-01(2101)'!P40)</f>
        <v>177353.61</v>
      </c>
      <c r="Q40" s="58">
        <f>SUM('1112-04-01(201)'!Q40,'1112-04-01(401)'!Q40,'1112-04-01(701)'!Q40,'1112-04-01(1101)'!Q40,'1112-04-01(1401)'!Q40,'1112-04-01(1701)'!Q40,'1112-04-01(1901)'!Q40,'1112-04-01(2101)'!Q40)</f>
        <v>164</v>
      </c>
      <c r="R40" s="112">
        <f>SUM('1112-04-01(201)'!R40,'1112-04-01(401)'!R40,'1112-04-01(701)'!R40,'1112-04-01(1101)'!R40,'1112-04-01(1401)'!R40,'1112-04-01(1701)'!R40,'1112-04-01(1901)'!R40,'1112-04-01(2101)'!R40)</f>
        <v>16350.25</v>
      </c>
    </row>
    <row r="41" spans="1:18" ht="14.1" customHeight="1">
      <c r="A41" s="10"/>
      <c r="B41" s="27"/>
      <c r="C41" s="39" t="s">
        <v>40</v>
      </c>
      <c r="D41" s="46">
        <v>31</v>
      </c>
      <c r="E41" s="51">
        <f>SUM('1112-04-01(201)'!E41,'1112-04-01(401)'!E41,'1112-04-01(701)'!E41,'1112-04-01(1101)'!E41,'1112-04-01(1401)'!E41,'1112-04-01(1701)'!E41,'1112-04-01(1901)'!E41,'1112-04-01(2101)'!E41)</f>
        <v>2</v>
      </c>
      <c r="F41" s="58">
        <f>SUM('1112-04-01(201)'!F41,'1112-04-01(401)'!F41,'1112-04-01(701)'!F41,'1112-04-01(1101)'!F41,'1112-04-01(1401)'!F41,'1112-04-01(1701)'!F41,'1112-04-01(1901)'!F41,'1112-04-01(2101)'!F41)</f>
        <v>2</v>
      </c>
      <c r="G41" s="63">
        <f>SUM('1112-04-01(201)'!G41,'1112-04-01(401)'!G41,'1112-04-01(701)'!G41,'1112-04-01(1101)'!G41,'1112-04-01(1401)'!G41,'1112-04-01(1701)'!G41,'1112-04-01(1901)'!G41,'1112-04-01(2101)'!G41)</f>
        <v>2514.68</v>
      </c>
      <c r="H41" s="58">
        <f>SUM('1112-04-01(201)'!H41,'1112-04-01(401)'!H41,'1112-04-01(701)'!H41,'1112-04-01(1101)'!H41,'1112-04-01(1401)'!H41,'1112-04-01(1701)'!H41,'1112-04-01(1901)'!H41,'1112-04-01(2101)'!H41)</f>
        <v>0</v>
      </c>
      <c r="I41" s="63">
        <f>SUM('1112-04-01(201)'!I41,'1112-04-01(401)'!I41,'1112-04-01(701)'!I41,'1112-04-01(1101)'!I41,'1112-04-01(1401)'!I41,'1112-04-01(1701)'!I41,'1112-04-01(1901)'!I41,'1112-04-01(2101)'!I41)</f>
        <v>0</v>
      </c>
      <c r="J41" s="45"/>
      <c r="K41" s="81" t="s">
        <v>74</v>
      </c>
      <c r="L41" s="90"/>
      <c r="M41" s="94">
        <v>65</v>
      </c>
      <c r="N41" s="57">
        <f>SUM('1112-04-01(201)'!N41,'1112-04-01(401)'!N41,'1112-04-01(701)'!N41,'1112-04-01(1101)'!N41,'1112-04-01(1401)'!N41,'1112-04-01(1701)'!N41,'1112-04-01(1901)'!N41,'1112-04-01(2101)'!N41)</f>
        <v>2473</v>
      </c>
      <c r="O41" s="57">
        <f>SUM('1112-04-01(201)'!O41,'1112-04-01(401)'!O41,'1112-04-01(701)'!O41,'1112-04-01(1101)'!O41,'1112-04-01(1401)'!O41,'1112-04-01(1701)'!O41,'1112-04-01(1901)'!O41,'1112-04-01(2101)'!O41)</f>
        <v>24615</v>
      </c>
      <c r="P41" s="62">
        <f>SUM('1112-04-01(201)'!P41,'1112-04-01(401)'!P41,'1112-04-01(701)'!P41,'1112-04-01(1101)'!P41,'1112-04-01(1401)'!P41,'1112-04-01(1701)'!P41,'1112-04-01(1901)'!P41,'1112-04-01(2101)'!P41)</f>
        <v>20410222.99</v>
      </c>
      <c r="Q41" s="58">
        <f>SUM('1112-04-01(201)'!Q41,'1112-04-01(401)'!Q41,'1112-04-01(701)'!Q41,'1112-04-01(1101)'!Q41,'1112-04-01(1401)'!Q41,'1112-04-01(1701)'!Q41,'1112-04-01(1901)'!Q41,'1112-04-01(2101)'!Q41)</f>
        <v>6053</v>
      </c>
      <c r="R41" s="112">
        <f>SUM('1112-04-01(201)'!R41,'1112-04-01(401)'!R41,'1112-04-01(701)'!R41,'1112-04-01(1101)'!R41,'1112-04-01(1401)'!R41,'1112-04-01(1701)'!R41,'1112-04-01(1901)'!R41,'1112-04-01(2101)'!R41)</f>
        <v>1088711.41</v>
      </c>
    </row>
    <row r="42" spans="1:18" ht="14.1" customHeight="1">
      <c r="A42" s="10"/>
      <c r="B42" s="27"/>
      <c r="C42" s="39" t="s">
        <v>41</v>
      </c>
      <c r="D42" s="46">
        <v>32</v>
      </c>
      <c r="E42" s="51">
        <f>SUM('1112-04-01(201)'!E42,'1112-04-01(401)'!E42,'1112-04-01(701)'!E42,'1112-04-01(1101)'!E42,'1112-04-01(1401)'!E42,'1112-04-01(1701)'!E42,'1112-04-01(1901)'!E42,'1112-04-01(2101)'!E42)</f>
        <v>42</v>
      </c>
      <c r="F42" s="58">
        <f>SUM('1112-04-01(201)'!F42,'1112-04-01(401)'!F42,'1112-04-01(701)'!F42,'1112-04-01(1101)'!F42,'1112-04-01(1401)'!F42,'1112-04-01(1701)'!F42,'1112-04-01(1901)'!F42,'1112-04-01(2101)'!F42)</f>
        <v>76</v>
      </c>
      <c r="G42" s="63">
        <f>SUM('1112-04-01(201)'!G42,'1112-04-01(401)'!G42,'1112-04-01(701)'!G42,'1112-04-01(1101)'!G42,'1112-04-01(1401)'!G42,'1112-04-01(1701)'!G42,'1112-04-01(1901)'!G42,'1112-04-01(2101)'!G42)</f>
        <v>54792.52</v>
      </c>
      <c r="H42" s="58">
        <f>SUM('1112-04-01(201)'!H42,'1112-04-01(401)'!H42,'1112-04-01(701)'!H42,'1112-04-01(1101)'!H42,'1112-04-01(1401)'!H42,'1112-04-01(1701)'!H42,'1112-04-01(1901)'!H42,'1112-04-01(2101)'!H42)</f>
        <v>0</v>
      </c>
      <c r="I42" s="63">
        <f>SUM('1112-04-01(201)'!I42,'1112-04-01(401)'!I42,'1112-04-01(701)'!I42,'1112-04-01(1101)'!I42,'1112-04-01(1401)'!I42,'1112-04-01(1701)'!I42,'1112-04-01(1901)'!I42,'1112-04-01(2101)'!I42)</f>
        <v>0</v>
      </c>
      <c r="J42" s="71" t="s">
        <v>55</v>
      </c>
      <c r="K42" s="82"/>
      <c r="L42" s="91"/>
      <c r="M42" s="94">
        <v>66</v>
      </c>
      <c r="N42" s="57">
        <f>SUM(E11:E44,N11:N41)</f>
        <v>24310</v>
      </c>
      <c r="O42" s="57">
        <f>SUM(F11:F44,O11:O41)</f>
        <v>67691</v>
      </c>
      <c r="P42" s="62">
        <f>SUM(G11:G44,P11:P41)</f>
        <v>36778351.13</v>
      </c>
      <c r="Q42" s="57">
        <f>SUM(H11:H44,Q11:Q41)</f>
        <v>30403</v>
      </c>
      <c r="R42" s="111">
        <f>SUM(I11:I44,R11:R41)</f>
        <v>4798773.88</v>
      </c>
    </row>
    <row r="43" spans="1:18" ht="13.5" customHeight="1">
      <c r="A43" s="10"/>
      <c r="B43" s="28" t="s">
        <v>27</v>
      </c>
      <c r="C43" s="39" t="s">
        <v>38</v>
      </c>
      <c r="D43" s="46">
        <v>33</v>
      </c>
      <c r="E43" s="51">
        <f>SUM('1112-04-01(201)'!E43,'1112-04-01(401)'!E43,'1112-04-01(701)'!E43,'1112-04-01(1101)'!E43,'1112-04-01(1401)'!E43,'1112-04-01(1701)'!E43,'1112-04-01(1901)'!E43,'1112-04-01(2101)'!E43)</f>
        <v>27</v>
      </c>
      <c r="F43" s="58">
        <f>SUM('1112-04-01(201)'!F43,'1112-04-01(401)'!F43,'1112-04-01(701)'!F43,'1112-04-01(1101)'!F43,'1112-04-01(1401)'!F43,'1112-04-01(1701)'!F43,'1112-04-01(1901)'!F43,'1112-04-01(2101)'!F43)</f>
        <v>32</v>
      </c>
      <c r="G43" s="63">
        <f>SUM('1112-04-01(201)'!G43,'1112-04-01(401)'!G43,'1112-04-01(701)'!G43,'1112-04-01(1101)'!G43,'1112-04-01(1401)'!G43,'1112-04-01(1701)'!G43,'1112-04-01(1901)'!G43,'1112-04-01(2101)'!G43)</f>
        <v>24184.84</v>
      </c>
      <c r="H43" s="58">
        <f>SUM('1112-04-01(201)'!H43,'1112-04-01(401)'!H43,'1112-04-01(701)'!H43,'1112-04-01(1101)'!H43,'1112-04-01(1401)'!H43,'1112-04-01(1701)'!H43,'1112-04-01(1901)'!H43,'1112-04-01(2101)'!H43)</f>
        <v>0</v>
      </c>
      <c r="I43" s="63">
        <f>SUM('1112-04-01(201)'!I43,'1112-04-01(401)'!I43,'1112-04-01(701)'!I43,'1112-04-01(1101)'!I43,'1112-04-01(1401)'!I43,'1112-04-01(1701)'!I43,'1112-04-01(1901)'!I43,'1112-04-01(2101)'!I43)</f>
        <v>0</v>
      </c>
      <c r="J43" s="72" t="s">
        <v>56</v>
      </c>
      <c r="K43" s="83"/>
      <c r="L43" s="92"/>
      <c r="M43" s="96">
        <v>67</v>
      </c>
      <c r="N43" s="99">
        <f>SUM('1112-04-01(201)'!N43,'1112-04-01(401)'!N43,'1112-04-01(701)'!N43,'1112-04-01(1101)'!N43,'1112-04-01(1401)'!N43,'1112-04-01(1701)'!N43,'1112-04-01(1901)'!N43,'1112-04-01(2101)'!N43)</f>
        <v>22142</v>
      </c>
      <c r="O43" s="102">
        <f>SUM('1112-04-01(201)'!O43,'1112-04-01(401)'!O43,'1112-04-01(701)'!O43,'1112-04-01(1101)'!O43,'1112-04-01(1401)'!O43,'1112-04-01(1701)'!O43,'1112-04-01(1901)'!O43,'1112-04-01(2101)'!O43)</f>
        <v>125465</v>
      </c>
      <c r="P43" s="104">
        <f>SUM('1112-04-01(201)'!P43,'1112-04-01(401)'!P43,'1112-04-01(701)'!P43,'1112-04-01(1101)'!P43,'1112-04-01(1401)'!P43,'1112-04-01(1701)'!P43,'1112-04-01(1901)'!P43,'1112-04-01(2101)'!P43)</f>
        <v>0</v>
      </c>
      <c r="Q43" s="104">
        <f>SUM('1112-04-01(201)'!Q43,'1112-04-01(401)'!Q43,'1112-04-01(701)'!Q43,'1112-04-01(1101)'!Q43,'1112-04-01(1401)'!Q43,'1112-04-01(1701)'!Q43,'1112-04-01(1901)'!Q43,'1112-04-01(2101)'!Q43)</f>
        <v>0</v>
      </c>
      <c r="R43" s="113" t="s">
        <v>83</v>
      </c>
    </row>
    <row r="44" spans="1:18" ht="13.5" customHeight="1">
      <c r="A44" s="11"/>
      <c r="B44" s="29"/>
      <c r="C44" s="39" t="s">
        <v>39</v>
      </c>
      <c r="D44" s="46">
        <v>34</v>
      </c>
      <c r="E44" s="51">
        <f>SUM('1112-04-01(201)'!E44,'1112-04-01(401)'!E44,'1112-04-01(701)'!E44,'1112-04-01(1101)'!E44,'1112-04-01(1401)'!E44,'1112-04-01(1701)'!E44,'1112-04-01(1901)'!E44,'1112-04-01(2101)'!E44)</f>
        <v>22</v>
      </c>
      <c r="F44" s="58">
        <f>SUM('1112-04-01(201)'!F44,'1112-04-01(401)'!F44,'1112-04-01(701)'!F44,'1112-04-01(1101)'!F44,'1112-04-01(1401)'!F44,'1112-04-01(1701)'!F44,'1112-04-01(1901)'!F44,'1112-04-01(2101)'!F44)</f>
        <v>60</v>
      </c>
      <c r="G44" s="63">
        <f>SUM('1112-04-01(201)'!G44,'1112-04-01(401)'!G44,'1112-04-01(701)'!G44,'1112-04-01(1101)'!G44,'1112-04-01(1401)'!G44,'1112-04-01(1701)'!G44,'1112-04-01(1901)'!G44,'1112-04-01(2101)'!G44)</f>
        <v>159038.6</v>
      </c>
      <c r="H44" s="58">
        <f>SUM('1112-04-01(201)'!H44,'1112-04-01(401)'!H44,'1112-04-01(701)'!H44,'1112-04-01(1101)'!H44,'1112-04-01(1401)'!H44,'1112-04-01(1701)'!H44,'1112-04-01(1901)'!H44,'1112-04-01(2101)'!H44)</f>
        <v>0</v>
      </c>
      <c r="I44" s="63">
        <f>SUM('1112-04-01(201)'!I44,'1112-04-01(401)'!I44,'1112-04-01(701)'!I44,'1112-04-01(1101)'!I44,'1112-04-01(1401)'!I44,'1112-04-01(1701)'!I44,'1112-04-01(1901)'!I44,'1112-04-01(2101)'!I44)</f>
        <v>0</v>
      </c>
      <c r="J44" s="73"/>
      <c r="K44" s="84"/>
      <c r="L44" s="93"/>
      <c r="M44" s="97"/>
      <c r="N44" s="100">
        <f>SUM('1112-04-01(201)'!N44,'1112-04-01(401)'!N44,'1112-04-01(701)'!N44,'1112-04-01(1101)'!N44,'1112-04-01(1401)'!N44,'1112-04-01(1701)'!N44,'1112-04-01(1901)'!N44,'1112-04-01(2101)'!N44)</f>
        <v>0</v>
      </c>
      <c r="O44" s="103">
        <f>SUM('1112-04-01(201)'!O44,'1112-04-01(401)'!O44,'1112-04-01(701)'!O44,'1112-04-01(1101)'!O44,'1112-04-01(1401)'!O44,'1112-04-01(1701)'!O44,'1112-04-01(1901)'!O44,'1112-04-01(2101)'!O44)</f>
        <v>0</v>
      </c>
      <c r="P44" s="105">
        <f>SUM('1112-04-01(201)'!P44,'1112-04-01(401)'!P44,'1112-04-01(701)'!P44,'1112-04-01(1101)'!P44,'1112-04-01(1401)'!P44,'1112-04-01(1701)'!P44,'1112-04-01(1901)'!P44,'1112-04-01(2101)'!P44)</f>
        <v>0</v>
      </c>
      <c r="Q44" s="105">
        <f>SUM('1112-04-01(201)'!Q44,'1112-04-01(401)'!Q44,'1112-04-01(701)'!Q44,'1112-04-01(1101)'!Q44,'1112-04-01(1401)'!Q44,'1112-04-01(1701)'!Q44,'1112-04-01(1901)'!Q44,'1112-04-01(2101)'!Q44)</f>
        <v>0</v>
      </c>
      <c r="R44" s="75"/>
    </row>
    <row r="45" spans="1:18" ht="14.1" customHeight="1">
      <c r="A45" s="13" t="s">
        <v>7</v>
      </c>
      <c r="B45" s="13"/>
      <c r="C45" s="13"/>
      <c r="D45" s="47">
        <f>SUM('1112-04-01(201)'!D45:E45,'1112-04-01(401)'!D45:E45,'1112-04-01(701)'!D45:E45,'1112-04-01(1101)'!D45:E45,'1112-04-01(1401)'!D45:E45,'1112-04-01(1701)'!D45:E45,'1112-04-01(1901)'!D45:E45,'1112-04-01(2101)'!D45:E45)</f>
        <v>1131887</v>
      </c>
      <c r="E45" s="47"/>
      <c r="F45" s="13" t="s">
        <v>47</v>
      </c>
      <c r="G45" s="64">
        <f>SUM('1112-04-01(201)'!G45,'1112-04-01(401)'!G45,'1112-04-01(701)'!G45,'1112-04-01(1101)'!G45,'1112-04-01(1401)'!G45,'1112-04-01(1701)'!G45,'1112-04-01(1901)'!G45,'1112-04-01(2101)'!G45)</f>
        <v>1192746591.37</v>
      </c>
      <c r="H45" s="13" t="s">
        <v>52</v>
      </c>
      <c r="I45" s="13" t="s">
        <v>53</v>
      </c>
      <c r="J45" s="47">
        <f>SUM('1112-04-01(201)'!J45:K45,'1112-04-01(401)'!J45:K45,'1112-04-01(701)'!J45:K45,'1112-04-01(1101)'!J45:K45,'1112-04-01(1401)'!J45:K45,'1112-04-01(1701)'!J45:K45,'1112-04-01(1901)'!J45:K45,'1112-04-01(2101)'!J45:K45)</f>
        <v>895832</v>
      </c>
      <c r="K45" s="47"/>
      <c r="L45" s="13" t="s">
        <v>75</v>
      </c>
      <c r="M45" s="98">
        <f>SUM('1112-04-01(201)'!M45:N45,'1112-04-01(401)'!M45:N45,'1112-04-01(701)'!M45:N45,'1112-04-01(1101)'!M45:N45,'1112-04-01(1401)'!M45:N45,'1112-04-01(1701)'!M45:N45,'1112-04-01(1901)'!M45:N45,'1112-04-01(2101)'!M45:N45)</f>
        <v>184748781.81</v>
      </c>
      <c r="N45" s="98"/>
      <c r="O45" s="13" t="s">
        <v>77</v>
      </c>
      <c r="P45" s="13"/>
      <c r="Q45" s="13"/>
      <c r="R45" s="13"/>
    </row>
    <row r="46" spans="1:18" ht="14.1" customHeight="1">
      <c r="A46" s="14" t="s">
        <v>8</v>
      </c>
      <c r="B46" s="14"/>
      <c r="C46" s="14"/>
      <c r="D46" s="14"/>
      <c r="E46" s="14"/>
      <c r="F46" s="59">
        <f>SUM('1112-04-01(201)'!F46,'1112-04-01(401)'!F46,'1112-04-01(701)'!F46,'1112-04-01(1101)'!F46,'1112-04-01(1401)'!F46,'1112-04-01(1701)'!F46,'1112-04-01(1901)'!F46,'1112-04-01(2101)'!F46)</f>
        <v>13926545413.79</v>
      </c>
      <c r="G46" s="14" t="s">
        <v>49</v>
      </c>
      <c r="H46" s="14"/>
      <c r="I46" s="14"/>
      <c r="J46" s="14"/>
      <c r="K46" s="59">
        <f>SUM('1112-04-01(201)'!K46:L46,'1112-04-01(401)'!K46:L46,'1112-04-01(701)'!K46:L46,'1112-04-01(1101)'!K46:L46,'1112-04-01(1401)'!K46:L46,'1112-04-01(1701)'!K46:L46,'1112-04-01(1901)'!K46:L46,'1112-04-01(2101)'!K46:L46)</f>
        <v>138089143.28</v>
      </c>
      <c r="L46" s="59"/>
      <c r="M46" s="14" t="s">
        <v>76</v>
      </c>
      <c r="N46" s="14"/>
      <c r="O46" s="14"/>
      <c r="P46" s="14"/>
      <c r="Q46" s="14"/>
      <c r="R46" s="14"/>
    </row>
    <row r="47" spans="1:18" ht="14.1" customHeight="1">
      <c r="A47" s="15" t="s">
        <v>9</v>
      </c>
      <c r="B47" s="15"/>
      <c r="C47" s="41"/>
      <c r="D47" s="48">
        <f>H1</f>
      </c>
      <c r="E47" s="52"/>
      <c r="F47" s="52"/>
      <c r="G47" s="52"/>
      <c r="H47" s="52"/>
      <c r="I47" s="52"/>
      <c r="J47" s="52"/>
      <c r="K47" s="52"/>
      <c r="L47" s="52"/>
      <c r="M47" s="52"/>
      <c r="N47" s="52"/>
      <c r="O47" s="52"/>
      <c r="P47" s="52"/>
      <c r="Q47" s="52"/>
      <c r="R47" s="52"/>
    </row>
    <row r="48" spans="1:18" s="74" customFormat="1" ht="36" customHeight="1">
      <c r="A48" s="16" t="s">
        <v>10</v>
      </c>
      <c r="B48" s="30"/>
      <c r="C48" s="30"/>
      <c r="D48" s="30"/>
      <c r="E48" s="30"/>
      <c r="F48" s="30"/>
      <c r="G48" s="30"/>
      <c r="H48" s="30"/>
      <c r="I48" s="30"/>
      <c r="J48" s="30"/>
      <c r="K48" s="30"/>
      <c r="L48" s="30"/>
      <c r="M48" s="30"/>
      <c r="N48" s="30"/>
      <c r="O48" s="30"/>
      <c r="P48" s="30"/>
      <c r="Q48" s="30"/>
      <c r="R48" s="30"/>
    </row>
    <row r="49" spans="1:18" ht="15">
      <c r="A49" s="17"/>
      <c r="B49" s="17"/>
      <c r="C49" s="17"/>
      <c r="D49" s="17"/>
      <c r="E49" s="17"/>
      <c r="F49" s="17"/>
      <c r="G49" s="17"/>
      <c r="H49" s="17"/>
      <c r="I49" s="17"/>
      <c r="J49" s="17"/>
      <c r="K49" s="17"/>
      <c r="L49" s="17"/>
      <c r="M49" s="17"/>
      <c r="N49" s="17"/>
      <c r="O49" s="17"/>
      <c r="P49" s="17"/>
      <c r="Q49" s="17"/>
      <c r="R49" s="17"/>
    </row>
    <row r="50" spans="1:18" ht="16.5" customHeight="1">
      <c r="A50" s="18"/>
      <c r="B50" s="31"/>
      <c r="C50" s="31"/>
      <c r="D50" s="31"/>
      <c r="E50" s="31"/>
      <c r="F50" s="31"/>
      <c r="G50" s="31"/>
      <c r="H50" s="31"/>
      <c r="I50" s="31"/>
      <c r="J50" s="31"/>
      <c r="K50" s="31"/>
      <c r="L50" s="31"/>
      <c r="M50" s="31"/>
      <c r="N50" s="31"/>
      <c r="O50" s="31"/>
      <c r="P50" s="31"/>
      <c r="Q50" s="31"/>
      <c r="R50" s="31"/>
    </row>
  </sheetData>
  <mergeCells count="70">
    <mergeCell ref="A47:C47"/>
    <mergeCell ref="D47:R47"/>
    <mergeCell ref="A48:R48"/>
    <mergeCell ref="D45:E45"/>
    <mergeCell ref="J45:K45"/>
    <mergeCell ref="M45:N45"/>
    <mergeCell ref="K46:L46"/>
    <mergeCell ref="B43:B44"/>
    <mergeCell ref="J43:L44"/>
    <mergeCell ref="M43:M44"/>
    <mergeCell ref="N43:N44"/>
    <mergeCell ref="O43:Q44"/>
    <mergeCell ref="B39:B42"/>
    <mergeCell ref="K39:L39"/>
    <mergeCell ref="K40:L40"/>
    <mergeCell ref="K41:L41"/>
    <mergeCell ref="J42:L42"/>
    <mergeCell ref="K32:L32"/>
    <mergeCell ref="K33:L33"/>
    <mergeCell ref="K34:L34"/>
    <mergeCell ref="R43:R44"/>
    <mergeCell ref="K38:L38"/>
    <mergeCell ref="K21:K24"/>
    <mergeCell ref="B22:C22"/>
    <mergeCell ref="A23:A34"/>
    <mergeCell ref="B23:C23"/>
    <mergeCell ref="B24:B34"/>
    <mergeCell ref="K25:K27"/>
    <mergeCell ref="K28:L28"/>
    <mergeCell ref="J29:J41"/>
    <mergeCell ref="K29:L29"/>
    <mergeCell ref="A35:A44"/>
    <mergeCell ref="B35:B38"/>
    <mergeCell ref="K35:L35"/>
    <mergeCell ref="K36:L36"/>
    <mergeCell ref="K37:L37"/>
    <mergeCell ref="K30:L30"/>
    <mergeCell ref="K31:L31"/>
    <mergeCell ref="A11:A22"/>
    <mergeCell ref="B11:C11"/>
    <mergeCell ref="J11:J28"/>
    <mergeCell ref="K11:K12"/>
    <mergeCell ref="B12:C12"/>
    <mergeCell ref="B13:C13"/>
    <mergeCell ref="K13:K16"/>
    <mergeCell ref="B14:C14"/>
    <mergeCell ref="B15:C15"/>
    <mergeCell ref="B16:C16"/>
    <mergeCell ref="B17:C17"/>
    <mergeCell ref="K17:K20"/>
    <mergeCell ref="B18:C18"/>
    <mergeCell ref="B19:C19"/>
    <mergeCell ref="B20:C20"/>
    <mergeCell ref="B21:C21"/>
    <mergeCell ref="J9:L10"/>
    <mergeCell ref="M9:M10"/>
    <mergeCell ref="N9:N10"/>
    <mergeCell ref="O9:P9"/>
    <mergeCell ref="Q9:R9"/>
    <mergeCell ref="A9:C10"/>
    <mergeCell ref="D9:D10"/>
    <mergeCell ref="E9:E10"/>
    <mergeCell ref="F9:G9"/>
    <mergeCell ref="H9:I9"/>
    <mergeCell ref="A7:R7"/>
    <mergeCell ref="F8:N8"/>
    <mergeCell ref="A5:B5"/>
    <mergeCell ref="A6:B6"/>
    <mergeCell ref="Q5:R5"/>
    <mergeCell ref="Q6:R6"/>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10.xml><?xml version="1.0" encoding="utf-8"?>
<worksheet xmlns="http://schemas.openxmlformats.org/spreadsheetml/2006/main" xmlns:r="http://schemas.openxmlformats.org/officeDocument/2006/relationships">
  <dimension ref="A1:R50"/>
  <sheetViews>
    <sheetView zoomScale="85" zoomScaleNormal="85" workbookViewId="0" topLeftCell="A5">
      <selection activeCell="N11" sqref="N11:R41"/>
    </sheetView>
  </sheetViews>
  <sheetFormatPr defaultColWidth="9.28125" defaultRowHeight="15"/>
  <cols>
    <col min="1" max="2" width="5.8515625" style="114" customWidth="1"/>
    <col min="3" max="3" width="21.8515625" style="114" customWidth="1"/>
    <col min="4" max="4" width="5.8515625" style="114" customWidth="1"/>
    <col min="5"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7" customFormat="1" ht="31.5" customHeight="1" hidden="1">
      <c r="E1" s="49"/>
      <c r="F1" s="53"/>
      <c r="H1" s="65"/>
      <c r="L1" s="3"/>
      <c r="M1" s="3"/>
      <c r="N1" s="3"/>
      <c r="O1" s="3"/>
      <c r="P1" s="3"/>
    </row>
    <row r="2" spans="1:16" s="17" customFormat="1" ht="28.5" customHeight="1" hidden="1">
      <c r="A2" s="3"/>
      <c r="B2" s="3"/>
      <c r="H2" s="65"/>
      <c r="L2" s="3"/>
      <c r="M2" s="3"/>
      <c r="N2" s="3"/>
      <c r="O2" s="3"/>
      <c r="P2" s="3"/>
    </row>
    <row r="3" spans="2:16" s="17" customFormat="1" ht="28.5" customHeight="1" hidden="1">
      <c r="B3" s="168"/>
      <c r="D3" s="170"/>
      <c r="F3" s="168"/>
      <c r="H3" s="170"/>
      <c r="L3" s="3"/>
      <c r="M3" s="3"/>
      <c r="N3" s="3"/>
      <c r="O3" s="3"/>
      <c r="P3" s="3"/>
    </row>
    <row r="4" spans="2:16" s="17" customFormat="1" ht="28.5" customHeight="1" hidden="1">
      <c r="B4" s="3"/>
      <c r="C4" s="169"/>
      <c r="E4" s="169"/>
      <c r="H4" s="65"/>
      <c r="L4" s="3"/>
      <c r="M4" s="3"/>
      <c r="N4" s="3"/>
      <c r="O4" s="3"/>
      <c r="P4" s="3"/>
    </row>
    <row r="5" spans="1:18" s="114" customFormat="1" ht="18" customHeight="1">
      <c r="A5" s="4" t="s">
        <v>0</v>
      </c>
      <c r="B5" s="4"/>
      <c r="C5" s="33"/>
      <c r="D5" s="33"/>
      <c r="E5" s="33"/>
      <c r="F5" s="33"/>
      <c r="G5" s="33"/>
      <c r="H5" s="33"/>
      <c r="I5" s="33"/>
      <c r="J5" s="33"/>
      <c r="K5" s="74"/>
      <c r="L5" s="74"/>
      <c r="M5" s="74"/>
      <c r="N5" s="74"/>
      <c r="P5" s="4" t="s">
        <v>78</v>
      </c>
      <c r="Q5" s="106" t="s">
        <v>80</v>
      </c>
      <c r="R5" s="107"/>
    </row>
    <row r="6" spans="1:18" s="114" customFormat="1" ht="18" customHeight="1">
      <c r="A6" s="4" t="s">
        <v>1</v>
      </c>
      <c r="B6" s="4"/>
      <c r="C6" s="34" t="s">
        <v>28</v>
      </c>
      <c r="D6" s="34"/>
      <c r="E6" s="34"/>
      <c r="F6" s="34"/>
      <c r="G6" s="34"/>
      <c r="H6" s="34"/>
      <c r="I6" s="34"/>
      <c r="J6" s="66"/>
      <c r="K6" s="75"/>
      <c r="L6" s="75"/>
      <c r="M6" s="75"/>
      <c r="N6" s="75"/>
      <c r="O6" s="101"/>
      <c r="P6" s="4" t="s">
        <v>79</v>
      </c>
      <c r="Q6" s="106" t="s">
        <v>81</v>
      </c>
      <c r="R6" s="107"/>
    </row>
    <row r="7" spans="1:18" ht="36" customHeight="1">
      <c r="A7" s="117" t="s">
        <v>92</v>
      </c>
      <c r="B7" s="117"/>
      <c r="C7" s="117"/>
      <c r="D7" s="117"/>
      <c r="E7" s="117"/>
      <c r="F7" s="117"/>
      <c r="G7" s="117"/>
      <c r="H7" s="117"/>
      <c r="I7" s="117"/>
      <c r="J7" s="117"/>
      <c r="K7" s="117"/>
      <c r="L7" s="117"/>
      <c r="M7" s="117"/>
      <c r="N7" s="117"/>
      <c r="O7" s="117"/>
      <c r="P7" s="117"/>
      <c r="Q7" s="117"/>
      <c r="R7" s="117"/>
    </row>
    <row r="8" spans="1:18" ht="24" customHeight="1">
      <c r="A8" s="6"/>
      <c r="B8" s="6"/>
      <c r="C8" s="6"/>
      <c r="D8" s="6"/>
      <c r="E8" s="6"/>
      <c r="F8" s="54" t="s">
        <v>44</v>
      </c>
      <c r="G8" s="8"/>
      <c r="H8" s="8"/>
      <c r="I8" s="8"/>
      <c r="J8" s="8"/>
      <c r="K8" s="8"/>
      <c r="L8" s="8"/>
      <c r="M8" s="8"/>
      <c r="N8" s="8"/>
      <c r="O8" s="6"/>
      <c r="P8" s="6"/>
      <c r="Q8" s="6"/>
      <c r="R8" s="108" t="s">
        <v>82</v>
      </c>
    </row>
    <row r="9" spans="1:18" s="115" customFormat="1" ht="18" customHeight="1">
      <c r="A9" s="7" t="s">
        <v>3</v>
      </c>
      <c r="B9" s="7"/>
      <c r="C9" s="7"/>
      <c r="D9" s="43" t="s">
        <v>42</v>
      </c>
      <c r="E9" s="43" t="s">
        <v>43</v>
      </c>
      <c r="F9" s="55" t="s">
        <v>45</v>
      </c>
      <c r="G9" s="60"/>
      <c r="H9" s="55" t="s">
        <v>50</v>
      </c>
      <c r="I9" s="60"/>
      <c r="J9" s="67" t="s">
        <v>3</v>
      </c>
      <c r="K9" s="7"/>
      <c r="L9" s="85"/>
      <c r="M9" s="43" t="s">
        <v>42</v>
      </c>
      <c r="N9" s="43" t="s">
        <v>43</v>
      </c>
      <c r="O9" s="55" t="s">
        <v>45</v>
      </c>
      <c r="P9" s="60"/>
      <c r="Q9" s="55" t="s">
        <v>50</v>
      </c>
      <c r="R9" s="109"/>
    </row>
    <row r="10" spans="1:18" s="115" customFormat="1" ht="18" customHeight="1">
      <c r="A10" s="8"/>
      <c r="B10" s="8"/>
      <c r="C10" s="8"/>
      <c r="D10" s="44"/>
      <c r="E10" s="44"/>
      <c r="F10" s="56" t="s">
        <v>46</v>
      </c>
      <c r="G10" s="61" t="s">
        <v>48</v>
      </c>
      <c r="H10" s="61" t="s">
        <v>51</v>
      </c>
      <c r="I10" s="61" t="s">
        <v>48</v>
      </c>
      <c r="J10" s="68"/>
      <c r="K10" s="8"/>
      <c r="L10" s="86"/>
      <c r="M10" s="44"/>
      <c r="N10" s="44"/>
      <c r="O10" s="56" t="s">
        <v>46</v>
      </c>
      <c r="P10" s="61" t="s">
        <v>48</v>
      </c>
      <c r="Q10" s="61" t="s">
        <v>51</v>
      </c>
      <c r="R10" s="110" t="s">
        <v>48</v>
      </c>
    </row>
    <row r="11" spans="1:18" s="116" customFormat="1" ht="14.1" customHeight="1">
      <c r="A11" s="9" t="s">
        <v>4</v>
      </c>
      <c r="B11" s="20" t="s">
        <v>11</v>
      </c>
      <c r="C11" s="35"/>
      <c r="D11" s="45">
        <v>1</v>
      </c>
      <c r="E11" s="138">
        <v>21</v>
      </c>
      <c r="F11" s="141">
        <v>83</v>
      </c>
      <c r="G11" s="144">
        <v>193731.17</v>
      </c>
      <c r="H11" s="147">
        <v>0</v>
      </c>
      <c r="I11" s="148">
        <v>0</v>
      </c>
      <c r="J11" s="69" t="s">
        <v>6</v>
      </c>
      <c r="K11" s="28" t="s">
        <v>27</v>
      </c>
      <c r="L11" s="39" t="s">
        <v>40</v>
      </c>
      <c r="M11" s="94">
        <v>35</v>
      </c>
      <c r="N11" s="151">
        <v>0</v>
      </c>
      <c r="O11" s="147">
        <v>0</v>
      </c>
      <c r="P11" s="157">
        <v>0</v>
      </c>
      <c r="Q11" s="161">
        <v>0</v>
      </c>
      <c r="R11" s="164">
        <v>0</v>
      </c>
    </row>
    <row r="12" spans="1:18" ht="14.1" customHeight="1">
      <c r="A12" s="10"/>
      <c r="B12" s="21" t="s">
        <v>12</v>
      </c>
      <c r="C12" s="36"/>
      <c r="D12" s="46">
        <v>2</v>
      </c>
      <c r="E12" s="139">
        <v>1</v>
      </c>
      <c r="F12" s="142">
        <v>1</v>
      </c>
      <c r="G12" s="145">
        <v>9879</v>
      </c>
      <c r="H12" s="143">
        <v>0</v>
      </c>
      <c r="I12" s="150">
        <v>0</v>
      </c>
      <c r="J12" s="70"/>
      <c r="K12" s="29"/>
      <c r="L12" s="39" t="s">
        <v>41</v>
      </c>
      <c r="M12" s="95">
        <v>36</v>
      </c>
      <c r="N12" s="152">
        <v>0</v>
      </c>
      <c r="O12" s="143">
        <v>0</v>
      </c>
      <c r="P12" s="158">
        <v>0</v>
      </c>
      <c r="Q12" s="162">
        <v>0</v>
      </c>
      <c r="R12" s="165">
        <v>0</v>
      </c>
    </row>
    <row r="13" spans="1:18" ht="14.1" customHeight="1">
      <c r="A13" s="10"/>
      <c r="B13" s="21" t="s">
        <v>13</v>
      </c>
      <c r="C13" s="36"/>
      <c r="D13" s="46">
        <v>3</v>
      </c>
      <c r="E13" s="140">
        <v>0</v>
      </c>
      <c r="F13" s="143">
        <v>0</v>
      </c>
      <c r="G13" s="146">
        <v>0</v>
      </c>
      <c r="H13" s="143">
        <v>0</v>
      </c>
      <c r="I13" s="150">
        <v>0</v>
      </c>
      <c r="J13" s="70"/>
      <c r="K13" s="76" t="s">
        <v>57</v>
      </c>
      <c r="L13" s="39" t="s">
        <v>38</v>
      </c>
      <c r="M13" s="94">
        <v>37</v>
      </c>
      <c r="N13" s="151">
        <v>0</v>
      </c>
      <c r="O13" s="147">
        <v>0</v>
      </c>
      <c r="P13" s="157">
        <v>0</v>
      </c>
      <c r="Q13" s="162">
        <v>0</v>
      </c>
      <c r="R13" s="165">
        <v>0</v>
      </c>
    </row>
    <row r="14" spans="1:18" ht="14.1" customHeight="1">
      <c r="A14" s="10"/>
      <c r="B14" s="21" t="s">
        <v>14</v>
      </c>
      <c r="C14" s="36"/>
      <c r="D14" s="46">
        <v>4</v>
      </c>
      <c r="E14" s="140">
        <v>0</v>
      </c>
      <c r="F14" s="143">
        <v>0</v>
      </c>
      <c r="G14" s="146">
        <v>0</v>
      </c>
      <c r="H14" s="143">
        <v>0</v>
      </c>
      <c r="I14" s="150">
        <v>0</v>
      </c>
      <c r="J14" s="70"/>
      <c r="K14" s="77"/>
      <c r="L14" s="39" t="s">
        <v>39</v>
      </c>
      <c r="M14" s="95">
        <v>38</v>
      </c>
      <c r="N14" s="152">
        <v>0</v>
      </c>
      <c r="O14" s="143">
        <v>0</v>
      </c>
      <c r="P14" s="158">
        <v>0</v>
      </c>
      <c r="Q14" s="162">
        <v>0</v>
      </c>
      <c r="R14" s="165">
        <v>0</v>
      </c>
    </row>
    <row r="15" spans="1:18" ht="14.1" customHeight="1">
      <c r="A15" s="10"/>
      <c r="B15" s="21" t="s">
        <v>15</v>
      </c>
      <c r="C15" s="36"/>
      <c r="D15" s="46">
        <v>5</v>
      </c>
      <c r="E15" s="140">
        <v>0</v>
      </c>
      <c r="F15" s="143">
        <v>0</v>
      </c>
      <c r="G15" s="146">
        <v>0</v>
      </c>
      <c r="H15" s="143">
        <v>0</v>
      </c>
      <c r="I15" s="150">
        <v>0</v>
      </c>
      <c r="J15" s="70"/>
      <c r="K15" s="77"/>
      <c r="L15" s="39" t="s">
        <v>40</v>
      </c>
      <c r="M15" s="94">
        <v>39</v>
      </c>
      <c r="N15" s="151">
        <v>0</v>
      </c>
      <c r="O15" s="147">
        <v>0</v>
      </c>
      <c r="P15" s="157">
        <v>0</v>
      </c>
      <c r="Q15" s="162">
        <v>0</v>
      </c>
      <c r="R15" s="165">
        <v>0</v>
      </c>
    </row>
    <row r="16" spans="1:18" ht="14.1" customHeight="1">
      <c r="A16" s="10"/>
      <c r="B16" s="21" t="s">
        <v>16</v>
      </c>
      <c r="C16" s="36"/>
      <c r="D16" s="46">
        <v>6</v>
      </c>
      <c r="E16" s="140">
        <v>0</v>
      </c>
      <c r="F16" s="143">
        <v>0</v>
      </c>
      <c r="G16" s="146">
        <v>0</v>
      </c>
      <c r="H16" s="143">
        <v>0</v>
      </c>
      <c r="I16" s="150">
        <v>0</v>
      </c>
      <c r="J16" s="70"/>
      <c r="K16" s="77"/>
      <c r="L16" s="39" t="s">
        <v>41</v>
      </c>
      <c r="M16" s="95">
        <v>40</v>
      </c>
      <c r="N16" s="152">
        <v>0</v>
      </c>
      <c r="O16" s="143">
        <v>0</v>
      </c>
      <c r="P16" s="158">
        <v>0</v>
      </c>
      <c r="Q16" s="162">
        <v>0</v>
      </c>
      <c r="R16" s="165">
        <v>0</v>
      </c>
    </row>
    <row r="17" spans="1:18" ht="14.1" customHeight="1">
      <c r="A17" s="10"/>
      <c r="B17" s="21" t="s">
        <v>17</v>
      </c>
      <c r="C17" s="36"/>
      <c r="D17" s="46">
        <v>7</v>
      </c>
      <c r="E17" s="139">
        <v>3</v>
      </c>
      <c r="F17" s="142">
        <v>54</v>
      </c>
      <c r="G17" s="145">
        <v>57518</v>
      </c>
      <c r="H17" s="143">
        <v>0</v>
      </c>
      <c r="I17" s="150">
        <v>0</v>
      </c>
      <c r="J17" s="70"/>
      <c r="K17" s="76" t="s">
        <v>58</v>
      </c>
      <c r="L17" s="39" t="s">
        <v>38</v>
      </c>
      <c r="M17" s="94">
        <v>41</v>
      </c>
      <c r="N17" s="153">
        <v>1</v>
      </c>
      <c r="O17" s="141">
        <v>2</v>
      </c>
      <c r="P17" s="159">
        <v>3029</v>
      </c>
      <c r="Q17" s="162">
        <v>0</v>
      </c>
      <c r="R17" s="165">
        <v>0</v>
      </c>
    </row>
    <row r="18" spans="1:18" ht="14.1" customHeight="1">
      <c r="A18" s="10"/>
      <c r="B18" s="22" t="s">
        <v>18</v>
      </c>
      <c r="C18" s="37"/>
      <c r="D18" s="46">
        <v>8</v>
      </c>
      <c r="E18" s="140">
        <v>0</v>
      </c>
      <c r="F18" s="143">
        <v>0</v>
      </c>
      <c r="G18" s="146">
        <v>0</v>
      </c>
      <c r="H18" s="143">
        <v>0</v>
      </c>
      <c r="I18" s="150">
        <v>0</v>
      </c>
      <c r="J18" s="70"/>
      <c r="K18" s="77"/>
      <c r="L18" s="39" t="s">
        <v>39</v>
      </c>
      <c r="M18" s="95">
        <v>42</v>
      </c>
      <c r="N18" s="152">
        <v>0</v>
      </c>
      <c r="O18" s="143">
        <v>0</v>
      </c>
      <c r="P18" s="158">
        <v>0</v>
      </c>
      <c r="Q18" s="162">
        <v>0</v>
      </c>
      <c r="R18" s="165">
        <v>0</v>
      </c>
    </row>
    <row r="19" spans="1:18" ht="14.1" customHeight="1">
      <c r="A19" s="10"/>
      <c r="B19" s="22" t="s">
        <v>19</v>
      </c>
      <c r="C19" s="37"/>
      <c r="D19" s="46">
        <v>9</v>
      </c>
      <c r="E19" s="140">
        <v>0</v>
      </c>
      <c r="F19" s="143">
        <v>0</v>
      </c>
      <c r="G19" s="146">
        <v>0</v>
      </c>
      <c r="H19" s="143">
        <v>0</v>
      </c>
      <c r="I19" s="150">
        <v>0</v>
      </c>
      <c r="J19" s="70"/>
      <c r="K19" s="77"/>
      <c r="L19" s="39" t="s">
        <v>40</v>
      </c>
      <c r="M19" s="94">
        <v>43</v>
      </c>
      <c r="N19" s="153">
        <v>3</v>
      </c>
      <c r="O19" s="141">
        <v>6</v>
      </c>
      <c r="P19" s="159">
        <v>13908</v>
      </c>
      <c r="Q19" s="162">
        <v>0</v>
      </c>
      <c r="R19" s="165">
        <v>0</v>
      </c>
    </row>
    <row r="20" spans="1:18" ht="14.1" customHeight="1">
      <c r="A20" s="10"/>
      <c r="B20" s="22" t="s">
        <v>20</v>
      </c>
      <c r="C20" s="37"/>
      <c r="D20" s="46">
        <v>10</v>
      </c>
      <c r="E20" s="140">
        <v>0</v>
      </c>
      <c r="F20" s="143">
        <v>0</v>
      </c>
      <c r="G20" s="146">
        <v>0</v>
      </c>
      <c r="H20" s="143">
        <v>0</v>
      </c>
      <c r="I20" s="150">
        <v>0</v>
      </c>
      <c r="J20" s="70"/>
      <c r="K20" s="77"/>
      <c r="L20" s="39" t="s">
        <v>41</v>
      </c>
      <c r="M20" s="95">
        <v>44</v>
      </c>
      <c r="N20" s="154">
        <v>1</v>
      </c>
      <c r="O20" s="142">
        <v>1</v>
      </c>
      <c r="P20" s="160">
        <v>5402</v>
      </c>
      <c r="Q20" s="162">
        <v>0</v>
      </c>
      <c r="R20" s="165">
        <v>0</v>
      </c>
    </row>
    <row r="21" spans="1:18" ht="14.1" customHeight="1">
      <c r="A21" s="10"/>
      <c r="B21" s="21" t="s">
        <v>21</v>
      </c>
      <c r="C21" s="36"/>
      <c r="D21" s="46">
        <v>11</v>
      </c>
      <c r="E21" s="140">
        <v>0</v>
      </c>
      <c r="F21" s="143">
        <v>0</v>
      </c>
      <c r="G21" s="146">
        <v>0</v>
      </c>
      <c r="H21" s="143">
        <v>0</v>
      </c>
      <c r="I21" s="150">
        <v>0</v>
      </c>
      <c r="J21" s="70"/>
      <c r="K21" s="76" t="s">
        <v>59</v>
      </c>
      <c r="L21" s="39" t="s">
        <v>38</v>
      </c>
      <c r="M21" s="94">
        <v>45</v>
      </c>
      <c r="N21" s="151">
        <v>0</v>
      </c>
      <c r="O21" s="147">
        <v>0</v>
      </c>
      <c r="P21" s="157">
        <v>0</v>
      </c>
      <c r="Q21" s="162">
        <v>0</v>
      </c>
      <c r="R21" s="165">
        <v>0</v>
      </c>
    </row>
    <row r="22" spans="1:18" ht="14.1" customHeight="1">
      <c r="A22" s="11"/>
      <c r="B22" s="23" t="s">
        <v>22</v>
      </c>
      <c r="C22" s="38"/>
      <c r="D22" s="46">
        <v>12</v>
      </c>
      <c r="E22" s="140">
        <v>0</v>
      </c>
      <c r="F22" s="143">
        <v>0</v>
      </c>
      <c r="G22" s="146">
        <v>0</v>
      </c>
      <c r="H22" s="143">
        <v>0</v>
      </c>
      <c r="I22" s="150">
        <v>0</v>
      </c>
      <c r="J22" s="70"/>
      <c r="K22" s="77"/>
      <c r="L22" s="39" t="s">
        <v>39</v>
      </c>
      <c r="M22" s="95">
        <v>46</v>
      </c>
      <c r="N22" s="152">
        <v>0</v>
      </c>
      <c r="O22" s="143">
        <v>0</v>
      </c>
      <c r="P22" s="158">
        <v>0</v>
      </c>
      <c r="Q22" s="162">
        <v>0</v>
      </c>
      <c r="R22" s="165">
        <v>0</v>
      </c>
    </row>
    <row r="23" spans="1:18" ht="14.1" customHeight="1">
      <c r="A23" s="12" t="s">
        <v>5</v>
      </c>
      <c r="B23" s="21" t="s">
        <v>23</v>
      </c>
      <c r="C23" s="36"/>
      <c r="D23" s="46">
        <v>13</v>
      </c>
      <c r="E23" s="140">
        <v>0</v>
      </c>
      <c r="F23" s="143">
        <v>0</v>
      </c>
      <c r="G23" s="146">
        <v>0</v>
      </c>
      <c r="H23" s="143">
        <v>0</v>
      </c>
      <c r="I23" s="150">
        <v>0</v>
      </c>
      <c r="J23" s="70"/>
      <c r="K23" s="77"/>
      <c r="L23" s="39" t="s">
        <v>40</v>
      </c>
      <c r="M23" s="94">
        <v>47</v>
      </c>
      <c r="N23" s="151">
        <v>0</v>
      </c>
      <c r="O23" s="147">
        <v>0</v>
      </c>
      <c r="P23" s="157">
        <v>0</v>
      </c>
      <c r="Q23" s="162">
        <v>0</v>
      </c>
      <c r="R23" s="165">
        <v>0</v>
      </c>
    </row>
    <row r="24" spans="1:18" ht="14.1" customHeight="1">
      <c r="A24" s="10"/>
      <c r="B24" s="24" t="s">
        <v>24</v>
      </c>
      <c r="C24" s="39" t="s">
        <v>29</v>
      </c>
      <c r="D24" s="46">
        <v>14</v>
      </c>
      <c r="E24" s="139">
        <v>9</v>
      </c>
      <c r="F24" s="142">
        <v>12</v>
      </c>
      <c r="G24" s="145">
        <v>24774</v>
      </c>
      <c r="H24" s="143">
        <v>0</v>
      </c>
      <c r="I24" s="150">
        <v>0</v>
      </c>
      <c r="J24" s="70"/>
      <c r="K24" s="77"/>
      <c r="L24" s="39" t="s">
        <v>41</v>
      </c>
      <c r="M24" s="95">
        <v>48</v>
      </c>
      <c r="N24" s="152">
        <v>0</v>
      </c>
      <c r="O24" s="143">
        <v>0</v>
      </c>
      <c r="P24" s="158">
        <v>0</v>
      </c>
      <c r="Q24" s="162">
        <v>0</v>
      </c>
      <c r="R24" s="165">
        <v>0</v>
      </c>
    </row>
    <row r="25" spans="1:18" ht="14.1" customHeight="1">
      <c r="A25" s="10"/>
      <c r="B25" s="25"/>
      <c r="C25" s="39" t="s">
        <v>30</v>
      </c>
      <c r="D25" s="46">
        <v>15</v>
      </c>
      <c r="E25" s="139">
        <v>2</v>
      </c>
      <c r="F25" s="142">
        <v>1</v>
      </c>
      <c r="G25" s="145">
        <v>487.5</v>
      </c>
      <c r="H25" s="142">
        <v>1</v>
      </c>
      <c r="I25" s="149">
        <v>347.33</v>
      </c>
      <c r="J25" s="70"/>
      <c r="K25" s="72" t="s">
        <v>60</v>
      </c>
      <c r="L25" s="87" t="s">
        <v>39</v>
      </c>
      <c r="M25" s="94">
        <v>49</v>
      </c>
      <c r="N25" s="151">
        <v>0</v>
      </c>
      <c r="O25" s="147">
        <v>0</v>
      </c>
      <c r="P25" s="157">
        <v>0</v>
      </c>
      <c r="Q25" s="162">
        <v>0</v>
      </c>
      <c r="R25" s="165">
        <v>0</v>
      </c>
    </row>
    <row r="26" spans="1:18" ht="14.1" customHeight="1">
      <c r="A26" s="10"/>
      <c r="B26" s="25"/>
      <c r="C26" s="39" t="s">
        <v>31</v>
      </c>
      <c r="D26" s="46">
        <v>16</v>
      </c>
      <c r="E26" s="139">
        <v>5</v>
      </c>
      <c r="F26" s="142">
        <v>31</v>
      </c>
      <c r="G26" s="145">
        <v>42457</v>
      </c>
      <c r="H26" s="143">
        <v>0</v>
      </c>
      <c r="I26" s="150">
        <v>0</v>
      </c>
      <c r="J26" s="70"/>
      <c r="K26" s="78"/>
      <c r="L26" s="87" t="s">
        <v>40</v>
      </c>
      <c r="M26" s="95">
        <v>50</v>
      </c>
      <c r="N26" s="152">
        <v>0</v>
      </c>
      <c r="O26" s="143">
        <v>0</v>
      </c>
      <c r="P26" s="158">
        <v>0</v>
      </c>
      <c r="Q26" s="162">
        <v>0</v>
      </c>
      <c r="R26" s="165">
        <v>0</v>
      </c>
    </row>
    <row r="27" spans="1:18" ht="14.1" customHeight="1">
      <c r="A27" s="10"/>
      <c r="B27" s="25"/>
      <c r="C27" s="39" t="s">
        <v>32</v>
      </c>
      <c r="D27" s="46">
        <v>17</v>
      </c>
      <c r="E27" s="139">
        <v>9</v>
      </c>
      <c r="F27" s="142">
        <v>18</v>
      </c>
      <c r="G27" s="145">
        <v>48287.74</v>
      </c>
      <c r="H27" s="142">
        <v>1</v>
      </c>
      <c r="I27" s="149">
        <v>193.48</v>
      </c>
      <c r="J27" s="70"/>
      <c r="K27" s="79"/>
      <c r="L27" s="87" t="s">
        <v>41</v>
      </c>
      <c r="M27" s="94">
        <v>51</v>
      </c>
      <c r="N27" s="151">
        <v>0</v>
      </c>
      <c r="O27" s="147">
        <v>0</v>
      </c>
      <c r="P27" s="157">
        <v>0</v>
      </c>
      <c r="Q27" s="162">
        <v>0</v>
      </c>
      <c r="R27" s="165">
        <v>0</v>
      </c>
    </row>
    <row r="28" spans="1:18" ht="14.1" customHeight="1">
      <c r="A28" s="10"/>
      <c r="B28" s="25"/>
      <c r="C28" s="39" t="s">
        <v>33</v>
      </c>
      <c r="D28" s="46">
        <v>18</v>
      </c>
      <c r="E28" s="140">
        <v>0</v>
      </c>
      <c r="F28" s="143">
        <v>0</v>
      </c>
      <c r="G28" s="146">
        <v>0</v>
      </c>
      <c r="H28" s="143">
        <v>0</v>
      </c>
      <c r="I28" s="150">
        <v>0</v>
      </c>
      <c r="J28" s="45"/>
      <c r="K28" s="80" t="s">
        <v>61</v>
      </c>
      <c r="L28" s="88"/>
      <c r="M28" s="95">
        <v>52</v>
      </c>
      <c r="N28" s="152">
        <v>0</v>
      </c>
      <c r="O28" s="143">
        <v>0</v>
      </c>
      <c r="P28" s="158">
        <v>0</v>
      </c>
      <c r="Q28" s="162">
        <v>0</v>
      </c>
      <c r="R28" s="165">
        <v>0</v>
      </c>
    </row>
    <row r="29" spans="1:18" ht="14.1" customHeight="1">
      <c r="A29" s="10"/>
      <c r="B29" s="25"/>
      <c r="C29" s="39" t="s">
        <v>34</v>
      </c>
      <c r="D29" s="46">
        <v>19</v>
      </c>
      <c r="E29" s="139">
        <v>1</v>
      </c>
      <c r="F29" s="142">
        <v>2</v>
      </c>
      <c r="G29" s="145">
        <v>11080</v>
      </c>
      <c r="H29" s="143">
        <v>0</v>
      </c>
      <c r="I29" s="150">
        <v>0</v>
      </c>
      <c r="J29" s="70" t="s">
        <v>54</v>
      </c>
      <c r="K29" s="81" t="s">
        <v>62</v>
      </c>
      <c r="L29" s="89"/>
      <c r="M29" s="94">
        <v>53</v>
      </c>
      <c r="N29" s="151">
        <v>0</v>
      </c>
      <c r="O29" s="147">
        <v>0</v>
      </c>
      <c r="P29" s="157">
        <v>0</v>
      </c>
      <c r="Q29" s="162">
        <v>0</v>
      </c>
      <c r="R29" s="165">
        <v>0</v>
      </c>
    </row>
    <row r="30" spans="1:18" ht="14.1" customHeight="1">
      <c r="A30" s="10"/>
      <c r="B30" s="25"/>
      <c r="C30" s="39" t="s">
        <v>35</v>
      </c>
      <c r="D30" s="46">
        <v>20</v>
      </c>
      <c r="E30" s="140">
        <v>0</v>
      </c>
      <c r="F30" s="143">
        <v>0</v>
      </c>
      <c r="G30" s="146">
        <v>0</v>
      </c>
      <c r="H30" s="143">
        <v>0</v>
      </c>
      <c r="I30" s="150">
        <v>0</v>
      </c>
      <c r="J30" s="27"/>
      <c r="K30" s="81" t="s">
        <v>63</v>
      </c>
      <c r="L30" s="90"/>
      <c r="M30" s="95">
        <v>54</v>
      </c>
      <c r="N30" s="152">
        <v>0</v>
      </c>
      <c r="O30" s="143">
        <v>0</v>
      </c>
      <c r="P30" s="158">
        <v>0</v>
      </c>
      <c r="Q30" s="162">
        <v>0</v>
      </c>
      <c r="R30" s="165">
        <v>0</v>
      </c>
    </row>
    <row r="31" spans="1:18" ht="14.1" customHeight="1">
      <c r="A31" s="10"/>
      <c r="B31" s="25"/>
      <c r="C31" s="39" t="s">
        <v>36</v>
      </c>
      <c r="D31" s="46">
        <v>21</v>
      </c>
      <c r="E31" s="140">
        <v>0</v>
      </c>
      <c r="F31" s="143">
        <v>0</v>
      </c>
      <c r="G31" s="146">
        <v>0</v>
      </c>
      <c r="H31" s="143">
        <v>0</v>
      </c>
      <c r="I31" s="150">
        <v>0</v>
      </c>
      <c r="J31" s="27"/>
      <c r="K31" s="81" t="s">
        <v>64</v>
      </c>
      <c r="L31" s="90"/>
      <c r="M31" s="94">
        <v>55</v>
      </c>
      <c r="N31" s="151">
        <v>0</v>
      </c>
      <c r="O31" s="147">
        <v>0</v>
      </c>
      <c r="P31" s="157">
        <v>0</v>
      </c>
      <c r="Q31" s="162">
        <v>0</v>
      </c>
      <c r="R31" s="165">
        <v>0</v>
      </c>
    </row>
    <row r="32" spans="1:18" ht="14.1" customHeight="1">
      <c r="A32" s="10"/>
      <c r="B32" s="25"/>
      <c r="C32" s="39" t="s">
        <v>37</v>
      </c>
      <c r="D32" s="46">
        <v>22</v>
      </c>
      <c r="E32" s="140">
        <v>0</v>
      </c>
      <c r="F32" s="143">
        <v>0</v>
      </c>
      <c r="G32" s="146">
        <v>0</v>
      </c>
      <c r="H32" s="143">
        <v>0</v>
      </c>
      <c r="I32" s="150">
        <v>0</v>
      </c>
      <c r="J32" s="27"/>
      <c r="K32" s="81" t="s">
        <v>65</v>
      </c>
      <c r="L32" s="90"/>
      <c r="M32" s="95">
        <v>56</v>
      </c>
      <c r="N32" s="152">
        <v>0</v>
      </c>
      <c r="O32" s="143">
        <v>0</v>
      </c>
      <c r="P32" s="158">
        <v>0</v>
      </c>
      <c r="Q32" s="162">
        <v>0</v>
      </c>
      <c r="R32" s="165">
        <v>0</v>
      </c>
    </row>
    <row r="33" spans="1:18" ht="14.1" customHeight="1">
      <c r="A33" s="10"/>
      <c r="B33" s="25"/>
      <c r="C33" s="40" t="s">
        <v>21</v>
      </c>
      <c r="D33" s="46">
        <v>23</v>
      </c>
      <c r="E33" s="139">
        <v>2</v>
      </c>
      <c r="F33" s="142">
        <v>6</v>
      </c>
      <c r="G33" s="145">
        <v>45686</v>
      </c>
      <c r="H33" s="143">
        <v>0</v>
      </c>
      <c r="I33" s="150">
        <v>0</v>
      </c>
      <c r="J33" s="27"/>
      <c r="K33" s="81" t="s">
        <v>66</v>
      </c>
      <c r="L33" s="90"/>
      <c r="M33" s="94">
        <v>57</v>
      </c>
      <c r="N33" s="153">
        <v>1</v>
      </c>
      <c r="O33" s="141">
        <v>1</v>
      </c>
      <c r="P33" s="159">
        <v>588</v>
      </c>
      <c r="Q33" s="162">
        <v>0</v>
      </c>
      <c r="R33" s="165">
        <v>0</v>
      </c>
    </row>
    <row r="34" spans="1:18" ht="14.1" customHeight="1">
      <c r="A34" s="11"/>
      <c r="B34" s="26"/>
      <c r="C34" s="39" t="s">
        <v>22</v>
      </c>
      <c r="D34" s="46">
        <v>24</v>
      </c>
      <c r="E34" s="139">
        <v>8</v>
      </c>
      <c r="F34" s="142">
        <v>17</v>
      </c>
      <c r="G34" s="145">
        <v>45414</v>
      </c>
      <c r="H34" s="143">
        <v>0</v>
      </c>
      <c r="I34" s="150">
        <v>0</v>
      </c>
      <c r="J34" s="27"/>
      <c r="K34" s="81" t="s">
        <v>67</v>
      </c>
      <c r="L34" s="90"/>
      <c r="M34" s="95">
        <v>58</v>
      </c>
      <c r="N34" s="154">
        <v>28</v>
      </c>
      <c r="O34" s="142">
        <v>172</v>
      </c>
      <c r="P34" s="160">
        <v>428560.91</v>
      </c>
      <c r="Q34" s="163">
        <v>3</v>
      </c>
      <c r="R34" s="166">
        <v>356.85</v>
      </c>
    </row>
    <row r="35" spans="1:18" ht="14.1" customHeight="1">
      <c r="A35" s="12" t="s">
        <v>6</v>
      </c>
      <c r="B35" s="118" t="s">
        <v>25</v>
      </c>
      <c r="C35" s="39" t="s">
        <v>38</v>
      </c>
      <c r="D35" s="46">
        <v>25</v>
      </c>
      <c r="E35" s="139">
        <v>5</v>
      </c>
      <c r="F35" s="142">
        <v>7</v>
      </c>
      <c r="G35" s="145">
        <v>19362</v>
      </c>
      <c r="H35" s="142">
        <v>1</v>
      </c>
      <c r="I35" s="149">
        <v>138.76</v>
      </c>
      <c r="J35" s="27"/>
      <c r="K35" s="81" t="s">
        <v>68</v>
      </c>
      <c r="L35" s="90"/>
      <c r="M35" s="94">
        <v>59</v>
      </c>
      <c r="N35" s="151">
        <v>0</v>
      </c>
      <c r="O35" s="147">
        <v>0</v>
      </c>
      <c r="P35" s="157">
        <v>0</v>
      </c>
      <c r="Q35" s="162">
        <v>0</v>
      </c>
      <c r="R35" s="165">
        <v>0</v>
      </c>
    </row>
    <row r="36" spans="1:18" ht="14.1" customHeight="1">
      <c r="A36" s="10"/>
      <c r="B36" s="119"/>
      <c r="C36" s="39" t="s">
        <v>39</v>
      </c>
      <c r="D36" s="46">
        <v>26</v>
      </c>
      <c r="E36" s="140">
        <v>0</v>
      </c>
      <c r="F36" s="143">
        <v>0</v>
      </c>
      <c r="G36" s="146">
        <v>0</v>
      </c>
      <c r="H36" s="143">
        <v>0</v>
      </c>
      <c r="I36" s="150">
        <v>0</v>
      </c>
      <c r="J36" s="27"/>
      <c r="K36" s="81" t="s">
        <v>69</v>
      </c>
      <c r="L36" s="90"/>
      <c r="M36" s="95">
        <v>60</v>
      </c>
      <c r="N36" s="154">
        <v>2</v>
      </c>
      <c r="O36" s="142">
        <v>3</v>
      </c>
      <c r="P36" s="160">
        <v>9660.5</v>
      </c>
      <c r="Q36" s="162">
        <v>0</v>
      </c>
      <c r="R36" s="165">
        <v>0</v>
      </c>
    </row>
    <row r="37" spans="1:18" ht="14.1" customHeight="1">
      <c r="A37" s="10"/>
      <c r="B37" s="119"/>
      <c r="C37" s="39" t="s">
        <v>40</v>
      </c>
      <c r="D37" s="46">
        <v>27</v>
      </c>
      <c r="E37" s="139">
        <v>1</v>
      </c>
      <c r="F37" s="142">
        <v>8</v>
      </c>
      <c r="G37" s="145">
        <v>29769</v>
      </c>
      <c r="H37" s="143">
        <v>0</v>
      </c>
      <c r="I37" s="150">
        <v>0</v>
      </c>
      <c r="J37" s="27"/>
      <c r="K37" s="81" t="s">
        <v>70</v>
      </c>
      <c r="L37" s="90"/>
      <c r="M37" s="94">
        <v>61</v>
      </c>
      <c r="N37" s="151">
        <v>0</v>
      </c>
      <c r="O37" s="147">
        <v>0</v>
      </c>
      <c r="P37" s="157">
        <v>0</v>
      </c>
      <c r="Q37" s="162">
        <v>0</v>
      </c>
      <c r="R37" s="165">
        <v>0</v>
      </c>
    </row>
    <row r="38" spans="1:18" ht="14.1" customHeight="1">
      <c r="A38" s="10"/>
      <c r="B38" s="120"/>
      <c r="C38" s="39" t="s">
        <v>41</v>
      </c>
      <c r="D38" s="46">
        <v>28</v>
      </c>
      <c r="E38" s="139">
        <v>3</v>
      </c>
      <c r="F38" s="142">
        <v>6</v>
      </c>
      <c r="G38" s="145">
        <v>9482</v>
      </c>
      <c r="H38" s="142">
        <v>2</v>
      </c>
      <c r="I38" s="149">
        <v>138.76</v>
      </c>
      <c r="J38" s="27"/>
      <c r="K38" s="81" t="s">
        <v>71</v>
      </c>
      <c r="L38" s="90"/>
      <c r="M38" s="95">
        <v>62</v>
      </c>
      <c r="N38" s="154">
        <v>5</v>
      </c>
      <c r="O38" s="142">
        <v>10</v>
      </c>
      <c r="P38" s="160">
        <v>23285.5</v>
      </c>
      <c r="Q38" s="163">
        <v>3</v>
      </c>
      <c r="R38" s="166">
        <v>219.1</v>
      </c>
    </row>
    <row r="39" spans="1:18" ht="14.1" customHeight="1">
      <c r="A39" s="10"/>
      <c r="B39" s="118" t="s">
        <v>26</v>
      </c>
      <c r="C39" s="39" t="s">
        <v>38</v>
      </c>
      <c r="D39" s="46">
        <v>29</v>
      </c>
      <c r="E39" s="140">
        <v>0</v>
      </c>
      <c r="F39" s="143">
        <v>0</v>
      </c>
      <c r="G39" s="146">
        <v>0</v>
      </c>
      <c r="H39" s="143">
        <v>0</v>
      </c>
      <c r="I39" s="150">
        <v>0</v>
      </c>
      <c r="J39" s="27"/>
      <c r="K39" s="81" t="s">
        <v>72</v>
      </c>
      <c r="L39" s="90"/>
      <c r="M39" s="94">
        <v>63</v>
      </c>
      <c r="N39" s="153">
        <v>1</v>
      </c>
      <c r="O39" s="141">
        <v>2</v>
      </c>
      <c r="P39" s="159">
        <v>134</v>
      </c>
      <c r="Q39" s="162">
        <v>0</v>
      </c>
      <c r="R39" s="165">
        <v>0</v>
      </c>
    </row>
    <row r="40" spans="1:18" ht="14.1" customHeight="1">
      <c r="A40" s="10"/>
      <c r="B40" s="121"/>
      <c r="C40" s="39" t="s">
        <v>39</v>
      </c>
      <c r="D40" s="46">
        <v>30</v>
      </c>
      <c r="E40" s="139">
        <v>1</v>
      </c>
      <c r="F40" s="142">
        <v>2</v>
      </c>
      <c r="G40" s="145">
        <v>15690</v>
      </c>
      <c r="H40" s="143">
        <v>0</v>
      </c>
      <c r="I40" s="150">
        <v>0</v>
      </c>
      <c r="J40" s="27"/>
      <c r="K40" s="81" t="s">
        <v>73</v>
      </c>
      <c r="L40" s="90"/>
      <c r="M40" s="95">
        <v>64</v>
      </c>
      <c r="N40" s="154">
        <v>7</v>
      </c>
      <c r="O40" s="142">
        <v>20</v>
      </c>
      <c r="P40" s="160">
        <v>65977</v>
      </c>
      <c r="Q40" s="163">
        <v>3</v>
      </c>
      <c r="R40" s="166">
        <v>646.84</v>
      </c>
    </row>
    <row r="41" spans="1:18" ht="14.1" customHeight="1">
      <c r="A41" s="10"/>
      <c r="B41" s="121"/>
      <c r="C41" s="39" t="s">
        <v>40</v>
      </c>
      <c r="D41" s="46">
        <v>31</v>
      </c>
      <c r="E41" s="140">
        <v>0</v>
      </c>
      <c r="F41" s="143">
        <v>0</v>
      </c>
      <c r="G41" s="146">
        <v>0</v>
      </c>
      <c r="H41" s="143">
        <v>0</v>
      </c>
      <c r="I41" s="150">
        <v>0</v>
      </c>
      <c r="J41" s="45"/>
      <c r="K41" s="81" t="s">
        <v>74</v>
      </c>
      <c r="L41" s="90"/>
      <c r="M41" s="94">
        <v>65</v>
      </c>
      <c r="N41" s="153">
        <v>38</v>
      </c>
      <c r="O41" s="141">
        <v>350</v>
      </c>
      <c r="P41" s="159">
        <v>470011.24</v>
      </c>
      <c r="Q41" s="163">
        <v>4</v>
      </c>
      <c r="R41" s="166">
        <v>506.15</v>
      </c>
    </row>
    <row r="42" spans="1:18" ht="14.1" customHeight="1">
      <c r="A42" s="10"/>
      <c r="B42" s="121"/>
      <c r="C42" s="39" t="s">
        <v>41</v>
      </c>
      <c r="D42" s="46">
        <v>32</v>
      </c>
      <c r="E42" s="139">
        <v>1</v>
      </c>
      <c r="F42" s="142">
        <v>4</v>
      </c>
      <c r="G42" s="145">
        <v>2747</v>
      </c>
      <c r="H42" s="143">
        <v>0</v>
      </c>
      <c r="I42" s="150">
        <v>0</v>
      </c>
      <c r="J42" s="71" t="s">
        <v>55</v>
      </c>
      <c r="K42" s="82"/>
      <c r="L42" s="91"/>
      <c r="M42" s="94">
        <v>66</v>
      </c>
      <c r="N42" s="131">
        <f>SUM(E11:E44,N11:N41)</f>
        <v>159</v>
      </c>
      <c r="O42" s="132">
        <f>SUM(F11:F44,O11:O41)</f>
        <v>819</v>
      </c>
      <c r="P42" s="133">
        <f>SUM(G11:G44,P11:P41)</f>
        <v>1576920.56</v>
      </c>
      <c r="Q42" s="134">
        <f>SUM(H11:H44,Q11:Q41)</f>
        <v>18</v>
      </c>
      <c r="R42" s="137">
        <f>SUM(I11:I44,R11:R41)</f>
        <v>2547.27</v>
      </c>
    </row>
    <row r="43" spans="1:18" ht="14.1" customHeight="1">
      <c r="A43" s="10"/>
      <c r="B43" s="122" t="s">
        <v>27</v>
      </c>
      <c r="C43" s="39" t="s">
        <v>38</v>
      </c>
      <c r="D43" s="46">
        <v>33</v>
      </c>
      <c r="E43" s="140">
        <v>0</v>
      </c>
      <c r="F43" s="143">
        <v>0</v>
      </c>
      <c r="G43" s="146">
        <v>0</v>
      </c>
      <c r="H43" s="143">
        <v>0</v>
      </c>
      <c r="I43" s="150">
        <v>0</v>
      </c>
      <c r="J43" s="72" t="s">
        <v>56</v>
      </c>
      <c r="K43" s="83"/>
      <c r="L43" s="92"/>
      <c r="M43" s="96">
        <v>67</v>
      </c>
      <c r="N43" s="155">
        <v>0</v>
      </c>
      <c r="O43" s="156">
        <v>0</v>
      </c>
      <c r="P43" s="104"/>
      <c r="Q43" s="104"/>
      <c r="R43" s="113" t="s">
        <v>83</v>
      </c>
    </row>
    <row r="44" spans="1:18" ht="14.1" customHeight="1">
      <c r="A44" s="11"/>
      <c r="B44" s="123"/>
      <c r="C44" s="39" t="s">
        <v>39</v>
      </c>
      <c r="D44" s="46">
        <v>34</v>
      </c>
      <c r="E44" s="140">
        <v>0</v>
      </c>
      <c r="F44" s="143">
        <v>0</v>
      </c>
      <c r="G44" s="146">
        <v>0</v>
      </c>
      <c r="H44" s="143">
        <v>0</v>
      </c>
      <c r="I44" s="150">
        <v>0</v>
      </c>
      <c r="J44" s="73"/>
      <c r="K44" s="84"/>
      <c r="L44" s="93"/>
      <c r="M44" s="97"/>
      <c r="N44" s="100"/>
      <c r="O44" s="103"/>
      <c r="P44" s="105"/>
      <c r="Q44" s="105"/>
      <c r="R44" s="75"/>
    </row>
    <row r="45" spans="1:18" ht="14.1" customHeight="1">
      <c r="A45" s="13" t="s">
        <v>7</v>
      </c>
      <c r="B45" s="13"/>
      <c r="C45" s="13"/>
      <c r="D45" s="47"/>
      <c r="E45" s="47"/>
      <c r="F45" s="13" t="s">
        <v>47</v>
      </c>
      <c r="G45" s="64"/>
      <c r="H45" s="13" t="s">
        <v>52</v>
      </c>
      <c r="I45" s="13" t="s">
        <v>53</v>
      </c>
      <c r="J45" s="47"/>
      <c r="K45" s="47"/>
      <c r="L45" s="13" t="s">
        <v>75</v>
      </c>
      <c r="M45" s="98"/>
      <c r="N45" s="98"/>
      <c r="O45" s="13" t="s">
        <v>77</v>
      </c>
      <c r="P45" s="13"/>
      <c r="Q45" s="13"/>
      <c r="R45" s="13"/>
    </row>
    <row r="46" spans="1:18" ht="14.1" customHeight="1">
      <c r="A46" s="14" t="s">
        <v>8</v>
      </c>
      <c r="B46" s="14"/>
      <c r="C46" s="14"/>
      <c r="D46" s="14"/>
      <c r="E46" s="14"/>
      <c r="F46" s="128"/>
      <c r="G46" s="14" t="s">
        <v>49</v>
      </c>
      <c r="H46" s="14"/>
      <c r="I46" s="14"/>
      <c r="J46" s="14"/>
      <c r="K46" s="128"/>
      <c r="L46" s="128"/>
      <c r="M46" s="14" t="s">
        <v>76</v>
      </c>
      <c r="N46" s="14"/>
      <c r="O46" s="14"/>
      <c r="P46" s="14"/>
      <c r="Q46" s="14"/>
      <c r="R46" s="14"/>
    </row>
    <row r="47" spans="1:18" ht="14.1" customHeight="1">
      <c r="A47" s="15" t="s">
        <v>9</v>
      </c>
      <c r="B47" s="15"/>
      <c r="C47" s="41"/>
      <c r="D47" s="48">
        <f>H1</f>
      </c>
      <c r="E47" s="52"/>
      <c r="F47" s="52"/>
      <c r="G47" s="52"/>
      <c r="H47" s="52"/>
      <c r="I47" s="52"/>
      <c r="J47" s="52"/>
      <c r="K47" s="52"/>
      <c r="L47" s="52"/>
      <c r="M47" s="52"/>
      <c r="N47" s="52"/>
      <c r="O47" s="52"/>
      <c r="P47" s="52"/>
      <c r="Q47" s="52"/>
      <c r="R47" s="52"/>
    </row>
    <row r="48" spans="1:18" s="74" customFormat="1" ht="36" customHeight="1">
      <c r="A48" s="16" t="s">
        <v>10</v>
      </c>
      <c r="B48" s="30"/>
      <c r="C48" s="30"/>
      <c r="D48" s="30"/>
      <c r="E48" s="30"/>
      <c r="F48" s="30"/>
      <c r="G48" s="30"/>
      <c r="H48" s="30"/>
      <c r="I48" s="30"/>
      <c r="J48" s="30"/>
      <c r="K48" s="30"/>
      <c r="L48" s="30"/>
      <c r="M48" s="30"/>
      <c r="N48" s="30"/>
      <c r="O48" s="30"/>
      <c r="P48" s="30"/>
      <c r="Q48" s="30"/>
      <c r="R48" s="30"/>
    </row>
    <row r="49" spans="1:18" ht="15">
      <c r="A49" s="17"/>
      <c r="B49" s="17"/>
      <c r="C49" s="17"/>
      <c r="D49" s="17"/>
      <c r="E49" s="17"/>
      <c r="F49" s="17"/>
      <c r="G49" s="17"/>
      <c r="H49" s="17"/>
      <c r="I49" s="17"/>
      <c r="J49" s="17"/>
      <c r="K49" s="17"/>
      <c r="L49" s="17"/>
      <c r="M49" s="17"/>
      <c r="N49" s="17"/>
      <c r="O49" s="17"/>
      <c r="P49" s="17"/>
      <c r="Q49" s="17"/>
      <c r="R49" s="17"/>
    </row>
    <row r="50" spans="1:18" ht="15">
      <c r="A50" s="18"/>
      <c r="B50" s="31"/>
      <c r="C50" s="31"/>
      <c r="D50" s="31"/>
      <c r="E50" s="31"/>
      <c r="F50" s="31"/>
      <c r="G50" s="31"/>
      <c r="H50" s="31"/>
      <c r="I50" s="31"/>
      <c r="J50" s="31"/>
      <c r="K50" s="31"/>
      <c r="L50" s="31"/>
      <c r="M50" s="31"/>
      <c r="N50" s="31"/>
      <c r="O50" s="31"/>
      <c r="P50" s="31"/>
      <c r="Q50" s="31"/>
      <c r="R50" s="31"/>
    </row>
  </sheetData>
  <mergeCells count="70">
    <mergeCell ref="A47:C47"/>
    <mergeCell ref="D47:R47"/>
    <mergeCell ref="A48:R48"/>
    <mergeCell ref="K46:L46"/>
    <mergeCell ref="K34:L34"/>
    <mergeCell ref="R43:R44"/>
    <mergeCell ref="K38:L38"/>
    <mergeCell ref="B39:B42"/>
    <mergeCell ref="K39:L39"/>
    <mergeCell ref="K40:L40"/>
    <mergeCell ref="K41:L41"/>
    <mergeCell ref="J42:L42"/>
    <mergeCell ref="B43:B44"/>
    <mergeCell ref="J43:L44"/>
    <mergeCell ref="M43:M44"/>
    <mergeCell ref="N43:N44"/>
    <mergeCell ref="O43:Q44"/>
    <mergeCell ref="A23:A34"/>
    <mergeCell ref="B23:C23"/>
    <mergeCell ref="B24:B34"/>
    <mergeCell ref="K25:K27"/>
    <mergeCell ref="K28:L28"/>
    <mergeCell ref="J29:J41"/>
    <mergeCell ref="K29:L29"/>
    <mergeCell ref="A35:A44"/>
    <mergeCell ref="B35:B38"/>
    <mergeCell ref="K35:L35"/>
    <mergeCell ref="K36:L36"/>
    <mergeCell ref="K37:L37"/>
    <mergeCell ref="K30:L30"/>
    <mergeCell ref="K31:L31"/>
    <mergeCell ref="K32:L32"/>
    <mergeCell ref="K33:L33"/>
    <mergeCell ref="B19:C19"/>
    <mergeCell ref="B20:C20"/>
    <mergeCell ref="B21:C21"/>
    <mergeCell ref="K21:K24"/>
    <mergeCell ref="B22:C22"/>
    <mergeCell ref="N9:N10"/>
    <mergeCell ref="O9:P9"/>
    <mergeCell ref="Q9:R9"/>
    <mergeCell ref="A11:A22"/>
    <mergeCell ref="B11:C11"/>
    <mergeCell ref="J11:J28"/>
    <mergeCell ref="K11:K12"/>
    <mergeCell ref="B12:C12"/>
    <mergeCell ref="B13:C13"/>
    <mergeCell ref="K13:K16"/>
    <mergeCell ref="B14:C14"/>
    <mergeCell ref="B15:C15"/>
    <mergeCell ref="B16:C16"/>
    <mergeCell ref="B17:C17"/>
    <mergeCell ref="K17:K20"/>
    <mergeCell ref="B18:C18"/>
    <mergeCell ref="A7:R7"/>
    <mergeCell ref="A5:B5"/>
    <mergeCell ref="A6:B6"/>
    <mergeCell ref="F8:N8"/>
    <mergeCell ref="D45:E45"/>
    <mergeCell ref="J45:K45"/>
    <mergeCell ref="M45:N45"/>
    <mergeCell ref="Q5:R5"/>
    <mergeCell ref="Q6:R6"/>
    <mergeCell ref="A9:C10"/>
    <mergeCell ref="D9:D10"/>
    <mergeCell ref="E9:E10"/>
    <mergeCell ref="F9:G9"/>
    <mergeCell ref="H9:I9"/>
    <mergeCell ref="J9:L10"/>
    <mergeCell ref="M9:M10"/>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11.xml><?xml version="1.0" encoding="utf-8"?>
<worksheet xmlns="http://schemas.openxmlformats.org/spreadsheetml/2006/main" xmlns:r="http://schemas.openxmlformats.org/officeDocument/2006/relationships">
  <dimension ref="A1:R50"/>
  <sheetViews>
    <sheetView zoomScale="85" zoomScaleNormal="85" workbookViewId="0" topLeftCell="A5">
      <selection activeCell="N49" sqref="N49"/>
    </sheetView>
  </sheetViews>
  <sheetFormatPr defaultColWidth="9.28125" defaultRowHeight="15"/>
  <cols>
    <col min="1" max="2" width="5.8515625" style="114" customWidth="1"/>
    <col min="3" max="3" width="21.8515625" style="114" customWidth="1"/>
    <col min="4" max="4" width="5.8515625" style="114" customWidth="1"/>
    <col min="5" max="5" width="14.8515625" style="0" customWidth="1"/>
    <col min="6" max="6" width="22.8515625" style="0" customWidth="1"/>
    <col min="7" max="7" width="18.7109375" style="0" customWidth="1"/>
    <col min="8"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7" customFormat="1" ht="31.5" customHeight="1" hidden="1">
      <c r="E1" s="49"/>
      <c r="F1" s="53"/>
      <c r="H1" s="65"/>
      <c r="L1" s="3"/>
      <c r="M1" s="3"/>
      <c r="N1" s="3"/>
      <c r="O1" s="3"/>
      <c r="P1" s="3"/>
    </row>
    <row r="2" spans="1:16" s="17" customFormat="1" ht="28.5" customHeight="1" hidden="1">
      <c r="A2" s="3"/>
      <c r="B2" s="3"/>
      <c r="H2" s="65"/>
      <c r="L2" s="3"/>
      <c r="M2" s="3"/>
      <c r="N2" s="3"/>
      <c r="O2" s="3"/>
      <c r="P2" s="3"/>
    </row>
    <row r="3" spans="2:16" s="17" customFormat="1" ht="28.5" customHeight="1" hidden="1">
      <c r="B3" s="19"/>
      <c r="D3" s="42"/>
      <c r="F3" s="19"/>
      <c r="H3" s="42"/>
      <c r="L3" s="3"/>
      <c r="M3" s="3"/>
      <c r="N3" s="3"/>
      <c r="O3" s="3"/>
      <c r="P3" s="3"/>
    </row>
    <row r="4" spans="2:16" s="17" customFormat="1" ht="28.5" customHeight="1" hidden="1">
      <c r="B4" s="3"/>
      <c r="C4" s="32"/>
      <c r="E4" s="32"/>
      <c r="H4" s="65"/>
      <c r="L4" s="3"/>
      <c r="M4" s="3"/>
      <c r="N4" s="3"/>
      <c r="O4" s="3"/>
      <c r="P4" s="3"/>
    </row>
    <row r="5" spans="1:18" s="114" customFormat="1" ht="18" customHeight="1">
      <c r="A5" s="4" t="s">
        <v>0</v>
      </c>
      <c r="B5" s="4"/>
      <c r="C5" s="33"/>
      <c r="D5" s="33"/>
      <c r="E5" s="33"/>
      <c r="F5" s="33"/>
      <c r="G5" s="33"/>
      <c r="H5" s="33"/>
      <c r="I5" s="33"/>
      <c r="J5" s="33"/>
      <c r="K5" s="74"/>
      <c r="L5" s="74"/>
      <c r="M5" s="74"/>
      <c r="N5" s="74"/>
      <c r="P5" s="4" t="s">
        <v>78</v>
      </c>
      <c r="Q5" s="106" t="s">
        <v>80</v>
      </c>
      <c r="R5" s="107"/>
    </row>
    <row r="6" spans="1:18" s="114" customFormat="1" ht="18" customHeight="1">
      <c r="A6" s="4" t="s">
        <v>1</v>
      </c>
      <c r="B6" s="4"/>
      <c r="C6" s="34" t="s">
        <v>28</v>
      </c>
      <c r="D6" s="34"/>
      <c r="E6" s="34"/>
      <c r="F6" s="34"/>
      <c r="G6" s="34"/>
      <c r="H6" s="34"/>
      <c r="I6" s="34"/>
      <c r="J6" s="66"/>
      <c r="K6" s="75"/>
      <c r="L6" s="75"/>
      <c r="M6" s="75"/>
      <c r="N6" s="75"/>
      <c r="O6" s="101"/>
      <c r="P6" s="4" t="s">
        <v>79</v>
      </c>
      <c r="Q6" s="106" t="s">
        <v>81</v>
      </c>
      <c r="R6" s="107"/>
    </row>
    <row r="7" spans="1:18" ht="36" customHeight="1">
      <c r="A7" s="117" t="s">
        <v>93</v>
      </c>
      <c r="B7" s="117"/>
      <c r="C7" s="117"/>
      <c r="D7" s="117"/>
      <c r="E7" s="117"/>
      <c r="F7" s="117"/>
      <c r="G7" s="117"/>
      <c r="H7" s="117"/>
      <c r="I7" s="117"/>
      <c r="J7" s="117"/>
      <c r="K7" s="117"/>
      <c r="L7" s="117"/>
      <c r="M7" s="117"/>
      <c r="N7" s="117"/>
      <c r="O7" s="117"/>
      <c r="P7" s="117"/>
      <c r="Q7" s="117"/>
      <c r="R7" s="117"/>
    </row>
    <row r="8" spans="1:18" ht="24" customHeight="1">
      <c r="A8" s="6"/>
      <c r="B8" s="6"/>
      <c r="C8" s="6"/>
      <c r="D8" s="6"/>
      <c r="E8" s="6"/>
      <c r="F8" s="54" t="s">
        <v>44</v>
      </c>
      <c r="G8" s="8"/>
      <c r="H8" s="8"/>
      <c r="I8" s="8"/>
      <c r="J8" s="8"/>
      <c r="K8" s="8"/>
      <c r="L8" s="8"/>
      <c r="M8" s="8"/>
      <c r="N8" s="8"/>
      <c r="O8" s="6"/>
      <c r="P8" s="6"/>
      <c r="Q8" s="6"/>
      <c r="R8" s="108" t="s">
        <v>82</v>
      </c>
    </row>
    <row r="9" spans="1:18" s="115" customFormat="1" ht="18" customHeight="1">
      <c r="A9" s="171" t="s">
        <v>3</v>
      </c>
      <c r="B9" s="171"/>
      <c r="C9" s="171"/>
      <c r="D9" s="43" t="s">
        <v>42</v>
      </c>
      <c r="E9" s="43" t="s">
        <v>43</v>
      </c>
      <c r="F9" s="55" t="s">
        <v>45</v>
      </c>
      <c r="G9" s="60"/>
      <c r="H9" s="55" t="s">
        <v>50</v>
      </c>
      <c r="I9" s="60"/>
      <c r="J9" s="67" t="s">
        <v>3</v>
      </c>
      <c r="K9" s="7"/>
      <c r="L9" s="85"/>
      <c r="M9" s="43" t="s">
        <v>42</v>
      </c>
      <c r="N9" s="43" t="s">
        <v>43</v>
      </c>
      <c r="O9" s="55" t="s">
        <v>45</v>
      </c>
      <c r="P9" s="60"/>
      <c r="Q9" s="55" t="s">
        <v>50</v>
      </c>
      <c r="R9" s="109"/>
    </row>
    <row r="10" spans="1:18" s="115" customFormat="1" ht="18" customHeight="1">
      <c r="A10" s="172"/>
      <c r="B10" s="172"/>
      <c r="C10" s="172"/>
      <c r="D10" s="44"/>
      <c r="E10" s="44"/>
      <c r="F10" s="56" t="s">
        <v>46</v>
      </c>
      <c r="G10" s="61" t="s">
        <v>48</v>
      </c>
      <c r="H10" s="61" t="s">
        <v>51</v>
      </c>
      <c r="I10" s="61" t="s">
        <v>48</v>
      </c>
      <c r="J10" s="68"/>
      <c r="K10" s="8"/>
      <c r="L10" s="86"/>
      <c r="M10" s="44"/>
      <c r="N10" s="44"/>
      <c r="O10" s="56" t="s">
        <v>46</v>
      </c>
      <c r="P10" s="61" t="s">
        <v>48</v>
      </c>
      <c r="Q10" s="61" t="s">
        <v>51</v>
      </c>
      <c r="R10" s="110" t="s">
        <v>48</v>
      </c>
    </row>
    <row r="11" spans="1:18" s="116" customFormat="1" ht="14.1" customHeight="1">
      <c r="A11" s="9" t="s">
        <v>4</v>
      </c>
      <c r="B11" s="20" t="s">
        <v>11</v>
      </c>
      <c r="C11" s="35"/>
      <c r="D11" s="45">
        <v>1</v>
      </c>
      <c r="E11" s="124">
        <f>SUM('1112-04-01(1201)'!E11,'1112-04-01(1301)'!E11)</f>
        <v>23</v>
      </c>
      <c r="F11" s="126">
        <f>SUM('1112-04-01(1201)'!F11,'1112-04-01(1301)'!F11)</f>
        <v>118</v>
      </c>
      <c r="G11" s="129">
        <f>SUM('1112-04-01(1201)'!G11,'1112-04-01(1301)'!G11)</f>
        <v>107474.17</v>
      </c>
      <c r="H11" s="126">
        <f>SUM('1112-04-01(1201)'!H11,'1112-04-01(1301)'!H11)</f>
        <v>0</v>
      </c>
      <c r="I11" s="129">
        <f>SUM('1112-04-01(1201)'!I11,'1112-04-01(1301)'!I11)</f>
        <v>0</v>
      </c>
      <c r="J11" s="69" t="s">
        <v>6</v>
      </c>
      <c r="K11" s="28" t="s">
        <v>27</v>
      </c>
      <c r="L11" s="39" t="s">
        <v>40</v>
      </c>
      <c r="M11" s="94">
        <v>35</v>
      </c>
      <c r="N11" s="126">
        <f>SUM('1112-04-01(1201)'!N11,'1112-04-01(1301)'!N11)</f>
        <v>0</v>
      </c>
      <c r="O11" s="126">
        <f>SUM('1112-04-01(1201)'!O11,'1112-04-01(1301)'!O11)</f>
        <v>0</v>
      </c>
      <c r="P11" s="129">
        <f>SUM('1112-04-01(1201)'!P11,'1112-04-01(1301)'!P11)</f>
        <v>0</v>
      </c>
      <c r="Q11" s="126">
        <f>SUM('1112-04-01(1201)'!Q11,'1112-04-01(1301)'!Q11)</f>
        <v>0</v>
      </c>
      <c r="R11" s="135">
        <f>SUM('1112-04-01(1201)'!R11,'1112-04-01(1301)'!R11)</f>
        <v>0</v>
      </c>
    </row>
    <row r="12" spans="1:18" ht="14.1" customHeight="1">
      <c r="A12" s="10"/>
      <c r="B12" s="21" t="s">
        <v>12</v>
      </c>
      <c r="C12" s="36"/>
      <c r="D12" s="46">
        <v>2</v>
      </c>
      <c r="E12" s="125">
        <f>SUM('1112-04-01(1201)'!E12,'1112-04-01(1301)'!E12)</f>
        <v>11</v>
      </c>
      <c r="F12" s="127">
        <f>SUM('1112-04-01(1201)'!F12,'1112-04-01(1301)'!F12)</f>
        <v>11</v>
      </c>
      <c r="G12" s="130">
        <f>SUM('1112-04-01(1201)'!G12,'1112-04-01(1301)'!G12)</f>
        <v>11785.6</v>
      </c>
      <c r="H12" s="127">
        <f>SUM('1112-04-01(1201)'!H12,'1112-04-01(1301)'!H12)</f>
        <v>0</v>
      </c>
      <c r="I12" s="130">
        <f>SUM('1112-04-01(1201)'!I12,'1112-04-01(1301)'!I12)</f>
        <v>0</v>
      </c>
      <c r="J12" s="70"/>
      <c r="K12" s="29"/>
      <c r="L12" s="39" t="s">
        <v>41</v>
      </c>
      <c r="M12" s="95">
        <v>36</v>
      </c>
      <c r="N12" s="127">
        <f>SUM('1112-04-01(1201)'!N12,'1112-04-01(1301)'!N12)</f>
        <v>0</v>
      </c>
      <c r="O12" s="127">
        <f>SUM('1112-04-01(1201)'!O12,'1112-04-01(1301)'!O12)</f>
        <v>0</v>
      </c>
      <c r="P12" s="130">
        <f>SUM('1112-04-01(1201)'!P12,'1112-04-01(1301)'!P12)</f>
        <v>0</v>
      </c>
      <c r="Q12" s="127">
        <f>SUM('1112-04-01(1201)'!Q12,'1112-04-01(1301)'!Q12)</f>
        <v>0</v>
      </c>
      <c r="R12" s="136">
        <f>SUM('1112-04-01(1201)'!R12,'1112-04-01(1301)'!R12)</f>
        <v>0</v>
      </c>
    </row>
    <row r="13" spans="1:18" ht="14.1" customHeight="1">
      <c r="A13" s="10"/>
      <c r="B13" s="21" t="s">
        <v>13</v>
      </c>
      <c r="C13" s="36"/>
      <c r="D13" s="46">
        <v>3</v>
      </c>
      <c r="E13" s="125">
        <f>SUM('1112-04-01(1201)'!E13,'1112-04-01(1301)'!E13)</f>
        <v>0</v>
      </c>
      <c r="F13" s="127">
        <f>SUM('1112-04-01(1201)'!F13,'1112-04-01(1301)'!F13)</f>
        <v>0</v>
      </c>
      <c r="G13" s="130">
        <f>SUM('1112-04-01(1201)'!G13,'1112-04-01(1301)'!G13)</f>
        <v>0</v>
      </c>
      <c r="H13" s="127">
        <f>SUM('1112-04-01(1201)'!H13,'1112-04-01(1301)'!H13)</f>
        <v>0</v>
      </c>
      <c r="I13" s="130">
        <f>SUM('1112-04-01(1201)'!I13,'1112-04-01(1301)'!I13)</f>
        <v>0</v>
      </c>
      <c r="J13" s="70"/>
      <c r="K13" s="76" t="s">
        <v>57</v>
      </c>
      <c r="L13" s="39" t="s">
        <v>38</v>
      </c>
      <c r="M13" s="94">
        <v>37</v>
      </c>
      <c r="N13" s="126">
        <f>SUM('1112-04-01(1201)'!N13,'1112-04-01(1301)'!N13)</f>
        <v>0</v>
      </c>
      <c r="O13" s="126">
        <f>SUM('1112-04-01(1201)'!O13,'1112-04-01(1301)'!O13)</f>
        <v>0</v>
      </c>
      <c r="P13" s="129">
        <f>SUM('1112-04-01(1201)'!P13,'1112-04-01(1301)'!P13)</f>
        <v>0</v>
      </c>
      <c r="Q13" s="127">
        <f>SUM('1112-04-01(1201)'!Q13,'1112-04-01(1301)'!Q13)</f>
        <v>0</v>
      </c>
      <c r="R13" s="136">
        <f>SUM('1112-04-01(1201)'!R13,'1112-04-01(1301)'!R13)</f>
        <v>0</v>
      </c>
    </row>
    <row r="14" spans="1:18" ht="14.1" customHeight="1">
      <c r="A14" s="10"/>
      <c r="B14" s="21" t="s">
        <v>14</v>
      </c>
      <c r="C14" s="36"/>
      <c r="D14" s="46">
        <v>4</v>
      </c>
      <c r="E14" s="125">
        <f>SUM('1112-04-01(1201)'!E14,'1112-04-01(1301)'!E14)</f>
        <v>0</v>
      </c>
      <c r="F14" s="127">
        <f>SUM('1112-04-01(1201)'!F14,'1112-04-01(1301)'!F14)</f>
        <v>0</v>
      </c>
      <c r="G14" s="130">
        <f>SUM('1112-04-01(1201)'!G14,'1112-04-01(1301)'!G14)</f>
        <v>0</v>
      </c>
      <c r="H14" s="127">
        <f>SUM('1112-04-01(1201)'!H14,'1112-04-01(1301)'!H14)</f>
        <v>0</v>
      </c>
      <c r="I14" s="130">
        <f>SUM('1112-04-01(1201)'!I14,'1112-04-01(1301)'!I14)</f>
        <v>0</v>
      </c>
      <c r="J14" s="70"/>
      <c r="K14" s="77"/>
      <c r="L14" s="39" t="s">
        <v>39</v>
      </c>
      <c r="M14" s="95">
        <v>38</v>
      </c>
      <c r="N14" s="127">
        <f>SUM('1112-04-01(1201)'!N14,'1112-04-01(1301)'!N14)</f>
        <v>0</v>
      </c>
      <c r="O14" s="127">
        <f>SUM('1112-04-01(1201)'!O14,'1112-04-01(1301)'!O14)</f>
        <v>0</v>
      </c>
      <c r="P14" s="130">
        <f>SUM('1112-04-01(1201)'!P14,'1112-04-01(1301)'!P14)</f>
        <v>0</v>
      </c>
      <c r="Q14" s="127">
        <f>SUM('1112-04-01(1201)'!Q14,'1112-04-01(1301)'!Q14)</f>
        <v>0</v>
      </c>
      <c r="R14" s="136">
        <f>SUM('1112-04-01(1201)'!R14,'1112-04-01(1301)'!R14)</f>
        <v>0</v>
      </c>
    </row>
    <row r="15" spans="1:18" ht="14.1" customHeight="1">
      <c r="A15" s="10"/>
      <c r="B15" s="21" t="s">
        <v>15</v>
      </c>
      <c r="C15" s="36"/>
      <c r="D15" s="46">
        <v>5</v>
      </c>
      <c r="E15" s="125">
        <f>SUM('1112-04-01(1201)'!E15,'1112-04-01(1301)'!E15)</f>
        <v>0</v>
      </c>
      <c r="F15" s="127">
        <f>SUM('1112-04-01(1201)'!F15,'1112-04-01(1301)'!F15)</f>
        <v>0</v>
      </c>
      <c r="G15" s="130">
        <f>SUM('1112-04-01(1201)'!G15,'1112-04-01(1301)'!G15)</f>
        <v>0</v>
      </c>
      <c r="H15" s="127">
        <f>SUM('1112-04-01(1201)'!H15,'1112-04-01(1301)'!H15)</f>
        <v>0</v>
      </c>
      <c r="I15" s="130">
        <f>SUM('1112-04-01(1201)'!I15,'1112-04-01(1301)'!I15)</f>
        <v>0</v>
      </c>
      <c r="J15" s="70"/>
      <c r="K15" s="77"/>
      <c r="L15" s="39" t="s">
        <v>40</v>
      </c>
      <c r="M15" s="94">
        <v>39</v>
      </c>
      <c r="N15" s="126">
        <f>SUM('1112-04-01(1201)'!N15,'1112-04-01(1301)'!N15)</f>
        <v>0</v>
      </c>
      <c r="O15" s="126">
        <f>SUM('1112-04-01(1201)'!O15,'1112-04-01(1301)'!O15)</f>
        <v>0</v>
      </c>
      <c r="P15" s="129">
        <f>SUM('1112-04-01(1201)'!P15,'1112-04-01(1301)'!P15)</f>
        <v>0</v>
      </c>
      <c r="Q15" s="127">
        <f>SUM('1112-04-01(1201)'!Q15,'1112-04-01(1301)'!Q15)</f>
        <v>0</v>
      </c>
      <c r="R15" s="136">
        <f>SUM('1112-04-01(1201)'!R15,'1112-04-01(1301)'!R15)</f>
        <v>0</v>
      </c>
    </row>
    <row r="16" spans="1:18" ht="14.1" customHeight="1">
      <c r="A16" s="10"/>
      <c r="B16" s="21" t="s">
        <v>16</v>
      </c>
      <c r="C16" s="36"/>
      <c r="D16" s="46">
        <v>6</v>
      </c>
      <c r="E16" s="125">
        <f>SUM('1112-04-01(1201)'!E16,'1112-04-01(1301)'!E16)</f>
        <v>0</v>
      </c>
      <c r="F16" s="127">
        <f>SUM('1112-04-01(1201)'!F16,'1112-04-01(1301)'!F16)</f>
        <v>0</v>
      </c>
      <c r="G16" s="130">
        <f>SUM('1112-04-01(1201)'!G16,'1112-04-01(1301)'!G16)</f>
        <v>0</v>
      </c>
      <c r="H16" s="127">
        <f>SUM('1112-04-01(1201)'!H16,'1112-04-01(1301)'!H16)</f>
        <v>0</v>
      </c>
      <c r="I16" s="130">
        <f>SUM('1112-04-01(1201)'!I16,'1112-04-01(1301)'!I16)</f>
        <v>0</v>
      </c>
      <c r="J16" s="70"/>
      <c r="K16" s="77"/>
      <c r="L16" s="39" t="s">
        <v>41</v>
      </c>
      <c r="M16" s="95">
        <v>40</v>
      </c>
      <c r="N16" s="127">
        <f>SUM('1112-04-01(1201)'!N16,'1112-04-01(1301)'!N16)</f>
        <v>0</v>
      </c>
      <c r="O16" s="127">
        <f>SUM('1112-04-01(1201)'!O16,'1112-04-01(1301)'!O16)</f>
        <v>0</v>
      </c>
      <c r="P16" s="130">
        <f>SUM('1112-04-01(1201)'!P16,'1112-04-01(1301)'!P16)</f>
        <v>0</v>
      </c>
      <c r="Q16" s="127">
        <f>SUM('1112-04-01(1201)'!Q16,'1112-04-01(1301)'!Q16)</f>
        <v>0</v>
      </c>
      <c r="R16" s="136">
        <f>SUM('1112-04-01(1201)'!R16,'1112-04-01(1301)'!R16)</f>
        <v>0</v>
      </c>
    </row>
    <row r="17" spans="1:18" ht="14.1" customHeight="1">
      <c r="A17" s="10"/>
      <c r="B17" s="21" t="s">
        <v>17</v>
      </c>
      <c r="C17" s="36"/>
      <c r="D17" s="46">
        <v>7</v>
      </c>
      <c r="E17" s="125">
        <f>SUM('1112-04-01(1201)'!E17,'1112-04-01(1301)'!E17)</f>
        <v>1</v>
      </c>
      <c r="F17" s="127">
        <f>SUM('1112-04-01(1201)'!F17,'1112-04-01(1301)'!F17)</f>
        <v>13</v>
      </c>
      <c r="G17" s="130">
        <f>SUM('1112-04-01(1201)'!G17,'1112-04-01(1301)'!G17)</f>
        <v>2777.68</v>
      </c>
      <c r="H17" s="127">
        <f>SUM('1112-04-01(1201)'!H17,'1112-04-01(1301)'!H17)</f>
        <v>0</v>
      </c>
      <c r="I17" s="130">
        <f>SUM('1112-04-01(1201)'!I17,'1112-04-01(1301)'!I17)</f>
        <v>0</v>
      </c>
      <c r="J17" s="70"/>
      <c r="K17" s="76" t="s">
        <v>58</v>
      </c>
      <c r="L17" s="39" t="s">
        <v>38</v>
      </c>
      <c r="M17" s="94">
        <v>41</v>
      </c>
      <c r="N17" s="126">
        <f>SUM('1112-04-01(1201)'!N17,'1112-04-01(1301)'!N17)</f>
        <v>0</v>
      </c>
      <c r="O17" s="126">
        <f>SUM('1112-04-01(1201)'!O17,'1112-04-01(1301)'!O17)</f>
        <v>0</v>
      </c>
      <c r="P17" s="129">
        <f>SUM('1112-04-01(1201)'!P17,'1112-04-01(1301)'!P17)</f>
        <v>0</v>
      </c>
      <c r="Q17" s="127">
        <f>SUM('1112-04-01(1201)'!Q17,'1112-04-01(1301)'!Q17)</f>
        <v>0</v>
      </c>
      <c r="R17" s="136">
        <f>SUM('1112-04-01(1201)'!R17,'1112-04-01(1301)'!R17)</f>
        <v>0</v>
      </c>
    </row>
    <row r="18" spans="1:18" ht="14.1" customHeight="1">
      <c r="A18" s="10"/>
      <c r="B18" s="22" t="s">
        <v>18</v>
      </c>
      <c r="C18" s="37"/>
      <c r="D18" s="46">
        <v>8</v>
      </c>
      <c r="E18" s="125">
        <f>SUM('1112-04-01(1201)'!E18,'1112-04-01(1301)'!E18)</f>
        <v>4</v>
      </c>
      <c r="F18" s="127">
        <f>SUM('1112-04-01(1201)'!F18,'1112-04-01(1301)'!F18)</f>
        <v>0</v>
      </c>
      <c r="G18" s="130">
        <f>SUM('1112-04-01(1201)'!G18,'1112-04-01(1301)'!G18)</f>
        <v>0</v>
      </c>
      <c r="H18" s="127">
        <f>SUM('1112-04-01(1201)'!H18,'1112-04-01(1301)'!H18)</f>
        <v>4</v>
      </c>
      <c r="I18" s="130">
        <f>SUM('1112-04-01(1201)'!I18,'1112-04-01(1301)'!I18)</f>
        <v>308.8</v>
      </c>
      <c r="J18" s="70"/>
      <c r="K18" s="77"/>
      <c r="L18" s="39" t="s">
        <v>39</v>
      </c>
      <c r="M18" s="95">
        <v>42</v>
      </c>
      <c r="N18" s="127">
        <f>SUM('1112-04-01(1201)'!N18,'1112-04-01(1301)'!N18)</f>
        <v>0</v>
      </c>
      <c r="O18" s="127">
        <f>SUM('1112-04-01(1201)'!O18,'1112-04-01(1301)'!O18)</f>
        <v>0</v>
      </c>
      <c r="P18" s="130">
        <f>SUM('1112-04-01(1201)'!P18,'1112-04-01(1301)'!P18)</f>
        <v>0</v>
      </c>
      <c r="Q18" s="127">
        <f>SUM('1112-04-01(1201)'!Q18,'1112-04-01(1301)'!Q18)</f>
        <v>0</v>
      </c>
      <c r="R18" s="136">
        <f>SUM('1112-04-01(1201)'!R18,'1112-04-01(1301)'!R18)</f>
        <v>0</v>
      </c>
    </row>
    <row r="19" spans="1:18" ht="14.1" customHeight="1">
      <c r="A19" s="10"/>
      <c r="B19" s="22" t="s">
        <v>19</v>
      </c>
      <c r="C19" s="37"/>
      <c r="D19" s="46">
        <v>9</v>
      </c>
      <c r="E19" s="125">
        <f>SUM('1112-04-01(1201)'!E19,'1112-04-01(1301)'!E19)</f>
        <v>2</v>
      </c>
      <c r="F19" s="127">
        <f>SUM('1112-04-01(1201)'!F19,'1112-04-01(1301)'!F19)</f>
        <v>0</v>
      </c>
      <c r="G19" s="130">
        <f>SUM('1112-04-01(1201)'!G19,'1112-04-01(1301)'!G19)</f>
        <v>0</v>
      </c>
      <c r="H19" s="127">
        <f>SUM('1112-04-01(1201)'!H19,'1112-04-01(1301)'!H19)</f>
        <v>2</v>
      </c>
      <c r="I19" s="130">
        <f>SUM('1112-04-01(1201)'!I19,'1112-04-01(1301)'!I19)</f>
        <v>415.63</v>
      </c>
      <c r="J19" s="70"/>
      <c r="K19" s="77"/>
      <c r="L19" s="39" t="s">
        <v>40</v>
      </c>
      <c r="M19" s="94">
        <v>43</v>
      </c>
      <c r="N19" s="126">
        <f>SUM('1112-04-01(1201)'!N19,'1112-04-01(1301)'!N19)</f>
        <v>0</v>
      </c>
      <c r="O19" s="126">
        <f>SUM('1112-04-01(1201)'!O19,'1112-04-01(1301)'!O19)</f>
        <v>0</v>
      </c>
      <c r="P19" s="129">
        <f>SUM('1112-04-01(1201)'!P19,'1112-04-01(1301)'!P19)</f>
        <v>0</v>
      </c>
      <c r="Q19" s="127">
        <f>SUM('1112-04-01(1201)'!Q19,'1112-04-01(1301)'!Q19)</f>
        <v>0</v>
      </c>
      <c r="R19" s="136">
        <f>SUM('1112-04-01(1201)'!R19,'1112-04-01(1301)'!R19)</f>
        <v>0</v>
      </c>
    </row>
    <row r="20" spans="1:18" ht="14.1" customHeight="1">
      <c r="A20" s="10"/>
      <c r="B20" s="22" t="s">
        <v>20</v>
      </c>
      <c r="C20" s="37"/>
      <c r="D20" s="46">
        <v>10</v>
      </c>
      <c r="E20" s="125">
        <f>SUM('1112-04-01(1201)'!E20,'1112-04-01(1301)'!E20)</f>
        <v>7</v>
      </c>
      <c r="F20" s="127">
        <f>SUM('1112-04-01(1201)'!F20,'1112-04-01(1301)'!F20)</f>
        <v>0</v>
      </c>
      <c r="G20" s="130">
        <f>SUM('1112-04-01(1201)'!G20,'1112-04-01(1301)'!G20)</f>
        <v>0</v>
      </c>
      <c r="H20" s="127">
        <f>SUM('1112-04-01(1201)'!H20,'1112-04-01(1301)'!H20)</f>
        <v>7</v>
      </c>
      <c r="I20" s="130">
        <f>SUM('1112-04-01(1201)'!I20,'1112-04-01(1301)'!I20)</f>
        <v>4941.7</v>
      </c>
      <c r="J20" s="70"/>
      <c r="K20" s="77"/>
      <c r="L20" s="39" t="s">
        <v>41</v>
      </c>
      <c r="M20" s="95">
        <v>44</v>
      </c>
      <c r="N20" s="127">
        <f>SUM('1112-04-01(1201)'!N20,'1112-04-01(1301)'!N20)</f>
        <v>2</v>
      </c>
      <c r="O20" s="127">
        <f>SUM('1112-04-01(1201)'!O20,'1112-04-01(1301)'!O20)</f>
        <v>2</v>
      </c>
      <c r="P20" s="130">
        <f>SUM('1112-04-01(1201)'!P20,'1112-04-01(1301)'!P20)</f>
        <v>10827</v>
      </c>
      <c r="Q20" s="127">
        <f>SUM('1112-04-01(1201)'!Q20,'1112-04-01(1301)'!Q20)</f>
        <v>0</v>
      </c>
      <c r="R20" s="136">
        <f>SUM('1112-04-01(1201)'!R20,'1112-04-01(1301)'!R20)</f>
        <v>0</v>
      </c>
    </row>
    <row r="21" spans="1:18" ht="14.1" customHeight="1">
      <c r="A21" s="10"/>
      <c r="B21" s="21" t="s">
        <v>21</v>
      </c>
      <c r="C21" s="36"/>
      <c r="D21" s="46">
        <v>11</v>
      </c>
      <c r="E21" s="125">
        <f>SUM('1112-04-01(1201)'!E21,'1112-04-01(1301)'!E21)</f>
        <v>1</v>
      </c>
      <c r="F21" s="127">
        <f>SUM('1112-04-01(1201)'!F21,'1112-04-01(1301)'!F21)</f>
        <v>10</v>
      </c>
      <c r="G21" s="130">
        <f>SUM('1112-04-01(1201)'!G21,'1112-04-01(1301)'!G21)</f>
        <v>5133.16</v>
      </c>
      <c r="H21" s="127">
        <f>SUM('1112-04-01(1201)'!H21,'1112-04-01(1301)'!H21)</f>
        <v>0</v>
      </c>
      <c r="I21" s="130">
        <f>SUM('1112-04-01(1201)'!I21,'1112-04-01(1301)'!I21)</f>
        <v>0</v>
      </c>
      <c r="J21" s="70"/>
      <c r="K21" s="76" t="s">
        <v>59</v>
      </c>
      <c r="L21" s="39" t="s">
        <v>38</v>
      </c>
      <c r="M21" s="94">
        <v>45</v>
      </c>
      <c r="N21" s="126">
        <f>SUM('1112-04-01(1201)'!N21,'1112-04-01(1301)'!N21)</f>
        <v>0</v>
      </c>
      <c r="O21" s="126">
        <f>SUM('1112-04-01(1201)'!O21,'1112-04-01(1301)'!O21)</f>
        <v>0</v>
      </c>
      <c r="P21" s="129">
        <f>SUM('1112-04-01(1201)'!P21,'1112-04-01(1301)'!P21)</f>
        <v>0</v>
      </c>
      <c r="Q21" s="127">
        <f>SUM('1112-04-01(1201)'!Q21,'1112-04-01(1301)'!Q21)</f>
        <v>0</v>
      </c>
      <c r="R21" s="136">
        <f>SUM('1112-04-01(1201)'!R21,'1112-04-01(1301)'!R21)</f>
        <v>0</v>
      </c>
    </row>
    <row r="22" spans="1:18" ht="14.1" customHeight="1">
      <c r="A22" s="11"/>
      <c r="B22" s="23" t="s">
        <v>22</v>
      </c>
      <c r="C22" s="38"/>
      <c r="D22" s="46">
        <v>12</v>
      </c>
      <c r="E22" s="125">
        <f>SUM('1112-04-01(1201)'!E22,'1112-04-01(1301)'!E22)</f>
        <v>13</v>
      </c>
      <c r="F22" s="127">
        <f>SUM('1112-04-01(1201)'!F22,'1112-04-01(1301)'!F22)</f>
        <v>0</v>
      </c>
      <c r="G22" s="130">
        <f>SUM('1112-04-01(1201)'!G22,'1112-04-01(1301)'!G22)</f>
        <v>0</v>
      </c>
      <c r="H22" s="127">
        <f>SUM('1112-04-01(1201)'!H22,'1112-04-01(1301)'!H22)</f>
        <v>23</v>
      </c>
      <c r="I22" s="130">
        <f>SUM('1112-04-01(1201)'!I22,'1112-04-01(1301)'!I22)</f>
        <v>2838.41</v>
      </c>
      <c r="J22" s="70"/>
      <c r="K22" s="77"/>
      <c r="L22" s="39" t="s">
        <v>39</v>
      </c>
      <c r="M22" s="95">
        <v>46</v>
      </c>
      <c r="N22" s="127">
        <f>SUM('1112-04-01(1201)'!N22,'1112-04-01(1301)'!N22)</f>
        <v>0</v>
      </c>
      <c r="O22" s="127">
        <f>SUM('1112-04-01(1201)'!O22,'1112-04-01(1301)'!O22)</f>
        <v>0</v>
      </c>
      <c r="P22" s="130">
        <f>SUM('1112-04-01(1201)'!P22,'1112-04-01(1301)'!P22)</f>
        <v>0</v>
      </c>
      <c r="Q22" s="127">
        <f>SUM('1112-04-01(1201)'!Q22,'1112-04-01(1301)'!Q22)</f>
        <v>0</v>
      </c>
      <c r="R22" s="136">
        <f>SUM('1112-04-01(1201)'!R22,'1112-04-01(1301)'!R22)</f>
        <v>0</v>
      </c>
    </row>
    <row r="23" spans="1:18" ht="14.1" customHeight="1">
      <c r="A23" s="12" t="s">
        <v>5</v>
      </c>
      <c r="B23" s="21" t="s">
        <v>23</v>
      </c>
      <c r="C23" s="36"/>
      <c r="D23" s="46">
        <v>13</v>
      </c>
      <c r="E23" s="125">
        <f>SUM('1112-04-01(1201)'!E23,'1112-04-01(1301)'!E23)</f>
        <v>27</v>
      </c>
      <c r="F23" s="127">
        <f>SUM('1112-04-01(1201)'!F23,'1112-04-01(1301)'!F23)</f>
        <v>1</v>
      </c>
      <c r="G23" s="130">
        <f>SUM('1112-04-01(1201)'!G23,'1112-04-01(1301)'!G23)</f>
        <v>252</v>
      </c>
      <c r="H23" s="127">
        <f>SUM('1112-04-01(1201)'!H23,'1112-04-01(1301)'!H23)</f>
        <v>34</v>
      </c>
      <c r="I23" s="130">
        <f>SUM('1112-04-01(1201)'!I23,'1112-04-01(1301)'!I23)</f>
        <v>20838.08</v>
      </c>
      <c r="J23" s="70"/>
      <c r="K23" s="77"/>
      <c r="L23" s="39" t="s">
        <v>40</v>
      </c>
      <c r="M23" s="94">
        <v>47</v>
      </c>
      <c r="N23" s="126">
        <f>SUM('1112-04-01(1201)'!N23,'1112-04-01(1301)'!N23)</f>
        <v>0</v>
      </c>
      <c r="O23" s="126">
        <f>SUM('1112-04-01(1201)'!O23,'1112-04-01(1301)'!O23)</f>
        <v>0</v>
      </c>
      <c r="P23" s="129">
        <f>SUM('1112-04-01(1201)'!P23,'1112-04-01(1301)'!P23)</f>
        <v>0</v>
      </c>
      <c r="Q23" s="127">
        <f>SUM('1112-04-01(1201)'!Q23,'1112-04-01(1301)'!Q23)</f>
        <v>0</v>
      </c>
      <c r="R23" s="136">
        <f>SUM('1112-04-01(1201)'!R23,'1112-04-01(1301)'!R23)</f>
        <v>0</v>
      </c>
    </row>
    <row r="24" spans="1:18" ht="14.1" customHeight="1">
      <c r="A24" s="10"/>
      <c r="B24" s="24" t="s">
        <v>24</v>
      </c>
      <c r="C24" s="39" t="s">
        <v>29</v>
      </c>
      <c r="D24" s="46">
        <v>14</v>
      </c>
      <c r="E24" s="125">
        <f>SUM('1112-04-01(1201)'!E24,'1112-04-01(1301)'!E24)</f>
        <v>356</v>
      </c>
      <c r="F24" s="127">
        <f>SUM('1112-04-01(1201)'!F24,'1112-04-01(1301)'!F24)</f>
        <v>682</v>
      </c>
      <c r="G24" s="130">
        <f>SUM('1112-04-01(1201)'!G24,'1112-04-01(1301)'!G24)</f>
        <v>336017.31</v>
      </c>
      <c r="H24" s="127">
        <f>SUM('1112-04-01(1201)'!H24,'1112-04-01(1301)'!H24)</f>
        <v>250</v>
      </c>
      <c r="I24" s="130">
        <f>SUM('1112-04-01(1201)'!I24,'1112-04-01(1301)'!I24)</f>
        <v>23864.33</v>
      </c>
      <c r="J24" s="70"/>
      <c r="K24" s="77"/>
      <c r="L24" s="39" t="s">
        <v>41</v>
      </c>
      <c r="M24" s="95">
        <v>48</v>
      </c>
      <c r="N24" s="127">
        <f>SUM('1112-04-01(1201)'!N24,'1112-04-01(1301)'!N24)</f>
        <v>0</v>
      </c>
      <c r="O24" s="127">
        <f>SUM('1112-04-01(1201)'!O24,'1112-04-01(1301)'!O24)</f>
        <v>0</v>
      </c>
      <c r="P24" s="130">
        <f>SUM('1112-04-01(1201)'!P24,'1112-04-01(1301)'!P24)</f>
        <v>0</v>
      </c>
      <c r="Q24" s="127">
        <f>SUM('1112-04-01(1201)'!Q24,'1112-04-01(1301)'!Q24)</f>
        <v>0</v>
      </c>
      <c r="R24" s="136">
        <f>SUM('1112-04-01(1201)'!R24,'1112-04-01(1301)'!R24)</f>
        <v>0</v>
      </c>
    </row>
    <row r="25" spans="1:18" ht="14.1" customHeight="1">
      <c r="A25" s="10"/>
      <c r="B25" s="25"/>
      <c r="C25" s="39" t="s">
        <v>30</v>
      </c>
      <c r="D25" s="46">
        <v>15</v>
      </c>
      <c r="E25" s="125">
        <f>SUM('1112-04-01(1201)'!E25,'1112-04-01(1301)'!E25)</f>
        <v>3</v>
      </c>
      <c r="F25" s="127">
        <f>SUM('1112-04-01(1201)'!F25,'1112-04-01(1301)'!F25)</f>
        <v>4</v>
      </c>
      <c r="G25" s="130">
        <f>SUM('1112-04-01(1201)'!G25,'1112-04-01(1301)'!G25)</f>
        <v>3417.92</v>
      </c>
      <c r="H25" s="127">
        <f>SUM('1112-04-01(1201)'!H25,'1112-04-01(1301)'!H25)</f>
        <v>2</v>
      </c>
      <c r="I25" s="130">
        <f>SUM('1112-04-01(1201)'!I25,'1112-04-01(1301)'!I25)</f>
        <v>23.94</v>
      </c>
      <c r="J25" s="70"/>
      <c r="K25" s="72" t="s">
        <v>60</v>
      </c>
      <c r="L25" s="87" t="s">
        <v>39</v>
      </c>
      <c r="M25" s="94">
        <v>49</v>
      </c>
      <c r="N25" s="126">
        <f>SUM('1112-04-01(1201)'!N25,'1112-04-01(1301)'!N25)</f>
        <v>0</v>
      </c>
      <c r="O25" s="126">
        <f>SUM('1112-04-01(1201)'!O25,'1112-04-01(1301)'!O25)</f>
        <v>0</v>
      </c>
      <c r="P25" s="129">
        <f>SUM('1112-04-01(1201)'!P25,'1112-04-01(1301)'!P25)</f>
        <v>0</v>
      </c>
      <c r="Q25" s="127">
        <f>SUM('1112-04-01(1201)'!Q25,'1112-04-01(1301)'!Q25)</f>
        <v>0</v>
      </c>
      <c r="R25" s="136">
        <f>SUM('1112-04-01(1201)'!R25,'1112-04-01(1301)'!R25)</f>
        <v>0</v>
      </c>
    </row>
    <row r="26" spans="1:18" ht="14.1" customHeight="1">
      <c r="A26" s="10"/>
      <c r="B26" s="25"/>
      <c r="C26" s="39" t="s">
        <v>31</v>
      </c>
      <c r="D26" s="46">
        <v>16</v>
      </c>
      <c r="E26" s="125">
        <f>SUM('1112-04-01(1201)'!E26,'1112-04-01(1301)'!E26)</f>
        <v>90</v>
      </c>
      <c r="F26" s="127">
        <f>SUM('1112-04-01(1201)'!F26,'1112-04-01(1301)'!F26)</f>
        <v>651</v>
      </c>
      <c r="G26" s="130">
        <f>SUM('1112-04-01(1201)'!G26,'1112-04-01(1301)'!G26)</f>
        <v>1263906.24</v>
      </c>
      <c r="H26" s="127">
        <f>SUM('1112-04-01(1201)'!H26,'1112-04-01(1301)'!H26)</f>
        <v>32</v>
      </c>
      <c r="I26" s="130">
        <f>SUM('1112-04-01(1201)'!I26,'1112-04-01(1301)'!I26)</f>
        <v>4216.43</v>
      </c>
      <c r="J26" s="70"/>
      <c r="K26" s="78"/>
      <c r="L26" s="87" t="s">
        <v>40</v>
      </c>
      <c r="M26" s="95">
        <v>50</v>
      </c>
      <c r="N26" s="127">
        <f>SUM('1112-04-01(1201)'!N26,'1112-04-01(1301)'!N26)</f>
        <v>0</v>
      </c>
      <c r="O26" s="127">
        <f>SUM('1112-04-01(1201)'!O26,'1112-04-01(1301)'!O26)</f>
        <v>0</v>
      </c>
      <c r="P26" s="130">
        <f>SUM('1112-04-01(1201)'!P26,'1112-04-01(1301)'!P26)</f>
        <v>0</v>
      </c>
      <c r="Q26" s="127">
        <f>SUM('1112-04-01(1201)'!Q26,'1112-04-01(1301)'!Q26)</f>
        <v>0</v>
      </c>
      <c r="R26" s="136">
        <f>SUM('1112-04-01(1201)'!R26,'1112-04-01(1301)'!R26)</f>
        <v>0</v>
      </c>
    </row>
    <row r="27" spans="1:18" ht="14.1" customHeight="1">
      <c r="A27" s="10"/>
      <c r="B27" s="25"/>
      <c r="C27" s="39" t="s">
        <v>32</v>
      </c>
      <c r="D27" s="46">
        <v>17</v>
      </c>
      <c r="E27" s="125">
        <f>SUM('1112-04-01(1201)'!E27,'1112-04-01(1301)'!E27)</f>
        <v>60</v>
      </c>
      <c r="F27" s="127">
        <f>SUM('1112-04-01(1201)'!F27,'1112-04-01(1301)'!F27)</f>
        <v>111</v>
      </c>
      <c r="G27" s="130">
        <f>SUM('1112-04-01(1201)'!G27,'1112-04-01(1301)'!G27)</f>
        <v>65627.22</v>
      </c>
      <c r="H27" s="127">
        <f>SUM('1112-04-01(1201)'!H27,'1112-04-01(1301)'!H27)</f>
        <v>15</v>
      </c>
      <c r="I27" s="130">
        <f>SUM('1112-04-01(1201)'!I27,'1112-04-01(1301)'!I27)</f>
        <v>1579.77</v>
      </c>
      <c r="J27" s="70"/>
      <c r="K27" s="79"/>
      <c r="L27" s="87" t="s">
        <v>41</v>
      </c>
      <c r="M27" s="94">
        <v>51</v>
      </c>
      <c r="N27" s="126">
        <f>SUM('1112-04-01(1201)'!N27,'1112-04-01(1301)'!N27)</f>
        <v>0</v>
      </c>
      <c r="O27" s="126">
        <f>SUM('1112-04-01(1201)'!O27,'1112-04-01(1301)'!O27)</f>
        <v>0</v>
      </c>
      <c r="P27" s="129">
        <f>SUM('1112-04-01(1201)'!P27,'1112-04-01(1301)'!P27)</f>
        <v>0</v>
      </c>
      <c r="Q27" s="127">
        <f>SUM('1112-04-01(1201)'!Q27,'1112-04-01(1301)'!Q27)</f>
        <v>0</v>
      </c>
      <c r="R27" s="136">
        <f>SUM('1112-04-01(1201)'!R27,'1112-04-01(1301)'!R27)</f>
        <v>0</v>
      </c>
    </row>
    <row r="28" spans="1:18" ht="14.1" customHeight="1">
      <c r="A28" s="10"/>
      <c r="B28" s="25"/>
      <c r="C28" s="39" t="s">
        <v>33</v>
      </c>
      <c r="D28" s="46">
        <v>18</v>
      </c>
      <c r="E28" s="125">
        <f>SUM('1112-04-01(1201)'!E28,'1112-04-01(1301)'!E28)</f>
        <v>17</v>
      </c>
      <c r="F28" s="127">
        <f>SUM('1112-04-01(1201)'!F28,'1112-04-01(1301)'!F28)</f>
        <v>23</v>
      </c>
      <c r="G28" s="130">
        <f>SUM('1112-04-01(1201)'!G28,'1112-04-01(1301)'!G28)</f>
        <v>13599.96</v>
      </c>
      <c r="H28" s="127">
        <f>SUM('1112-04-01(1201)'!H28,'1112-04-01(1301)'!H28)</f>
        <v>11</v>
      </c>
      <c r="I28" s="130">
        <f>SUM('1112-04-01(1201)'!I28,'1112-04-01(1301)'!I28)</f>
        <v>1306.12</v>
      </c>
      <c r="J28" s="45"/>
      <c r="K28" s="80" t="s">
        <v>61</v>
      </c>
      <c r="L28" s="88"/>
      <c r="M28" s="95">
        <v>52</v>
      </c>
      <c r="N28" s="127">
        <f>SUM('1112-04-01(1201)'!N28,'1112-04-01(1301)'!N28)</f>
        <v>0</v>
      </c>
      <c r="O28" s="127">
        <f>SUM('1112-04-01(1201)'!O28,'1112-04-01(1301)'!O28)</f>
        <v>0</v>
      </c>
      <c r="P28" s="130">
        <f>SUM('1112-04-01(1201)'!P28,'1112-04-01(1301)'!P28)</f>
        <v>0</v>
      </c>
      <c r="Q28" s="127">
        <f>SUM('1112-04-01(1201)'!Q28,'1112-04-01(1301)'!Q28)</f>
        <v>0</v>
      </c>
      <c r="R28" s="136">
        <f>SUM('1112-04-01(1201)'!R28,'1112-04-01(1301)'!R28)</f>
        <v>0</v>
      </c>
    </row>
    <row r="29" spans="1:18" ht="14.1" customHeight="1">
      <c r="A29" s="10"/>
      <c r="B29" s="25"/>
      <c r="C29" s="39" t="s">
        <v>34</v>
      </c>
      <c r="D29" s="46">
        <v>19</v>
      </c>
      <c r="E29" s="125">
        <f>SUM('1112-04-01(1201)'!E29,'1112-04-01(1301)'!E29)</f>
        <v>3</v>
      </c>
      <c r="F29" s="127">
        <f>SUM('1112-04-01(1201)'!F29,'1112-04-01(1301)'!F29)</f>
        <v>10</v>
      </c>
      <c r="G29" s="130">
        <f>SUM('1112-04-01(1201)'!G29,'1112-04-01(1301)'!G29)</f>
        <v>5023.52</v>
      </c>
      <c r="H29" s="127">
        <f>SUM('1112-04-01(1201)'!H29,'1112-04-01(1301)'!H29)</f>
        <v>1</v>
      </c>
      <c r="I29" s="130">
        <f>SUM('1112-04-01(1201)'!I29,'1112-04-01(1301)'!I29)</f>
        <v>38.76</v>
      </c>
      <c r="J29" s="70" t="s">
        <v>54</v>
      </c>
      <c r="K29" s="81" t="s">
        <v>62</v>
      </c>
      <c r="L29" s="89"/>
      <c r="M29" s="94">
        <v>53</v>
      </c>
      <c r="N29" s="126">
        <f>SUM('1112-04-01(1201)'!N29,'1112-04-01(1301)'!N29)</f>
        <v>0</v>
      </c>
      <c r="O29" s="126">
        <f>SUM('1112-04-01(1201)'!O29,'1112-04-01(1301)'!O29)</f>
        <v>0</v>
      </c>
      <c r="P29" s="129">
        <f>SUM('1112-04-01(1201)'!P29,'1112-04-01(1301)'!P29)</f>
        <v>0</v>
      </c>
      <c r="Q29" s="127">
        <f>SUM('1112-04-01(1201)'!Q29,'1112-04-01(1301)'!Q29)</f>
        <v>0</v>
      </c>
      <c r="R29" s="136">
        <f>SUM('1112-04-01(1201)'!R29,'1112-04-01(1301)'!R29)</f>
        <v>0</v>
      </c>
    </row>
    <row r="30" spans="1:18" ht="14.1" customHeight="1">
      <c r="A30" s="10"/>
      <c r="B30" s="25"/>
      <c r="C30" s="39" t="s">
        <v>35</v>
      </c>
      <c r="D30" s="46">
        <v>20</v>
      </c>
      <c r="E30" s="125">
        <f>SUM('1112-04-01(1201)'!E30,'1112-04-01(1301)'!E30)</f>
        <v>6</v>
      </c>
      <c r="F30" s="127">
        <f>SUM('1112-04-01(1201)'!F30,'1112-04-01(1301)'!F30)</f>
        <v>89</v>
      </c>
      <c r="G30" s="130">
        <f>SUM('1112-04-01(1201)'!G30,'1112-04-01(1301)'!G30)</f>
        <v>41240.77</v>
      </c>
      <c r="H30" s="127">
        <f>SUM('1112-04-01(1201)'!H30,'1112-04-01(1301)'!H30)</f>
        <v>0</v>
      </c>
      <c r="I30" s="130">
        <f>SUM('1112-04-01(1201)'!I30,'1112-04-01(1301)'!I30)</f>
        <v>0</v>
      </c>
      <c r="J30" s="27"/>
      <c r="K30" s="81" t="s">
        <v>63</v>
      </c>
      <c r="L30" s="90"/>
      <c r="M30" s="95">
        <v>54</v>
      </c>
      <c r="N30" s="127">
        <f>SUM('1112-04-01(1201)'!N30,'1112-04-01(1301)'!N30)</f>
        <v>0</v>
      </c>
      <c r="O30" s="127">
        <f>SUM('1112-04-01(1201)'!O30,'1112-04-01(1301)'!O30)</f>
        <v>0</v>
      </c>
      <c r="P30" s="130">
        <f>SUM('1112-04-01(1201)'!P30,'1112-04-01(1301)'!P30)</f>
        <v>0</v>
      </c>
      <c r="Q30" s="127">
        <f>SUM('1112-04-01(1201)'!Q30,'1112-04-01(1301)'!Q30)</f>
        <v>0</v>
      </c>
      <c r="R30" s="136">
        <f>SUM('1112-04-01(1201)'!R30,'1112-04-01(1301)'!R30)</f>
        <v>0</v>
      </c>
    </row>
    <row r="31" spans="1:18" ht="14.1" customHeight="1">
      <c r="A31" s="10"/>
      <c r="B31" s="25"/>
      <c r="C31" s="39" t="s">
        <v>36</v>
      </c>
      <c r="D31" s="46">
        <v>21</v>
      </c>
      <c r="E31" s="125">
        <f>SUM('1112-04-01(1201)'!E31,'1112-04-01(1301)'!E31)</f>
        <v>0</v>
      </c>
      <c r="F31" s="127">
        <f>SUM('1112-04-01(1201)'!F31,'1112-04-01(1301)'!F31)</f>
        <v>0</v>
      </c>
      <c r="G31" s="130">
        <f>SUM('1112-04-01(1201)'!G31,'1112-04-01(1301)'!G31)</f>
        <v>0</v>
      </c>
      <c r="H31" s="127">
        <f>SUM('1112-04-01(1201)'!H31,'1112-04-01(1301)'!H31)</f>
        <v>0</v>
      </c>
      <c r="I31" s="130">
        <f>SUM('1112-04-01(1201)'!I31,'1112-04-01(1301)'!I31)</f>
        <v>0</v>
      </c>
      <c r="J31" s="27"/>
      <c r="K31" s="81" t="s">
        <v>64</v>
      </c>
      <c r="L31" s="90"/>
      <c r="M31" s="94">
        <v>55</v>
      </c>
      <c r="N31" s="126">
        <f>SUM('1112-04-01(1201)'!N31,'1112-04-01(1301)'!N31)</f>
        <v>19</v>
      </c>
      <c r="O31" s="126">
        <f>SUM('1112-04-01(1201)'!O31,'1112-04-01(1301)'!O31)</f>
        <v>52</v>
      </c>
      <c r="P31" s="129">
        <f>SUM('1112-04-01(1201)'!P31,'1112-04-01(1301)'!P31)</f>
        <v>17433.97</v>
      </c>
      <c r="Q31" s="127">
        <f>SUM('1112-04-01(1201)'!Q31,'1112-04-01(1301)'!Q31)</f>
        <v>15</v>
      </c>
      <c r="R31" s="136">
        <f>SUM('1112-04-01(1201)'!R31,'1112-04-01(1301)'!R31)</f>
        <v>1377.98</v>
      </c>
    </row>
    <row r="32" spans="1:18" ht="14.1" customHeight="1">
      <c r="A32" s="10"/>
      <c r="B32" s="25"/>
      <c r="C32" s="39" t="s">
        <v>37</v>
      </c>
      <c r="D32" s="46">
        <v>22</v>
      </c>
      <c r="E32" s="125">
        <f>SUM('1112-04-01(1201)'!E32,'1112-04-01(1301)'!E32)</f>
        <v>15</v>
      </c>
      <c r="F32" s="127">
        <f>SUM('1112-04-01(1201)'!F32,'1112-04-01(1301)'!F32)</f>
        <v>117</v>
      </c>
      <c r="G32" s="130">
        <f>SUM('1112-04-01(1201)'!G32,'1112-04-01(1301)'!G32)</f>
        <v>77497.23</v>
      </c>
      <c r="H32" s="127">
        <f>SUM('1112-04-01(1201)'!H32,'1112-04-01(1301)'!H32)</f>
        <v>2</v>
      </c>
      <c r="I32" s="130">
        <f>SUM('1112-04-01(1201)'!I32,'1112-04-01(1301)'!I32)</f>
        <v>1161.56</v>
      </c>
      <c r="J32" s="27"/>
      <c r="K32" s="81" t="s">
        <v>65</v>
      </c>
      <c r="L32" s="90"/>
      <c r="M32" s="95">
        <v>56</v>
      </c>
      <c r="N32" s="127">
        <f>SUM('1112-04-01(1201)'!N32,'1112-04-01(1301)'!N32)</f>
        <v>7</v>
      </c>
      <c r="O32" s="127">
        <f>SUM('1112-04-01(1201)'!O32,'1112-04-01(1301)'!O32)</f>
        <v>87</v>
      </c>
      <c r="P32" s="130">
        <f>SUM('1112-04-01(1201)'!P32,'1112-04-01(1301)'!P32)</f>
        <v>63049.14</v>
      </c>
      <c r="Q32" s="127">
        <f>SUM('1112-04-01(1201)'!Q32,'1112-04-01(1301)'!Q32)</f>
        <v>0</v>
      </c>
      <c r="R32" s="136">
        <f>SUM('1112-04-01(1201)'!R32,'1112-04-01(1301)'!R32)</f>
        <v>0</v>
      </c>
    </row>
    <row r="33" spans="1:18" ht="14.1" customHeight="1">
      <c r="A33" s="10"/>
      <c r="B33" s="25"/>
      <c r="C33" s="40" t="s">
        <v>21</v>
      </c>
      <c r="D33" s="46">
        <v>23</v>
      </c>
      <c r="E33" s="125">
        <f>SUM('1112-04-01(1201)'!E33,'1112-04-01(1301)'!E33)</f>
        <v>1</v>
      </c>
      <c r="F33" s="127">
        <f>SUM('1112-04-01(1201)'!F33,'1112-04-01(1301)'!F33)</f>
        <v>10</v>
      </c>
      <c r="G33" s="130">
        <f>SUM('1112-04-01(1201)'!G33,'1112-04-01(1301)'!G33)</f>
        <v>5133.16</v>
      </c>
      <c r="H33" s="127">
        <f>SUM('1112-04-01(1201)'!H33,'1112-04-01(1301)'!H33)</f>
        <v>0</v>
      </c>
      <c r="I33" s="130">
        <f>SUM('1112-04-01(1201)'!I33,'1112-04-01(1301)'!I33)</f>
        <v>0</v>
      </c>
      <c r="J33" s="27"/>
      <c r="K33" s="81" t="s">
        <v>66</v>
      </c>
      <c r="L33" s="90"/>
      <c r="M33" s="94">
        <v>57</v>
      </c>
      <c r="N33" s="126">
        <f>SUM('1112-04-01(1201)'!N33,'1112-04-01(1301)'!N33)</f>
        <v>15</v>
      </c>
      <c r="O33" s="126">
        <f>SUM('1112-04-01(1201)'!O33,'1112-04-01(1301)'!O33)</f>
        <v>17</v>
      </c>
      <c r="P33" s="129">
        <f>SUM('1112-04-01(1201)'!P33,'1112-04-01(1301)'!P33)</f>
        <v>57192.77</v>
      </c>
      <c r="Q33" s="127">
        <f>SUM('1112-04-01(1201)'!Q33,'1112-04-01(1301)'!Q33)</f>
        <v>7</v>
      </c>
      <c r="R33" s="136">
        <f>SUM('1112-04-01(1201)'!R33,'1112-04-01(1301)'!R33)</f>
        <v>724.51</v>
      </c>
    </row>
    <row r="34" spans="1:18" ht="14.1" customHeight="1">
      <c r="A34" s="11"/>
      <c r="B34" s="26"/>
      <c r="C34" s="39" t="s">
        <v>22</v>
      </c>
      <c r="D34" s="46">
        <v>24</v>
      </c>
      <c r="E34" s="125">
        <f>SUM('1112-04-01(1201)'!E34,'1112-04-01(1301)'!E34)</f>
        <v>7</v>
      </c>
      <c r="F34" s="127">
        <f>SUM('1112-04-01(1201)'!F34,'1112-04-01(1301)'!F34)</f>
        <v>28</v>
      </c>
      <c r="G34" s="130">
        <f>SUM('1112-04-01(1201)'!G34,'1112-04-01(1301)'!G34)</f>
        <v>9915.58</v>
      </c>
      <c r="H34" s="127">
        <f>SUM('1112-04-01(1201)'!H34,'1112-04-01(1301)'!H34)</f>
        <v>2</v>
      </c>
      <c r="I34" s="130">
        <f>SUM('1112-04-01(1201)'!I34,'1112-04-01(1301)'!I34)</f>
        <v>415.63</v>
      </c>
      <c r="J34" s="27"/>
      <c r="K34" s="81" t="s">
        <v>67</v>
      </c>
      <c r="L34" s="90"/>
      <c r="M34" s="95">
        <v>58</v>
      </c>
      <c r="N34" s="127">
        <f>SUM('1112-04-01(1201)'!N34,'1112-04-01(1301)'!N34)</f>
        <v>377</v>
      </c>
      <c r="O34" s="127">
        <f>SUM('1112-04-01(1201)'!O34,'1112-04-01(1301)'!O34)</f>
        <v>1574</v>
      </c>
      <c r="P34" s="130">
        <f>SUM('1112-04-01(1201)'!P34,'1112-04-01(1301)'!P34)</f>
        <v>331899.82</v>
      </c>
      <c r="Q34" s="127">
        <f>SUM('1112-04-01(1201)'!Q34,'1112-04-01(1301)'!Q34)</f>
        <v>361</v>
      </c>
      <c r="R34" s="136">
        <f>SUM('1112-04-01(1201)'!R34,'1112-04-01(1301)'!R34)</f>
        <v>43526.24</v>
      </c>
    </row>
    <row r="35" spans="1:18" ht="14.1" customHeight="1">
      <c r="A35" s="12" t="s">
        <v>6</v>
      </c>
      <c r="B35" s="118" t="s">
        <v>25</v>
      </c>
      <c r="C35" s="39" t="s">
        <v>38</v>
      </c>
      <c r="D35" s="46">
        <v>25</v>
      </c>
      <c r="E35" s="125">
        <f>SUM('1112-04-01(1201)'!E35,'1112-04-01(1301)'!E35)</f>
        <v>413</v>
      </c>
      <c r="F35" s="127">
        <f>SUM('1112-04-01(1201)'!F35,'1112-04-01(1301)'!F35)</f>
        <v>861</v>
      </c>
      <c r="G35" s="130">
        <f>SUM('1112-04-01(1201)'!G35,'1112-04-01(1301)'!G35)</f>
        <v>373623.92</v>
      </c>
      <c r="H35" s="127">
        <f>SUM('1112-04-01(1201)'!H35,'1112-04-01(1301)'!H35)</f>
        <v>454</v>
      </c>
      <c r="I35" s="130">
        <f>SUM('1112-04-01(1201)'!I35,'1112-04-01(1301)'!I35)</f>
        <v>85519.54</v>
      </c>
      <c r="J35" s="27"/>
      <c r="K35" s="81" t="s">
        <v>68</v>
      </c>
      <c r="L35" s="90"/>
      <c r="M35" s="94">
        <v>59</v>
      </c>
      <c r="N35" s="126">
        <f>SUM('1112-04-01(1201)'!N35,'1112-04-01(1301)'!N35)</f>
        <v>25</v>
      </c>
      <c r="O35" s="126">
        <f>SUM('1112-04-01(1201)'!O35,'1112-04-01(1301)'!O35)</f>
        <v>51</v>
      </c>
      <c r="P35" s="129">
        <f>SUM('1112-04-01(1201)'!P35,'1112-04-01(1301)'!P35)</f>
        <v>20249.63</v>
      </c>
      <c r="Q35" s="127">
        <f>SUM('1112-04-01(1201)'!Q35,'1112-04-01(1301)'!Q35)</f>
        <v>32</v>
      </c>
      <c r="R35" s="136">
        <f>SUM('1112-04-01(1201)'!R35,'1112-04-01(1301)'!R35)</f>
        <v>2534.98</v>
      </c>
    </row>
    <row r="36" spans="1:18" ht="14.1" customHeight="1">
      <c r="A36" s="10"/>
      <c r="B36" s="119"/>
      <c r="C36" s="39" t="s">
        <v>39</v>
      </c>
      <c r="D36" s="46">
        <v>26</v>
      </c>
      <c r="E36" s="125">
        <f>SUM('1112-04-01(1201)'!E36,'1112-04-01(1301)'!E36)</f>
        <v>0</v>
      </c>
      <c r="F36" s="127">
        <f>SUM('1112-04-01(1201)'!F36,'1112-04-01(1301)'!F36)</f>
        <v>0</v>
      </c>
      <c r="G36" s="130">
        <f>SUM('1112-04-01(1201)'!G36,'1112-04-01(1301)'!G36)</f>
        <v>0</v>
      </c>
      <c r="H36" s="127">
        <f>SUM('1112-04-01(1201)'!H36,'1112-04-01(1301)'!H36)</f>
        <v>0</v>
      </c>
      <c r="I36" s="130">
        <f>SUM('1112-04-01(1201)'!I36,'1112-04-01(1301)'!I36)</f>
        <v>0</v>
      </c>
      <c r="J36" s="27"/>
      <c r="K36" s="81" t="s">
        <v>69</v>
      </c>
      <c r="L36" s="90"/>
      <c r="M36" s="95">
        <v>60</v>
      </c>
      <c r="N36" s="127">
        <f>SUM('1112-04-01(1201)'!N36,'1112-04-01(1301)'!N36)</f>
        <v>36</v>
      </c>
      <c r="O36" s="127">
        <f>SUM('1112-04-01(1201)'!O36,'1112-04-01(1301)'!O36)</f>
        <v>89</v>
      </c>
      <c r="P36" s="130">
        <f>SUM('1112-04-01(1201)'!P36,'1112-04-01(1301)'!P36)</f>
        <v>23066.34</v>
      </c>
      <c r="Q36" s="127">
        <f>SUM('1112-04-01(1201)'!Q36,'1112-04-01(1301)'!Q36)</f>
        <v>11</v>
      </c>
      <c r="R36" s="136">
        <f>SUM('1112-04-01(1201)'!R36,'1112-04-01(1301)'!R36)</f>
        <v>974.54</v>
      </c>
    </row>
    <row r="37" spans="1:18" ht="14.1" customHeight="1">
      <c r="A37" s="10"/>
      <c r="B37" s="119"/>
      <c r="C37" s="39" t="s">
        <v>40</v>
      </c>
      <c r="D37" s="46">
        <v>27</v>
      </c>
      <c r="E37" s="125">
        <f>SUM('1112-04-01(1201)'!E37,'1112-04-01(1301)'!E37)</f>
        <v>33</v>
      </c>
      <c r="F37" s="127">
        <f>SUM('1112-04-01(1201)'!F37,'1112-04-01(1301)'!F37)</f>
        <v>68</v>
      </c>
      <c r="G37" s="130">
        <f>SUM('1112-04-01(1201)'!G37,'1112-04-01(1301)'!G37)</f>
        <v>83276.1</v>
      </c>
      <c r="H37" s="127">
        <f>SUM('1112-04-01(1201)'!H37,'1112-04-01(1301)'!H37)</f>
        <v>51</v>
      </c>
      <c r="I37" s="130">
        <f>SUM('1112-04-01(1201)'!I37,'1112-04-01(1301)'!I37)</f>
        <v>20382.6</v>
      </c>
      <c r="J37" s="27"/>
      <c r="K37" s="81" t="s">
        <v>70</v>
      </c>
      <c r="L37" s="90"/>
      <c r="M37" s="94">
        <v>61</v>
      </c>
      <c r="N37" s="126">
        <f>SUM('1112-04-01(1201)'!N37,'1112-04-01(1301)'!N37)</f>
        <v>20</v>
      </c>
      <c r="O37" s="126">
        <f>SUM('1112-04-01(1201)'!O37,'1112-04-01(1301)'!O37)</f>
        <v>32</v>
      </c>
      <c r="P37" s="129">
        <f>SUM('1112-04-01(1201)'!P37,'1112-04-01(1301)'!P37)</f>
        <v>18864.4</v>
      </c>
      <c r="Q37" s="127">
        <f>SUM('1112-04-01(1201)'!Q37,'1112-04-01(1301)'!Q37)</f>
        <v>18</v>
      </c>
      <c r="R37" s="136">
        <f>SUM('1112-04-01(1201)'!R37,'1112-04-01(1301)'!R37)</f>
        <v>1713.26</v>
      </c>
    </row>
    <row r="38" spans="1:18" ht="14.1" customHeight="1">
      <c r="A38" s="10"/>
      <c r="B38" s="120"/>
      <c r="C38" s="39" t="s">
        <v>41</v>
      </c>
      <c r="D38" s="46">
        <v>28</v>
      </c>
      <c r="E38" s="125">
        <f>SUM('1112-04-01(1201)'!E38,'1112-04-01(1301)'!E38)</f>
        <v>360</v>
      </c>
      <c r="F38" s="127">
        <f>SUM('1112-04-01(1201)'!F38,'1112-04-01(1301)'!F38)</f>
        <v>701</v>
      </c>
      <c r="G38" s="130">
        <f>SUM('1112-04-01(1201)'!G38,'1112-04-01(1301)'!G38)</f>
        <v>313201.56</v>
      </c>
      <c r="H38" s="127">
        <f>SUM('1112-04-01(1201)'!H38,'1112-04-01(1301)'!H38)</f>
        <v>355</v>
      </c>
      <c r="I38" s="130">
        <f>SUM('1112-04-01(1201)'!I38,'1112-04-01(1301)'!I38)</f>
        <v>96347.52</v>
      </c>
      <c r="J38" s="27"/>
      <c r="K38" s="81" t="s">
        <v>71</v>
      </c>
      <c r="L38" s="90"/>
      <c r="M38" s="95">
        <v>62</v>
      </c>
      <c r="N38" s="127">
        <f>SUM('1112-04-01(1201)'!N38,'1112-04-01(1301)'!N38)</f>
        <v>40</v>
      </c>
      <c r="O38" s="127">
        <f>SUM('1112-04-01(1201)'!O38,'1112-04-01(1301)'!O38)</f>
        <v>67</v>
      </c>
      <c r="P38" s="130">
        <f>SUM('1112-04-01(1201)'!P38,'1112-04-01(1301)'!P38)</f>
        <v>21876.94</v>
      </c>
      <c r="Q38" s="127">
        <f>SUM('1112-04-01(1201)'!Q38,'1112-04-01(1301)'!Q38)</f>
        <v>20</v>
      </c>
      <c r="R38" s="136">
        <f>SUM('1112-04-01(1201)'!R38,'1112-04-01(1301)'!R38)</f>
        <v>2477.88</v>
      </c>
    </row>
    <row r="39" spans="1:18" ht="14.1" customHeight="1">
      <c r="A39" s="10"/>
      <c r="B39" s="118" t="s">
        <v>26</v>
      </c>
      <c r="C39" s="39" t="s">
        <v>38</v>
      </c>
      <c r="D39" s="46">
        <v>29</v>
      </c>
      <c r="E39" s="125">
        <f>SUM('1112-04-01(1201)'!E39,'1112-04-01(1301)'!E39)</f>
        <v>11</v>
      </c>
      <c r="F39" s="127">
        <f>SUM('1112-04-01(1201)'!F39,'1112-04-01(1301)'!F39)</f>
        <v>15</v>
      </c>
      <c r="G39" s="130">
        <f>SUM('1112-04-01(1201)'!G39,'1112-04-01(1301)'!G39)</f>
        <v>19031.91</v>
      </c>
      <c r="H39" s="127">
        <f>SUM('1112-04-01(1201)'!H39,'1112-04-01(1301)'!H39)</f>
        <v>0</v>
      </c>
      <c r="I39" s="130">
        <f>SUM('1112-04-01(1201)'!I39,'1112-04-01(1301)'!I39)</f>
        <v>0</v>
      </c>
      <c r="J39" s="27"/>
      <c r="K39" s="81" t="s">
        <v>72</v>
      </c>
      <c r="L39" s="90"/>
      <c r="M39" s="94">
        <v>63</v>
      </c>
      <c r="N39" s="126">
        <f>SUM('1112-04-01(1201)'!N39,'1112-04-01(1301)'!N39)</f>
        <v>44</v>
      </c>
      <c r="O39" s="126">
        <f>SUM('1112-04-01(1201)'!O39,'1112-04-01(1301)'!O39)</f>
        <v>99</v>
      </c>
      <c r="P39" s="129">
        <f>SUM('1112-04-01(1201)'!P39,'1112-04-01(1301)'!P39)</f>
        <v>32888.94</v>
      </c>
      <c r="Q39" s="127">
        <f>SUM('1112-04-01(1201)'!Q39,'1112-04-01(1301)'!Q39)</f>
        <v>25</v>
      </c>
      <c r="R39" s="136">
        <f>SUM('1112-04-01(1201)'!R39,'1112-04-01(1301)'!R39)</f>
        <v>6549.6</v>
      </c>
    </row>
    <row r="40" spans="1:18" ht="14.1" customHeight="1">
      <c r="A40" s="10"/>
      <c r="B40" s="121"/>
      <c r="C40" s="39" t="s">
        <v>39</v>
      </c>
      <c r="D40" s="46">
        <v>30</v>
      </c>
      <c r="E40" s="125">
        <f>SUM('1112-04-01(1201)'!E40,'1112-04-01(1301)'!E40)</f>
        <v>1</v>
      </c>
      <c r="F40" s="127">
        <f>SUM('1112-04-01(1201)'!F40,'1112-04-01(1301)'!F40)</f>
        <v>1</v>
      </c>
      <c r="G40" s="130">
        <f>SUM('1112-04-01(1201)'!G40,'1112-04-01(1301)'!G40)</f>
        <v>161.39</v>
      </c>
      <c r="H40" s="127">
        <f>SUM('1112-04-01(1201)'!H40,'1112-04-01(1301)'!H40)</f>
        <v>0</v>
      </c>
      <c r="I40" s="130">
        <f>SUM('1112-04-01(1201)'!I40,'1112-04-01(1301)'!I40)</f>
        <v>0</v>
      </c>
      <c r="J40" s="27"/>
      <c r="K40" s="81" t="s">
        <v>73</v>
      </c>
      <c r="L40" s="90"/>
      <c r="M40" s="95">
        <v>64</v>
      </c>
      <c r="N40" s="127">
        <f>SUM('1112-04-01(1201)'!N40,'1112-04-01(1301)'!N40)</f>
        <v>26</v>
      </c>
      <c r="O40" s="127">
        <f>SUM('1112-04-01(1201)'!O40,'1112-04-01(1301)'!O40)</f>
        <v>34</v>
      </c>
      <c r="P40" s="130">
        <f>SUM('1112-04-01(1201)'!P40,'1112-04-01(1301)'!P40)</f>
        <v>16621.72</v>
      </c>
      <c r="Q40" s="127">
        <f>SUM('1112-04-01(1201)'!Q40,'1112-04-01(1301)'!Q40)</f>
        <v>13</v>
      </c>
      <c r="R40" s="136">
        <f>SUM('1112-04-01(1201)'!R40,'1112-04-01(1301)'!R40)</f>
        <v>1015.29</v>
      </c>
    </row>
    <row r="41" spans="1:18" ht="14.1" customHeight="1">
      <c r="A41" s="10"/>
      <c r="B41" s="121"/>
      <c r="C41" s="39" t="s">
        <v>40</v>
      </c>
      <c r="D41" s="46">
        <v>31</v>
      </c>
      <c r="E41" s="125">
        <f>SUM('1112-04-01(1201)'!E41,'1112-04-01(1301)'!E41)</f>
        <v>0</v>
      </c>
      <c r="F41" s="127">
        <f>SUM('1112-04-01(1201)'!F41,'1112-04-01(1301)'!F41)</f>
        <v>0</v>
      </c>
      <c r="G41" s="130">
        <f>SUM('1112-04-01(1201)'!G41,'1112-04-01(1301)'!G41)</f>
        <v>0</v>
      </c>
      <c r="H41" s="127">
        <f>SUM('1112-04-01(1201)'!H41,'1112-04-01(1301)'!H41)</f>
        <v>0</v>
      </c>
      <c r="I41" s="130">
        <f>SUM('1112-04-01(1201)'!I41,'1112-04-01(1301)'!I41)</f>
        <v>0</v>
      </c>
      <c r="J41" s="45"/>
      <c r="K41" s="81" t="s">
        <v>74</v>
      </c>
      <c r="L41" s="90"/>
      <c r="M41" s="94">
        <v>65</v>
      </c>
      <c r="N41" s="126">
        <f>SUM('1112-04-01(1201)'!N41,'1112-04-01(1301)'!N41)</f>
        <v>540</v>
      </c>
      <c r="O41" s="126">
        <f>SUM('1112-04-01(1201)'!O41,'1112-04-01(1301)'!O41)</f>
        <v>1730</v>
      </c>
      <c r="P41" s="129">
        <f>SUM('1112-04-01(1201)'!P41,'1112-04-01(1301)'!P41)</f>
        <v>759741.07</v>
      </c>
      <c r="Q41" s="127">
        <f>SUM('1112-04-01(1201)'!Q41,'1112-04-01(1301)'!Q41)</f>
        <v>89</v>
      </c>
      <c r="R41" s="136">
        <f>SUM('1112-04-01(1201)'!R41,'1112-04-01(1301)'!R41)</f>
        <v>12244.81</v>
      </c>
    </row>
    <row r="42" spans="1:18" ht="14.1" customHeight="1">
      <c r="A42" s="10"/>
      <c r="B42" s="121"/>
      <c r="C42" s="39" t="s">
        <v>41</v>
      </c>
      <c r="D42" s="46">
        <v>32</v>
      </c>
      <c r="E42" s="125">
        <f>SUM('1112-04-01(1201)'!E42,'1112-04-01(1301)'!E42)</f>
        <v>4</v>
      </c>
      <c r="F42" s="127">
        <f>SUM('1112-04-01(1201)'!F42,'1112-04-01(1301)'!F42)</f>
        <v>9</v>
      </c>
      <c r="G42" s="130">
        <f>SUM('1112-04-01(1201)'!G42,'1112-04-01(1301)'!G42)</f>
        <v>9481.43</v>
      </c>
      <c r="H42" s="127">
        <f>SUM('1112-04-01(1201)'!H42,'1112-04-01(1301)'!H42)</f>
        <v>0</v>
      </c>
      <c r="I42" s="130">
        <f>SUM('1112-04-01(1201)'!I42,'1112-04-01(1301)'!I42)</f>
        <v>0</v>
      </c>
      <c r="J42" s="71" t="s">
        <v>55</v>
      </c>
      <c r="K42" s="82"/>
      <c r="L42" s="91"/>
      <c r="M42" s="94">
        <v>66</v>
      </c>
      <c r="N42" s="131">
        <f>SUM(E11:E44,N11:N41)</f>
        <v>2631</v>
      </c>
      <c r="O42" s="132">
        <f>SUM(F11:F44,O11:O41)</f>
        <v>7414</v>
      </c>
      <c r="P42" s="133">
        <f>SUM(G11:G44,P11:P41)</f>
        <v>4256232.15</v>
      </c>
      <c r="Q42" s="134">
        <f>SUM(H11:H44,Q11:Q41)</f>
        <v>1836</v>
      </c>
      <c r="R42" s="137">
        <f>SUM(I11:I44,R11:R41)</f>
        <v>337337.91</v>
      </c>
    </row>
    <row r="43" spans="1:18" ht="14.1" customHeight="1">
      <c r="A43" s="10"/>
      <c r="B43" s="122" t="s">
        <v>27</v>
      </c>
      <c r="C43" s="39" t="s">
        <v>38</v>
      </c>
      <c r="D43" s="46">
        <v>33</v>
      </c>
      <c r="E43" s="125">
        <f>SUM('1112-04-01(1201)'!E43,'1112-04-01(1301)'!E43)</f>
        <v>0</v>
      </c>
      <c r="F43" s="127">
        <f>SUM('1112-04-01(1201)'!F43,'1112-04-01(1301)'!F43)</f>
        <v>0</v>
      </c>
      <c r="G43" s="130">
        <f>SUM('1112-04-01(1201)'!G43,'1112-04-01(1301)'!G43)</f>
        <v>0</v>
      </c>
      <c r="H43" s="127">
        <f>SUM('1112-04-01(1201)'!H43,'1112-04-01(1301)'!H43)</f>
        <v>0</v>
      </c>
      <c r="I43" s="130">
        <f>SUM('1112-04-01(1201)'!I43,'1112-04-01(1301)'!I43)</f>
        <v>0</v>
      </c>
      <c r="J43" s="72" t="s">
        <v>56</v>
      </c>
      <c r="K43" s="83"/>
      <c r="L43" s="92"/>
      <c r="M43" s="96">
        <v>67</v>
      </c>
      <c r="N43" s="99">
        <v>2485</v>
      </c>
      <c r="O43" s="102">
        <v>13460</v>
      </c>
      <c r="P43" s="104"/>
      <c r="Q43" s="104"/>
      <c r="R43" s="113" t="s">
        <v>83</v>
      </c>
    </row>
    <row r="44" spans="1:18" ht="14.1" customHeight="1">
      <c r="A44" s="11"/>
      <c r="B44" s="123"/>
      <c r="C44" s="39" t="s">
        <v>39</v>
      </c>
      <c r="D44" s="46">
        <v>34</v>
      </c>
      <c r="E44" s="125">
        <f>SUM('1112-04-01(1201)'!E44,'1112-04-01(1301)'!E44)</f>
        <v>11</v>
      </c>
      <c r="F44" s="127">
        <f>SUM('1112-04-01(1201)'!F44,'1112-04-01(1301)'!F44)</f>
        <v>47</v>
      </c>
      <c r="G44" s="130">
        <f>SUM('1112-04-01(1201)'!G44,'1112-04-01(1301)'!G44)</f>
        <v>134942.58</v>
      </c>
      <c r="H44" s="127">
        <f>SUM('1112-04-01(1201)'!H44,'1112-04-01(1301)'!H44)</f>
        <v>0</v>
      </c>
      <c r="I44" s="130">
        <f>SUM('1112-04-01(1201)'!I44,'1112-04-01(1301)'!I44)</f>
        <v>0</v>
      </c>
      <c r="J44" s="73"/>
      <c r="K44" s="84"/>
      <c r="L44" s="93"/>
      <c r="M44" s="97"/>
      <c r="N44" s="100"/>
      <c r="O44" s="103"/>
      <c r="P44" s="105"/>
      <c r="Q44" s="105"/>
      <c r="R44" s="75"/>
    </row>
    <row r="45" spans="1:18" ht="14.1" customHeight="1">
      <c r="A45" s="13" t="s">
        <v>7</v>
      </c>
      <c r="B45" s="13"/>
      <c r="C45" s="13"/>
      <c r="D45" s="47">
        <v>182319</v>
      </c>
      <c r="E45" s="47"/>
      <c r="F45" s="13" t="s">
        <v>47</v>
      </c>
      <c r="G45" s="64">
        <v>172594772.22</v>
      </c>
      <c r="H45" s="13" t="s">
        <v>52</v>
      </c>
      <c r="I45" s="13" t="s">
        <v>53</v>
      </c>
      <c r="J45" s="47">
        <v>77776</v>
      </c>
      <c r="K45" s="47"/>
      <c r="L45" s="13" t="s">
        <v>75</v>
      </c>
      <c r="M45" s="98">
        <v>18255182.69</v>
      </c>
      <c r="N45" s="98"/>
      <c r="O45" s="13" t="s">
        <v>77</v>
      </c>
      <c r="P45" s="13"/>
      <c r="Q45" s="13"/>
      <c r="R45" s="13"/>
    </row>
    <row r="46" spans="1:18" ht="14.1" customHeight="1">
      <c r="A46" s="14" t="s">
        <v>8</v>
      </c>
      <c r="B46" s="14"/>
      <c r="C46" s="14"/>
      <c r="D46" s="14"/>
      <c r="E46" s="14"/>
      <c r="F46" s="128">
        <v>1378231221.69</v>
      </c>
      <c r="G46" s="14" t="s">
        <v>49</v>
      </c>
      <c r="H46" s="14"/>
      <c r="I46" s="14"/>
      <c r="J46" s="14"/>
      <c r="K46" s="128">
        <v>10636294</v>
      </c>
      <c r="L46" s="128"/>
      <c r="M46" s="14" t="s">
        <v>76</v>
      </c>
      <c r="N46" s="14"/>
      <c r="O46" s="14"/>
      <c r="P46" s="14"/>
      <c r="Q46" s="14"/>
      <c r="R46" s="14"/>
    </row>
    <row r="47" spans="1:18" ht="14.1" customHeight="1">
      <c r="A47" s="15" t="s">
        <v>9</v>
      </c>
      <c r="B47" s="15"/>
      <c r="C47" s="41"/>
      <c r="D47" s="48">
        <f>H1</f>
      </c>
      <c r="E47" s="52"/>
      <c r="F47" s="52"/>
      <c r="G47" s="52"/>
      <c r="H47" s="52"/>
      <c r="I47" s="52"/>
      <c r="J47" s="52"/>
      <c r="K47" s="52"/>
      <c r="L47" s="52"/>
      <c r="M47" s="52"/>
      <c r="N47" s="52"/>
      <c r="O47" s="52"/>
      <c r="P47" s="52"/>
      <c r="Q47" s="52"/>
      <c r="R47" s="52"/>
    </row>
    <row r="48" spans="1:18" s="74" customFormat="1" ht="36" customHeight="1">
      <c r="A48" s="16" t="s">
        <v>10</v>
      </c>
      <c r="B48" s="30"/>
      <c r="C48" s="30"/>
      <c r="D48" s="30"/>
      <c r="E48" s="30"/>
      <c r="F48" s="30"/>
      <c r="G48" s="30"/>
      <c r="H48" s="30"/>
      <c r="I48" s="30"/>
      <c r="J48" s="30"/>
      <c r="K48" s="30"/>
      <c r="L48" s="30"/>
      <c r="M48" s="30"/>
      <c r="N48" s="30"/>
      <c r="O48" s="30"/>
      <c r="P48" s="30"/>
      <c r="Q48" s="30"/>
      <c r="R48" s="30"/>
    </row>
    <row r="49" spans="1:18" ht="15">
      <c r="A49" s="17"/>
      <c r="B49" s="17"/>
      <c r="C49" s="17"/>
      <c r="D49" s="17"/>
      <c r="E49" s="17"/>
      <c r="F49" s="17"/>
      <c r="G49" s="17"/>
      <c r="H49" s="17"/>
      <c r="I49" s="17"/>
      <c r="J49" s="17"/>
      <c r="K49" s="17"/>
      <c r="L49" s="17"/>
      <c r="M49" s="17"/>
      <c r="N49" s="17"/>
      <c r="O49" s="17"/>
      <c r="P49" s="17"/>
      <c r="Q49" s="17"/>
      <c r="R49" s="17"/>
    </row>
    <row r="50" spans="1:18" ht="15">
      <c r="A50" s="18"/>
      <c r="B50" s="31"/>
      <c r="C50" s="31"/>
      <c r="D50" s="31"/>
      <c r="E50" s="31"/>
      <c r="F50" s="31"/>
      <c r="G50" s="31"/>
      <c r="H50" s="31"/>
      <c r="I50" s="31"/>
      <c r="J50" s="31"/>
      <c r="K50" s="31"/>
      <c r="L50" s="31"/>
      <c r="M50" s="31"/>
      <c r="N50" s="31"/>
      <c r="O50" s="31"/>
      <c r="P50" s="31"/>
      <c r="Q50" s="31"/>
      <c r="R50" s="31"/>
    </row>
  </sheetData>
  <mergeCells count="70">
    <mergeCell ref="A47:C47"/>
    <mergeCell ref="D47:R47"/>
    <mergeCell ref="A48:R48"/>
    <mergeCell ref="K46:L46"/>
    <mergeCell ref="K34:L34"/>
    <mergeCell ref="R43:R44"/>
    <mergeCell ref="K38:L38"/>
    <mergeCell ref="B39:B42"/>
    <mergeCell ref="K39:L39"/>
    <mergeCell ref="K40:L40"/>
    <mergeCell ref="K41:L41"/>
    <mergeCell ref="J42:L42"/>
    <mergeCell ref="B43:B44"/>
    <mergeCell ref="J43:L44"/>
    <mergeCell ref="M43:M44"/>
    <mergeCell ref="N43:N44"/>
    <mergeCell ref="O43:Q44"/>
    <mergeCell ref="A23:A34"/>
    <mergeCell ref="B23:C23"/>
    <mergeCell ref="B24:B34"/>
    <mergeCell ref="K25:K27"/>
    <mergeCell ref="K28:L28"/>
    <mergeCell ref="J29:J41"/>
    <mergeCell ref="K29:L29"/>
    <mergeCell ref="A35:A44"/>
    <mergeCell ref="B35:B38"/>
    <mergeCell ref="K35:L35"/>
    <mergeCell ref="K36:L36"/>
    <mergeCell ref="K37:L37"/>
    <mergeCell ref="K30:L30"/>
    <mergeCell ref="K31:L31"/>
    <mergeCell ref="K32:L32"/>
    <mergeCell ref="K33:L33"/>
    <mergeCell ref="B19:C19"/>
    <mergeCell ref="B20:C20"/>
    <mergeCell ref="B21:C21"/>
    <mergeCell ref="K21:K24"/>
    <mergeCell ref="B22:C22"/>
    <mergeCell ref="N9:N10"/>
    <mergeCell ref="O9:P9"/>
    <mergeCell ref="Q9:R9"/>
    <mergeCell ref="A11:A22"/>
    <mergeCell ref="B11:C11"/>
    <mergeCell ref="J11:J28"/>
    <mergeCell ref="K11:K12"/>
    <mergeCell ref="B12:C12"/>
    <mergeCell ref="B13:C13"/>
    <mergeCell ref="K13:K16"/>
    <mergeCell ref="B14:C14"/>
    <mergeCell ref="B15:C15"/>
    <mergeCell ref="B16:C16"/>
    <mergeCell ref="B17:C17"/>
    <mergeCell ref="K17:K20"/>
    <mergeCell ref="B18:C18"/>
    <mergeCell ref="A7:R7"/>
    <mergeCell ref="A5:B5"/>
    <mergeCell ref="A6:B6"/>
    <mergeCell ref="F8:N8"/>
    <mergeCell ref="D45:E45"/>
    <mergeCell ref="J45:K45"/>
    <mergeCell ref="M45:N45"/>
    <mergeCell ref="Q5:R5"/>
    <mergeCell ref="Q6:R6"/>
    <mergeCell ref="A9:C10"/>
    <mergeCell ref="D9:D10"/>
    <mergeCell ref="E9:E10"/>
    <mergeCell ref="F9:G9"/>
    <mergeCell ref="H9:I9"/>
    <mergeCell ref="J9:L10"/>
    <mergeCell ref="M9:M10"/>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12.xml><?xml version="1.0" encoding="utf-8"?>
<worksheet xmlns="http://schemas.openxmlformats.org/spreadsheetml/2006/main" xmlns:r="http://schemas.openxmlformats.org/officeDocument/2006/relationships">
  <dimension ref="A1:R50"/>
  <sheetViews>
    <sheetView zoomScale="85" zoomScaleNormal="85" workbookViewId="0" topLeftCell="A5">
      <selection activeCell="N11" sqref="N11:R41"/>
    </sheetView>
  </sheetViews>
  <sheetFormatPr defaultColWidth="9.28125" defaultRowHeight="15"/>
  <cols>
    <col min="1" max="2" width="5.8515625" style="114" customWidth="1"/>
    <col min="3" max="3" width="21.8515625" style="114" customWidth="1"/>
    <col min="4" max="4" width="5.8515625" style="114" customWidth="1"/>
    <col min="5"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7" customFormat="1" ht="31.5" customHeight="1" hidden="1">
      <c r="E1" s="49"/>
      <c r="F1" s="53"/>
      <c r="H1" s="65"/>
      <c r="L1" s="3"/>
      <c r="M1" s="3"/>
      <c r="N1" s="3"/>
      <c r="O1" s="3"/>
      <c r="P1" s="3"/>
    </row>
    <row r="2" spans="1:16" s="17" customFormat="1" ht="28.5" customHeight="1" hidden="1">
      <c r="A2" s="3"/>
      <c r="B2" s="3"/>
      <c r="H2" s="65"/>
      <c r="L2" s="3"/>
      <c r="M2" s="3"/>
      <c r="N2" s="3"/>
      <c r="O2" s="3"/>
      <c r="P2" s="3"/>
    </row>
    <row r="3" spans="2:16" s="17" customFormat="1" ht="28.5" customHeight="1" hidden="1">
      <c r="B3" s="168"/>
      <c r="D3" s="170"/>
      <c r="F3" s="168"/>
      <c r="H3" s="170"/>
      <c r="L3" s="3"/>
      <c r="M3" s="3"/>
      <c r="N3" s="3"/>
      <c r="O3" s="3"/>
      <c r="P3" s="3"/>
    </row>
    <row r="4" spans="2:16" s="17" customFormat="1" ht="28.5" customHeight="1" hidden="1">
      <c r="B4" s="3"/>
      <c r="C4" s="169"/>
      <c r="E4" s="169"/>
      <c r="H4" s="65"/>
      <c r="L4" s="3"/>
      <c r="M4" s="3"/>
      <c r="N4" s="3"/>
      <c r="O4" s="3"/>
      <c r="P4" s="3"/>
    </row>
    <row r="5" spans="1:18" s="114" customFormat="1" ht="18" customHeight="1">
      <c r="A5" s="4" t="s">
        <v>0</v>
      </c>
      <c r="B5" s="4"/>
      <c r="C5" s="33"/>
      <c r="D5" s="33"/>
      <c r="E5" s="33"/>
      <c r="F5" s="33"/>
      <c r="G5" s="33"/>
      <c r="H5" s="33"/>
      <c r="I5" s="33"/>
      <c r="J5" s="33"/>
      <c r="K5" s="74"/>
      <c r="L5" s="74"/>
      <c r="M5" s="74"/>
      <c r="N5" s="74"/>
      <c r="P5" s="4" t="s">
        <v>78</v>
      </c>
      <c r="Q5" s="106" t="s">
        <v>80</v>
      </c>
      <c r="R5" s="107"/>
    </row>
    <row r="6" spans="1:18" s="114" customFormat="1" ht="18" customHeight="1">
      <c r="A6" s="4" t="s">
        <v>1</v>
      </c>
      <c r="B6" s="4"/>
      <c r="C6" s="34" t="s">
        <v>28</v>
      </c>
      <c r="D6" s="34"/>
      <c r="E6" s="34"/>
      <c r="F6" s="34"/>
      <c r="G6" s="34"/>
      <c r="H6" s="34"/>
      <c r="I6" s="34"/>
      <c r="J6" s="66"/>
      <c r="K6" s="75"/>
      <c r="L6" s="75"/>
      <c r="M6" s="75"/>
      <c r="N6" s="75"/>
      <c r="O6" s="101"/>
      <c r="P6" s="4" t="s">
        <v>79</v>
      </c>
      <c r="Q6" s="106" t="s">
        <v>81</v>
      </c>
      <c r="R6" s="107"/>
    </row>
    <row r="7" spans="1:18" ht="36" customHeight="1">
      <c r="A7" s="117" t="s">
        <v>94</v>
      </c>
      <c r="B7" s="117"/>
      <c r="C7" s="117"/>
      <c r="D7" s="117"/>
      <c r="E7" s="117"/>
      <c r="F7" s="117"/>
      <c r="G7" s="117"/>
      <c r="H7" s="117"/>
      <c r="I7" s="117"/>
      <c r="J7" s="117"/>
      <c r="K7" s="117"/>
      <c r="L7" s="117"/>
      <c r="M7" s="117"/>
      <c r="N7" s="117"/>
      <c r="O7" s="117"/>
      <c r="P7" s="117"/>
      <c r="Q7" s="117"/>
      <c r="R7" s="117"/>
    </row>
    <row r="8" spans="1:18" ht="24" customHeight="1">
      <c r="A8" s="6"/>
      <c r="B8" s="6"/>
      <c r="C8" s="6"/>
      <c r="D8" s="6"/>
      <c r="E8" s="6"/>
      <c r="F8" s="54" t="s">
        <v>44</v>
      </c>
      <c r="G8" s="8"/>
      <c r="H8" s="8"/>
      <c r="I8" s="8"/>
      <c r="J8" s="8"/>
      <c r="K8" s="8"/>
      <c r="L8" s="8"/>
      <c r="M8" s="8"/>
      <c r="N8" s="8"/>
      <c r="O8" s="6"/>
      <c r="P8" s="6"/>
      <c r="Q8" s="6"/>
      <c r="R8" s="108" t="s">
        <v>82</v>
      </c>
    </row>
    <row r="9" spans="1:18" s="115" customFormat="1" ht="18" customHeight="1">
      <c r="A9" s="7" t="s">
        <v>3</v>
      </c>
      <c r="B9" s="7"/>
      <c r="C9" s="7"/>
      <c r="D9" s="43" t="s">
        <v>42</v>
      </c>
      <c r="E9" s="43" t="s">
        <v>43</v>
      </c>
      <c r="F9" s="55" t="s">
        <v>45</v>
      </c>
      <c r="G9" s="60"/>
      <c r="H9" s="55" t="s">
        <v>50</v>
      </c>
      <c r="I9" s="60"/>
      <c r="J9" s="67" t="s">
        <v>3</v>
      </c>
      <c r="K9" s="7"/>
      <c r="L9" s="85"/>
      <c r="M9" s="43" t="s">
        <v>42</v>
      </c>
      <c r="N9" s="43" t="s">
        <v>43</v>
      </c>
      <c r="O9" s="55" t="s">
        <v>45</v>
      </c>
      <c r="P9" s="60"/>
      <c r="Q9" s="55" t="s">
        <v>50</v>
      </c>
      <c r="R9" s="109"/>
    </row>
    <row r="10" spans="1:18" s="115" customFormat="1" ht="18" customHeight="1">
      <c r="A10" s="8"/>
      <c r="B10" s="8"/>
      <c r="C10" s="8"/>
      <c r="D10" s="44"/>
      <c r="E10" s="44"/>
      <c r="F10" s="56" t="s">
        <v>46</v>
      </c>
      <c r="G10" s="61" t="s">
        <v>48</v>
      </c>
      <c r="H10" s="61" t="s">
        <v>51</v>
      </c>
      <c r="I10" s="61" t="s">
        <v>48</v>
      </c>
      <c r="J10" s="68"/>
      <c r="K10" s="8"/>
      <c r="L10" s="86"/>
      <c r="M10" s="44"/>
      <c r="N10" s="44"/>
      <c r="O10" s="56" t="s">
        <v>46</v>
      </c>
      <c r="P10" s="61" t="s">
        <v>48</v>
      </c>
      <c r="Q10" s="61" t="s">
        <v>51</v>
      </c>
      <c r="R10" s="110" t="s">
        <v>48</v>
      </c>
    </row>
    <row r="11" spans="1:18" s="116" customFormat="1" ht="14.1" customHeight="1">
      <c r="A11" s="9" t="s">
        <v>4</v>
      </c>
      <c r="B11" s="20" t="s">
        <v>11</v>
      </c>
      <c r="C11" s="35"/>
      <c r="D11" s="45">
        <v>1</v>
      </c>
      <c r="E11" s="138">
        <v>6</v>
      </c>
      <c r="F11" s="141">
        <v>29</v>
      </c>
      <c r="G11" s="144">
        <v>14202.86</v>
      </c>
      <c r="H11" s="147">
        <v>0</v>
      </c>
      <c r="I11" s="148">
        <v>0</v>
      </c>
      <c r="J11" s="69" t="s">
        <v>6</v>
      </c>
      <c r="K11" s="28" t="s">
        <v>27</v>
      </c>
      <c r="L11" s="39" t="s">
        <v>40</v>
      </c>
      <c r="M11" s="94">
        <v>35</v>
      </c>
      <c r="N11" s="151">
        <v>0</v>
      </c>
      <c r="O11" s="147">
        <v>0</v>
      </c>
      <c r="P11" s="157">
        <v>0</v>
      </c>
      <c r="Q11" s="161">
        <v>0</v>
      </c>
      <c r="R11" s="164">
        <v>0</v>
      </c>
    </row>
    <row r="12" spans="1:18" ht="14.1" customHeight="1">
      <c r="A12" s="10"/>
      <c r="B12" s="21" t="s">
        <v>12</v>
      </c>
      <c r="C12" s="36"/>
      <c r="D12" s="46">
        <v>2</v>
      </c>
      <c r="E12" s="139">
        <v>4</v>
      </c>
      <c r="F12" s="142">
        <v>4</v>
      </c>
      <c r="G12" s="145">
        <v>3728.25</v>
      </c>
      <c r="H12" s="143">
        <v>0</v>
      </c>
      <c r="I12" s="150">
        <v>0</v>
      </c>
      <c r="J12" s="70"/>
      <c r="K12" s="29"/>
      <c r="L12" s="39" t="s">
        <v>41</v>
      </c>
      <c r="M12" s="95">
        <v>36</v>
      </c>
      <c r="N12" s="152">
        <v>0</v>
      </c>
      <c r="O12" s="143">
        <v>0</v>
      </c>
      <c r="P12" s="158">
        <v>0</v>
      </c>
      <c r="Q12" s="162">
        <v>0</v>
      </c>
      <c r="R12" s="165">
        <v>0</v>
      </c>
    </row>
    <row r="13" spans="1:18" ht="14.1" customHeight="1">
      <c r="A13" s="10"/>
      <c r="B13" s="21" t="s">
        <v>13</v>
      </c>
      <c r="C13" s="36"/>
      <c r="D13" s="46">
        <v>3</v>
      </c>
      <c r="E13" s="140">
        <v>0</v>
      </c>
      <c r="F13" s="143">
        <v>0</v>
      </c>
      <c r="G13" s="146">
        <v>0</v>
      </c>
      <c r="H13" s="143">
        <v>0</v>
      </c>
      <c r="I13" s="150">
        <v>0</v>
      </c>
      <c r="J13" s="70"/>
      <c r="K13" s="76" t="s">
        <v>57</v>
      </c>
      <c r="L13" s="39" t="s">
        <v>38</v>
      </c>
      <c r="M13" s="94">
        <v>37</v>
      </c>
      <c r="N13" s="151">
        <v>0</v>
      </c>
      <c r="O13" s="147">
        <v>0</v>
      </c>
      <c r="P13" s="157">
        <v>0</v>
      </c>
      <c r="Q13" s="162">
        <v>0</v>
      </c>
      <c r="R13" s="165">
        <v>0</v>
      </c>
    </row>
    <row r="14" spans="1:18" ht="14.1" customHeight="1">
      <c r="A14" s="10"/>
      <c r="B14" s="21" t="s">
        <v>14</v>
      </c>
      <c r="C14" s="36"/>
      <c r="D14" s="46">
        <v>4</v>
      </c>
      <c r="E14" s="140">
        <v>0</v>
      </c>
      <c r="F14" s="143">
        <v>0</v>
      </c>
      <c r="G14" s="146">
        <v>0</v>
      </c>
      <c r="H14" s="143">
        <v>0</v>
      </c>
      <c r="I14" s="150">
        <v>0</v>
      </c>
      <c r="J14" s="70"/>
      <c r="K14" s="77"/>
      <c r="L14" s="39" t="s">
        <v>39</v>
      </c>
      <c r="M14" s="95">
        <v>38</v>
      </c>
      <c r="N14" s="152">
        <v>0</v>
      </c>
      <c r="O14" s="143">
        <v>0</v>
      </c>
      <c r="P14" s="158">
        <v>0</v>
      </c>
      <c r="Q14" s="162">
        <v>0</v>
      </c>
      <c r="R14" s="165">
        <v>0</v>
      </c>
    </row>
    <row r="15" spans="1:18" ht="14.1" customHeight="1">
      <c r="A15" s="10"/>
      <c r="B15" s="21" t="s">
        <v>15</v>
      </c>
      <c r="C15" s="36"/>
      <c r="D15" s="46">
        <v>5</v>
      </c>
      <c r="E15" s="140">
        <v>0</v>
      </c>
      <c r="F15" s="143">
        <v>0</v>
      </c>
      <c r="G15" s="146">
        <v>0</v>
      </c>
      <c r="H15" s="143">
        <v>0</v>
      </c>
      <c r="I15" s="150">
        <v>0</v>
      </c>
      <c r="J15" s="70"/>
      <c r="K15" s="77"/>
      <c r="L15" s="39" t="s">
        <v>40</v>
      </c>
      <c r="M15" s="94">
        <v>39</v>
      </c>
      <c r="N15" s="151">
        <v>0</v>
      </c>
      <c r="O15" s="147">
        <v>0</v>
      </c>
      <c r="P15" s="157">
        <v>0</v>
      </c>
      <c r="Q15" s="162">
        <v>0</v>
      </c>
      <c r="R15" s="165">
        <v>0</v>
      </c>
    </row>
    <row r="16" spans="1:18" ht="14.1" customHeight="1">
      <c r="A16" s="10"/>
      <c r="B16" s="21" t="s">
        <v>16</v>
      </c>
      <c r="C16" s="36"/>
      <c r="D16" s="46">
        <v>6</v>
      </c>
      <c r="E16" s="140">
        <v>0</v>
      </c>
      <c r="F16" s="143">
        <v>0</v>
      </c>
      <c r="G16" s="146">
        <v>0</v>
      </c>
      <c r="H16" s="143">
        <v>0</v>
      </c>
      <c r="I16" s="150">
        <v>0</v>
      </c>
      <c r="J16" s="70"/>
      <c r="K16" s="77"/>
      <c r="L16" s="39" t="s">
        <v>41</v>
      </c>
      <c r="M16" s="95">
        <v>40</v>
      </c>
      <c r="N16" s="152">
        <v>0</v>
      </c>
      <c r="O16" s="143">
        <v>0</v>
      </c>
      <c r="P16" s="158">
        <v>0</v>
      </c>
      <c r="Q16" s="162">
        <v>0</v>
      </c>
      <c r="R16" s="165">
        <v>0</v>
      </c>
    </row>
    <row r="17" spans="1:18" ht="14.1" customHeight="1">
      <c r="A17" s="10"/>
      <c r="B17" s="21" t="s">
        <v>17</v>
      </c>
      <c r="C17" s="36"/>
      <c r="D17" s="46">
        <v>7</v>
      </c>
      <c r="E17" s="140">
        <v>0</v>
      </c>
      <c r="F17" s="143">
        <v>0</v>
      </c>
      <c r="G17" s="146">
        <v>0</v>
      </c>
      <c r="H17" s="143">
        <v>0</v>
      </c>
      <c r="I17" s="150">
        <v>0</v>
      </c>
      <c r="J17" s="70"/>
      <c r="K17" s="76" t="s">
        <v>58</v>
      </c>
      <c r="L17" s="39" t="s">
        <v>38</v>
      </c>
      <c r="M17" s="94">
        <v>41</v>
      </c>
      <c r="N17" s="151">
        <v>0</v>
      </c>
      <c r="O17" s="147">
        <v>0</v>
      </c>
      <c r="P17" s="157">
        <v>0</v>
      </c>
      <c r="Q17" s="162">
        <v>0</v>
      </c>
      <c r="R17" s="165">
        <v>0</v>
      </c>
    </row>
    <row r="18" spans="1:18" ht="14.1" customHeight="1">
      <c r="A18" s="10"/>
      <c r="B18" s="22" t="s">
        <v>18</v>
      </c>
      <c r="C18" s="37"/>
      <c r="D18" s="46">
        <v>8</v>
      </c>
      <c r="E18" s="140">
        <v>0</v>
      </c>
      <c r="F18" s="143">
        <v>0</v>
      </c>
      <c r="G18" s="146">
        <v>0</v>
      </c>
      <c r="H18" s="143">
        <v>0</v>
      </c>
      <c r="I18" s="150">
        <v>0</v>
      </c>
      <c r="J18" s="70"/>
      <c r="K18" s="77"/>
      <c r="L18" s="39" t="s">
        <v>39</v>
      </c>
      <c r="M18" s="95">
        <v>42</v>
      </c>
      <c r="N18" s="152">
        <v>0</v>
      </c>
      <c r="O18" s="143">
        <v>0</v>
      </c>
      <c r="P18" s="158">
        <v>0</v>
      </c>
      <c r="Q18" s="162">
        <v>0</v>
      </c>
      <c r="R18" s="165">
        <v>0</v>
      </c>
    </row>
    <row r="19" spans="1:18" ht="14.1" customHeight="1">
      <c r="A19" s="10"/>
      <c r="B19" s="22" t="s">
        <v>19</v>
      </c>
      <c r="C19" s="37"/>
      <c r="D19" s="46">
        <v>9</v>
      </c>
      <c r="E19" s="139">
        <v>1</v>
      </c>
      <c r="F19" s="143">
        <v>0</v>
      </c>
      <c r="G19" s="146">
        <v>0</v>
      </c>
      <c r="H19" s="142">
        <v>1</v>
      </c>
      <c r="I19" s="149">
        <v>227.59</v>
      </c>
      <c r="J19" s="70"/>
      <c r="K19" s="77"/>
      <c r="L19" s="39" t="s">
        <v>40</v>
      </c>
      <c r="M19" s="94">
        <v>43</v>
      </c>
      <c r="N19" s="151">
        <v>0</v>
      </c>
      <c r="O19" s="147">
        <v>0</v>
      </c>
      <c r="P19" s="157">
        <v>0</v>
      </c>
      <c r="Q19" s="162">
        <v>0</v>
      </c>
      <c r="R19" s="165">
        <v>0</v>
      </c>
    </row>
    <row r="20" spans="1:18" ht="14.1" customHeight="1">
      <c r="A20" s="10"/>
      <c r="B20" s="22" t="s">
        <v>20</v>
      </c>
      <c r="C20" s="37"/>
      <c r="D20" s="46">
        <v>10</v>
      </c>
      <c r="E20" s="139">
        <v>5</v>
      </c>
      <c r="F20" s="143">
        <v>0</v>
      </c>
      <c r="G20" s="146">
        <v>0</v>
      </c>
      <c r="H20" s="142">
        <v>5</v>
      </c>
      <c r="I20" s="149">
        <v>4126.69</v>
      </c>
      <c r="J20" s="70"/>
      <c r="K20" s="77"/>
      <c r="L20" s="39" t="s">
        <v>41</v>
      </c>
      <c r="M20" s="95">
        <v>44</v>
      </c>
      <c r="N20" s="154">
        <v>1</v>
      </c>
      <c r="O20" s="142">
        <v>1</v>
      </c>
      <c r="P20" s="160">
        <v>2455</v>
      </c>
      <c r="Q20" s="162">
        <v>0</v>
      </c>
      <c r="R20" s="165">
        <v>0</v>
      </c>
    </row>
    <row r="21" spans="1:18" ht="14.1" customHeight="1">
      <c r="A21" s="10"/>
      <c r="B21" s="21" t="s">
        <v>21</v>
      </c>
      <c r="C21" s="36"/>
      <c r="D21" s="46">
        <v>11</v>
      </c>
      <c r="E21" s="140">
        <v>0</v>
      </c>
      <c r="F21" s="143">
        <v>0</v>
      </c>
      <c r="G21" s="146">
        <v>0</v>
      </c>
      <c r="H21" s="143">
        <v>0</v>
      </c>
      <c r="I21" s="150">
        <v>0</v>
      </c>
      <c r="J21" s="70"/>
      <c r="K21" s="76" t="s">
        <v>59</v>
      </c>
      <c r="L21" s="39" t="s">
        <v>38</v>
      </c>
      <c r="M21" s="94">
        <v>45</v>
      </c>
      <c r="N21" s="151">
        <v>0</v>
      </c>
      <c r="O21" s="147">
        <v>0</v>
      </c>
      <c r="P21" s="157">
        <v>0</v>
      </c>
      <c r="Q21" s="162">
        <v>0</v>
      </c>
      <c r="R21" s="165">
        <v>0</v>
      </c>
    </row>
    <row r="22" spans="1:18" ht="14.1" customHeight="1">
      <c r="A22" s="11"/>
      <c r="B22" s="23" t="s">
        <v>22</v>
      </c>
      <c r="C22" s="38"/>
      <c r="D22" s="46">
        <v>12</v>
      </c>
      <c r="E22" s="139">
        <v>3</v>
      </c>
      <c r="F22" s="143">
        <v>0</v>
      </c>
      <c r="G22" s="146">
        <v>0</v>
      </c>
      <c r="H22" s="142">
        <v>5</v>
      </c>
      <c r="I22" s="149">
        <v>411.87</v>
      </c>
      <c r="J22" s="70"/>
      <c r="K22" s="77"/>
      <c r="L22" s="39" t="s">
        <v>39</v>
      </c>
      <c r="M22" s="95">
        <v>46</v>
      </c>
      <c r="N22" s="152">
        <v>0</v>
      </c>
      <c r="O22" s="143">
        <v>0</v>
      </c>
      <c r="P22" s="158">
        <v>0</v>
      </c>
      <c r="Q22" s="162">
        <v>0</v>
      </c>
      <c r="R22" s="165">
        <v>0</v>
      </c>
    </row>
    <row r="23" spans="1:18" ht="14.1" customHeight="1">
      <c r="A23" s="12" t="s">
        <v>5</v>
      </c>
      <c r="B23" s="21" t="s">
        <v>23</v>
      </c>
      <c r="C23" s="36"/>
      <c r="D23" s="46">
        <v>13</v>
      </c>
      <c r="E23" s="139">
        <v>9</v>
      </c>
      <c r="F23" s="142">
        <v>1</v>
      </c>
      <c r="G23" s="145">
        <v>252</v>
      </c>
      <c r="H23" s="142">
        <v>16</v>
      </c>
      <c r="I23" s="149">
        <v>4305.88</v>
      </c>
      <c r="J23" s="70"/>
      <c r="K23" s="77"/>
      <c r="L23" s="39" t="s">
        <v>40</v>
      </c>
      <c r="M23" s="94">
        <v>47</v>
      </c>
      <c r="N23" s="151">
        <v>0</v>
      </c>
      <c r="O23" s="147">
        <v>0</v>
      </c>
      <c r="P23" s="157">
        <v>0</v>
      </c>
      <c r="Q23" s="162">
        <v>0</v>
      </c>
      <c r="R23" s="165">
        <v>0</v>
      </c>
    </row>
    <row r="24" spans="1:18" ht="14.1" customHeight="1">
      <c r="A24" s="10"/>
      <c r="B24" s="24" t="s">
        <v>24</v>
      </c>
      <c r="C24" s="39" t="s">
        <v>29</v>
      </c>
      <c r="D24" s="46">
        <v>14</v>
      </c>
      <c r="E24" s="139">
        <v>109</v>
      </c>
      <c r="F24" s="142">
        <v>215</v>
      </c>
      <c r="G24" s="145">
        <v>187606.54</v>
      </c>
      <c r="H24" s="142">
        <v>29</v>
      </c>
      <c r="I24" s="149">
        <v>3734.82</v>
      </c>
      <c r="J24" s="70"/>
      <c r="K24" s="77"/>
      <c r="L24" s="39" t="s">
        <v>41</v>
      </c>
      <c r="M24" s="95">
        <v>48</v>
      </c>
      <c r="N24" s="152">
        <v>0</v>
      </c>
      <c r="O24" s="143">
        <v>0</v>
      </c>
      <c r="P24" s="158">
        <v>0</v>
      </c>
      <c r="Q24" s="162">
        <v>0</v>
      </c>
      <c r="R24" s="165">
        <v>0</v>
      </c>
    </row>
    <row r="25" spans="1:18" ht="14.1" customHeight="1">
      <c r="A25" s="10"/>
      <c r="B25" s="25"/>
      <c r="C25" s="39" t="s">
        <v>30</v>
      </c>
      <c r="D25" s="46">
        <v>15</v>
      </c>
      <c r="E25" s="139">
        <v>1</v>
      </c>
      <c r="F25" s="142">
        <v>2</v>
      </c>
      <c r="G25" s="145">
        <v>423.2</v>
      </c>
      <c r="H25" s="142">
        <v>1</v>
      </c>
      <c r="I25" s="149">
        <v>16.94</v>
      </c>
      <c r="J25" s="70"/>
      <c r="K25" s="72" t="s">
        <v>60</v>
      </c>
      <c r="L25" s="87" t="s">
        <v>39</v>
      </c>
      <c r="M25" s="94">
        <v>49</v>
      </c>
      <c r="N25" s="151">
        <v>0</v>
      </c>
      <c r="O25" s="147">
        <v>0</v>
      </c>
      <c r="P25" s="157">
        <v>0</v>
      </c>
      <c r="Q25" s="162">
        <v>0</v>
      </c>
      <c r="R25" s="165">
        <v>0</v>
      </c>
    </row>
    <row r="26" spans="1:18" ht="14.1" customHeight="1">
      <c r="A26" s="10"/>
      <c r="B26" s="25"/>
      <c r="C26" s="39" t="s">
        <v>31</v>
      </c>
      <c r="D26" s="46">
        <v>16</v>
      </c>
      <c r="E26" s="139">
        <v>37</v>
      </c>
      <c r="F26" s="142">
        <v>244</v>
      </c>
      <c r="G26" s="145">
        <v>759063.18</v>
      </c>
      <c r="H26" s="142">
        <v>5</v>
      </c>
      <c r="I26" s="149">
        <v>714.84</v>
      </c>
      <c r="J26" s="70"/>
      <c r="K26" s="78"/>
      <c r="L26" s="87" t="s">
        <v>40</v>
      </c>
      <c r="M26" s="95">
        <v>50</v>
      </c>
      <c r="N26" s="152">
        <v>0</v>
      </c>
      <c r="O26" s="143">
        <v>0</v>
      </c>
      <c r="P26" s="158">
        <v>0</v>
      </c>
      <c r="Q26" s="162">
        <v>0</v>
      </c>
      <c r="R26" s="165">
        <v>0</v>
      </c>
    </row>
    <row r="27" spans="1:18" ht="14.1" customHeight="1">
      <c r="A27" s="10"/>
      <c r="B27" s="25"/>
      <c r="C27" s="39" t="s">
        <v>32</v>
      </c>
      <c r="D27" s="46">
        <v>17</v>
      </c>
      <c r="E27" s="139">
        <v>25</v>
      </c>
      <c r="F27" s="142">
        <v>52</v>
      </c>
      <c r="G27" s="145">
        <v>37997.05</v>
      </c>
      <c r="H27" s="142">
        <v>1</v>
      </c>
      <c r="I27" s="149">
        <v>40.72</v>
      </c>
      <c r="J27" s="70"/>
      <c r="K27" s="79"/>
      <c r="L27" s="87" t="s">
        <v>41</v>
      </c>
      <c r="M27" s="94">
        <v>51</v>
      </c>
      <c r="N27" s="151">
        <v>0</v>
      </c>
      <c r="O27" s="147">
        <v>0</v>
      </c>
      <c r="P27" s="157">
        <v>0</v>
      </c>
      <c r="Q27" s="162">
        <v>0</v>
      </c>
      <c r="R27" s="165">
        <v>0</v>
      </c>
    </row>
    <row r="28" spans="1:18" ht="14.1" customHeight="1">
      <c r="A28" s="10"/>
      <c r="B28" s="25"/>
      <c r="C28" s="39" t="s">
        <v>33</v>
      </c>
      <c r="D28" s="46">
        <v>18</v>
      </c>
      <c r="E28" s="139">
        <v>7</v>
      </c>
      <c r="F28" s="142">
        <v>9</v>
      </c>
      <c r="G28" s="145">
        <v>8685.59</v>
      </c>
      <c r="H28" s="142">
        <v>2</v>
      </c>
      <c r="I28" s="149">
        <v>246.92</v>
      </c>
      <c r="J28" s="45"/>
      <c r="K28" s="80" t="s">
        <v>61</v>
      </c>
      <c r="L28" s="88"/>
      <c r="M28" s="95">
        <v>52</v>
      </c>
      <c r="N28" s="152">
        <v>0</v>
      </c>
      <c r="O28" s="143">
        <v>0</v>
      </c>
      <c r="P28" s="158">
        <v>0</v>
      </c>
      <c r="Q28" s="162">
        <v>0</v>
      </c>
      <c r="R28" s="165">
        <v>0</v>
      </c>
    </row>
    <row r="29" spans="1:18" ht="14.1" customHeight="1">
      <c r="A29" s="10"/>
      <c r="B29" s="25"/>
      <c r="C29" s="39" t="s">
        <v>34</v>
      </c>
      <c r="D29" s="46">
        <v>19</v>
      </c>
      <c r="E29" s="139">
        <v>2</v>
      </c>
      <c r="F29" s="142">
        <v>8</v>
      </c>
      <c r="G29" s="145">
        <v>2785.49</v>
      </c>
      <c r="H29" s="143">
        <v>0</v>
      </c>
      <c r="I29" s="150">
        <v>0</v>
      </c>
      <c r="J29" s="70" t="s">
        <v>54</v>
      </c>
      <c r="K29" s="81" t="s">
        <v>62</v>
      </c>
      <c r="L29" s="89"/>
      <c r="M29" s="94">
        <v>53</v>
      </c>
      <c r="N29" s="151">
        <v>0</v>
      </c>
      <c r="O29" s="147">
        <v>0</v>
      </c>
      <c r="P29" s="157">
        <v>0</v>
      </c>
      <c r="Q29" s="162">
        <v>0</v>
      </c>
      <c r="R29" s="165">
        <v>0</v>
      </c>
    </row>
    <row r="30" spans="1:18" ht="14.1" customHeight="1">
      <c r="A30" s="10"/>
      <c r="B30" s="25"/>
      <c r="C30" s="39" t="s">
        <v>35</v>
      </c>
      <c r="D30" s="46">
        <v>20</v>
      </c>
      <c r="E30" s="139">
        <v>1</v>
      </c>
      <c r="F30" s="142">
        <v>2</v>
      </c>
      <c r="G30" s="145">
        <v>6595.38</v>
      </c>
      <c r="H30" s="143">
        <v>0</v>
      </c>
      <c r="I30" s="150">
        <v>0</v>
      </c>
      <c r="J30" s="27"/>
      <c r="K30" s="81" t="s">
        <v>63</v>
      </c>
      <c r="L30" s="90"/>
      <c r="M30" s="95">
        <v>54</v>
      </c>
      <c r="N30" s="152">
        <v>0</v>
      </c>
      <c r="O30" s="143">
        <v>0</v>
      </c>
      <c r="P30" s="158">
        <v>0</v>
      </c>
      <c r="Q30" s="162">
        <v>0</v>
      </c>
      <c r="R30" s="165">
        <v>0</v>
      </c>
    </row>
    <row r="31" spans="1:18" ht="14.1" customHeight="1">
      <c r="A31" s="10"/>
      <c r="B31" s="25"/>
      <c r="C31" s="39" t="s">
        <v>36</v>
      </c>
      <c r="D31" s="46">
        <v>21</v>
      </c>
      <c r="E31" s="140">
        <v>0</v>
      </c>
      <c r="F31" s="143">
        <v>0</v>
      </c>
      <c r="G31" s="146">
        <v>0</v>
      </c>
      <c r="H31" s="143">
        <v>0</v>
      </c>
      <c r="I31" s="150">
        <v>0</v>
      </c>
      <c r="J31" s="27"/>
      <c r="K31" s="81" t="s">
        <v>64</v>
      </c>
      <c r="L31" s="90"/>
      <c r="M31" s="94">
        <v>55</v>
      </c>
      <c r="N31" s="153">
        <v>4</v>
      </c>
      <c r="O31" s="141">
        <v>10</v>
      </c>
      <c r="P31" s="159">
        <v>2753.89</v>
      </c>
      <c r="Q31" s="163">
        <v>1</v>
      </c>
      <c r="R31" s="166">
        <v>568.93</v>
      </c>
    </row>
    <row r="32" spans="1:18" ht="14.1" customHeight="1">
      <c r="A32" s="10"/>
      <c r="B32" s="25"/>
      <c r="C32" s="39" t="s">
        <v>37</v>
      </c>
      <c r="D32" s="46">
        <v>22</v>
      </c>
      <c r="E32" s="139">
        <v>6</v>
      </c>
      <c r="F32" s="142">
        <v>33</v>
      </c>
      <c r="G32" s="145">
        <v>1748.71</v>
      </c>
      <c r="H32" s="143">
        <v>0</v>
      </c>
      <c r="I32" s="150">
        <v>0</v>
      </c>
      <c r="J32" s="27"/>
      <c r="K32" s="81" t="s">
        <v>65</v>
      </c>
      <c r="L32" s="90"/>
      <c r="M32" s="95">
        <v>56</v>
      </c>
      <c r="N32" s="154">
        <v>3</v>
      </c>
      <c r="O32" s="142">
        <v>21</v>
      </c>
      <c r="P32" s="160">
        <v>18163.3</v>
      </c>
      <c r="Q32" s="162">
        <v>0</v>
      </c>
      <c r="R32" s="165">
        <v>0</v>
      </c>
    </row>
    <row r="33" spans="1:18" ht="14.1" customHeight="1">
      <c r="A33" s="10"/>
      <c r="B33" s="25"/>
      <c r="C33" s="40" t="s">
        <v>21</v>
      </c>
      <c r="D33" s="46">
        <v>23</v>
      </c>
      <c r="E33" s="140">
        <v>0</v>
      </c>
      <c r="F33" s="143">
        <v>0</v>
      </c>
      <c r="G33" s="146">
        <v>0</v>
      </c>
      <c r="H33" s="143">
        <v>0</v>
      </c>
      <c r="I33" s="150">
        <v>0</v>
      </c>
      <c r="J33" s="27"/>
      <c r="K33" s="81" t="s">
        <v>66</v>
      </c>
      <c r="L33" s="90"/>
      <c r="M33" s="94">
        <v>57</v>
      </c>
      <c r="N33" s="151">
        <v>0</v>
      </c>
      <c r="O33" s="147">
        <v>0</v>
      </c>
      <c r="P33" s="157">
        <v>0</v>
      </c>
      <c r="Q33" s="162">
        <v>0</v>
      </c>
      <c r="R33" s="165">
        <v>0</v>
      </c>
    </row>
    <row r="34" spans="1:18" ht="14.1" customHeight="1">
      <c r="A34" s="11"/>
      <c r="B34" s="26"/>
      <c r="C34" s="39" t="s">
        <v>22</v>
      </c>
      <c r="D34" s="46">
        <v>24</v>
      </c>
      <c r="E34" s="139">
        <v>2</v>
      </c>
      <c r="F34" s="142">
        <v>3</v>
      </c>
      <c r="G34" s="145">
        <v>7489</v>
      </c>
      <c r="H34" s="142">
        <v>1</v>
      </c>
      <c r="I34" s="149">
        <v>227.59</v>
      </c>
      <c r="J34" s="27"/>
      <c r="K34" s="81" t="s">
        <v>67</v>
      </c>
      <c r="L34" s="90"/>
      <c r="M34" s="95">
        <v>58</v>
      </c>
      <c r="N34" s="154">
        <v>73</v>
      </c>
      <c r="O34" s="142">
        <v>510</v>
      </c>
      <c r="P34" s="160">
        <v>132970.74</v>
      </c>
      <c r="Q34" s="163">
        <v>41</v>
      </c>
      <c r="R34" s="166">
        <v>6654.28</v>
      </c>
    </row>
    <row r="35" spans="1:18" ht="14.1" customHeight="1">
      <c r="A35" s="12" t="s">
        <v>6</v>
      </c>
      <c r="B35" s="118" t="s">
        <v>25</v>
      </c>
      <c r="C35" s="39" t="s">
        <v>38</v>
      </c>
      <c r="D35" s="46">
        <v>25</v>
      </c>
      <c r="E35" s="139">
        <v>74</v>
      </c>
      <c r="F35" s="142">
        <v>189</v>
      </c>
      <c r="G35" s="145">
        <v>166212.56</v>
      </c>
      <c r="H35" s="142">
        <v>37</v>
      </c>
      <c r="I35" s="149">
        <v>6728.33</v>
      </c>
      <c r="J35" s="27"/>
      <c r="K35" s="81" t="s">
        <v>68</v>
      </c>
      <c r="L35" s="90"/>
      <c r="M35" s="94">
        <v>59</v>
      </c>
      <c r="N35" s="153">
        <v>3</v>
      </c>
      <c r="O35" s="141">
        <v>12</v>
      </c>
      <c r="P35" s="159">
        <v>4901.48</v>
      </c>
      <c r="Q35" s="163">
        <v>1</v>
      </c>
      <c r="R35" s="166">
        <v>62.98</v>
      </c>
    </row>
    <row r="36" spans="1:18" ht="14.1" customHeight="1">
      <c r="A36" s="10"/>
      <c r="B36" s="119"/>
      <c r="C36" s="39" t="s">
        <v>39</v>
      </c>
      <c r="D36" s="46">
        <v>26</v>
      </c>
      <c r="E36" s="140">
        <v>0</v>
      </c>
      <c r="F36" s="143">
        <v>0</v>
      </c>
      <c r="G36" s="146">
        <v>0</v>
      </c>
      <c r="H36" s="143">
        <v>0</v>
      </c>
      <c r="I36" s="150">
        <v>0</v>
      </c>
      <c r="J36" s="27"/>
      <c r="K36" s="81" t="s">
        <v>69</v>
      </c>
      <c r="L36" s="90"/>
      <c r="M36" s="95">
        <v>60</v>
      </c>
      <c r="N36" s="154">
        <v>15</v>
      </c>
      <c r="O36" s="142">
        <v>31</v>
      </c>
      <c r="P36" s="160">
        <v>10518.02</v>
      </c>
      <c r="Q36" s="163">
        <v>1</v>
      </c>
      <c r="R36" s="166">
        <v>23.55</v>
      </c>
    </row>
    <row r="37" spans="1:18" ht="14.1" customHeight="1">
      <c r="A37" s="10"/>
      <c r="B37" s="119"/>
      <c r="C37" s="39" t="s">
        <v>40</v>
      </c>
      <c r="D37" s="46">
        <v>27</v>
      </c>
      <c r="E37" s="139">
        <v>15</v>
      </c>
      <c r="F37" s="142">
        <v>20</v>
      </c>
      <c r="G37" s="145">
        <v>16903.38</v>
      </c>
      <c r="H37" s="142">
        <v>5</v>
      </c>
      <c r="I37" s="149">
        <v>3781.72</v>
      </c>
      <c r="J37" s="27"/>
      <c r="K37" s="81" t="s">
        <v>70</v>
      </c>
      <c r="L37" s="90"/>
      <c r="M37" s="94">
        <v>61</v>
      </c>
      <c r="N37" s="153">
        <v>4</v>
      </c>
      <c r="O37" s="141">
        <v>4</v>
      </c>
      <c r="P37" s="159">
        <v>6045.67</v>
      </c>
      <c r="Q37" s="163">
        <v>1</v>
      </c>
      <c r="R37" s="166">
        <v>125</v>
      </c>
    </row>
    <row r="38" spans="1:18" ht="14.1" customHeight="1">
      <c r="A38" s="10"/>
      <c r="B38" s="120"/>
      <c r="C38" s="39" t="s">
        <v>41</v>
      </c>
      <c r="D38" s="46">
        <v>28</v>
      </c>
      <c r="E38" s="139">
        <v>64</v>
      </c>
      <c r="F38" s="142">
        <v>123</v>
      </c>
      <c r="G38" s="145">
        <v>92717.97</v>
      </c>
      <c r="H38" s="142">
        <v>43</v>
      </c>
      <c r="I38" s="149">
        <v>7197.92</v>
      </c>
      <c r="J38" s="27"/>
      <c r="K38" s="81" t="s">
        <v>71</v>
      </c>
      <c r="L38" s="90"/>
      <c r="M38" s="95">
        <v>62</v>
      </c>
      <c r="N38" s="154">
        <v>12</v>
      </c>
      <c r="O38" s="142">
        <v>21</v>
      </c>
      <c r="P38" s="160">
        <v>9084.48</v>
      </c>
      <c r="Q38" s="163">
        <v>1</v>
      </c>
      <c r="R38" s="166">
        <v>23.55</v>
      </c>
    </row>
    <row r="39" spans="1:18" ht="14.1" customHeight="1">
      <c r="A39" s="10"/>
      <c r="B39" s="118" t="s">
        <v>26</v>
      </c>
      <c r="C39" s="39" t="s">
        <v>38</v>
      </c>
      <c r="D39" s="46">
        <v>29</v>
      </c>
      <c r="E39" s="139">
        <v>3</v>
      </c>
      <c r="F39" s="142">
        <v>5</v>
      </c>
      <c r="G39" s="145">
        <v>9419.44</v>
      </c>
      <c r="H39" s="143">
        <v>0</v>
      </c>
      <c r="I39" s="150">
        <v>0</v>
      </c>
      <c r="J39" s="27"/>
      <c r="K39" s="81" t="s">
        <v>72</v>
      </c>
      <c r="L39" s="90"/>
      <c r="M39" s="94">
        <v>63</v>
      </c>
      <c r="N39" s="153">
        <v>12</v>
      </c>
      <c r="O39" s="141">
        <v>40</v>
      </c>
      <c r="P39" s="159">
        <v>10594.18</v>
      </c>
      <c r="Q39" s="163">
        <v>4</v>
      </c>
      <c r="R39" s="166">
        <v>667.77</v>
      </c>
    </row>
    <row r="40" spans="1:18" ht="14.1" customHeight="1">
      <c r="A40" s="10"/>
      <c r="B40" s="121"/>
      <c r="C40" s="39" t="s">
        <v>39</v>
      </c>
      <c r="D40" s="46">
        <v>30</v>
      </c>
      <c r="E40" s="139">
        <v>1</v>
      </c>
      <c r="F40" s="142">
        <v>1</v>
      </c>
      <c r="G40" s="145">
        <v>161.39</v>
      </c>
      <c r="H40" s="143">
        <v>0</v>
      </c>
      <c r="I40" s="150">
        <v>0</v>
      </c>
      <c r="J40" s="27"/>
      <c r="K40" s="81" t="s">
        <v>73</v>
      </c>
      <c r="L40" s="90"/>
      <c r="M40" s="95">
        <v>64</v>
      </c>
      <c r="N40" s="154">
        <v>6</v>
      </c>
      <c r="O40" s="142">
        <v>7</v>
      </c>
      <c r="P40" s="160">
        <v>6300.18</v>
      </c>
      <c r="Q40" s="163">
        <v>2</v>
      </c>
      <c r="R40" s="166">
        <v>212.02</v>
      </c>
    </row>
    <row r="41" spans="1:18" ht="14.1" customHeight="1">
      <c r="A41" s="10"/>
      <c r="B41" s="121"/>
      <c r="C41" s="39" t="s">
        <v>40</v>
      </c>
      <c r="D41" s="46">
        <v>31</v>
      </c>
      <c r="E41" s="140">
        <v>0</v>
      </c>
      <c r="F41" s="143">
        <v>0</v>
      </c>
      <c r="G41" s="146">
        <v>0</v>
      </c>
      <c r="H41" s="143">
        <v>0</v>
      </c>
      <c r="I41" s="150">
        <v>0</v>
      </c>
      <c r="J41" s="45"/>
      <c r="K41" s="81" t="s">
        <v>74</v>
      </c>
      <c r="L41" s="90"/>
      <c r="M41" s="94">
        <v>65</v>
      </c>
      <c r="N41" s="153">
        <v>230</v>
      </c>
      <c r="O41" s="141">
        <v>622</v>
      </c>
      <c r="P41" s="159">
        <v>158856.83</v>
      </c>
      <c r="Q41" s="163">
        <v>17</v>
      </c>
      <c r="R41" s="166">
        <v>3542.55</v>
      </c>
    </row>
    <row r="42" spans="1:18" ht="14.1" customHeight="1">
      <c r="A42" s="10"/>
      <c r="B42" s="121"/>
      <c r="C42" s="39" t="s">
        <v>41</v>
      </c>
      <c r="D42" s="46">
        <v>32</v>
      </c>
      <c r="E42" s="139">
        <v>1</v>
      </c>
      <c r="F42" s="142">
        <v>2</v>
      </c>
      <c r="G42" s="145">
        <v>1127</v>
      </c>
      <c r="H42" s="143">
        <v>0</v>
      </c>
      <c r="I42" s="150">
        <v>0</v>
      </c>
      <c r="J42" s="71" t="s">
        <v>55</v>
      </c>
      <c r="K42" s="82"/>
      <c r="L42" s="91"/>
      <c r="M42" s="94">
        <v>66</v>
      </c>
      <c r="N42" s="131">
        <f>SUM(E11:E44,N11:N41)</f>
        <v>745</v>
      </c>
      <c r="O42" s="132">
        <f>SUM(F11:F44,O11:O41)</f>
        <v>2246</v>
      </c>
      <c r="P42" s="133">
        <f>SUM(G11:G44,P11:P41)</f>
        <v>1701075.37</v>
      </c>
      <c r="Q42" s="134">
        <f>SUM(H11:H44,Q11:Q41)</f>
        <v>220</v>
      </c>
      <c r="R42" s="137">
        <f>SUM(I11:I44,R11:R41)</f>
        <v>43642.46</v>
      </c>
    </row>
    <row r="43" spans="1:18" ht="14.1" customHeight="1">
      <c r="A43" s="10"/>
      <c r="B43" s="122" t="s">
        <v>27</v>
      </c>
      <c r="C43" s="39" t="s">
        <v>38</v>
      </c>
      <c r="D43" s="46">
        <v>33</v>
      </c>
      <c r="E43" s="140">
        <v>0</v>
      </c>
      <c r="F43" s="143">
        <v>0</v>
      </c>
      <c r="G43" s="146">
        <v>0</v>
      </c>
      <c r="H43" s="143">
        <v>0</v>
      </c>
      <c r="I43" s="150">
        <v>0</v>
      </c>
      <c r="J43" s="72" t="s">
        <v>56</v>
      </c>
      <c r="K43" s="83"/>
      <c r="L43" s="92"/>
      <c r="M43" s="96">
        <v>67</v>
      </c>
      <c r="N43" s="155">
        <v>0</v>
      </c>
      <c r="O43" s="156">
        <v>0</v>
      </c>
      <c r="P43" s="104"/>
      <c r="Q43" s="104"/>
      <c r="R43" s="113" t="s">
        <v>83</v>
      </c>
    </row>
    <row r="44" spans="1:18" ht="14.1" customHeight="1">
      <c r="A44" s="11"/>
      <c r="B44" s="123"/>
      <c r="C44" s="39" t="s">
        <v>39</v>
      </c>
      <c r="D44" s="46">
        <v>34</v>
      </c>
      <c r="E44" s="139">
        <v>6</v>
      </c>
      <c r="F44" s="142">
        <v>25</v>
      </c>
      <c r="G44" s="145">
        <v>21312.61</v>
      </c>
      <c r="H44" s="143">
        <v>0</v>
      </c>
      <c r="I44" s="150">
        <v>0</v>
      </c>
      <c r="J44" s="73"/>
      <c r="K44" s="84"/>
      <c r="L44" s="93"/>
      <c r="M44" s="97"/>
      <c r="N44" s="100"/>
      <c r="O44" s="103"/>
      <c r="P44" s="105"/>
      <c r="Q44" s="105"/>
      <c r="R44" s="75"/>
    </row>
    <row r="45" spans="1:18" ht="14.1" customHeight="1">
      <c r="A45" s="13" t="s">
        <v>7</v>
      </c>
      <c r="B45" s="13"/>
      <c r="C45" s="13"/>
      <c r="D45" s="47"/>
      <c r="E45" s="47"/>
      <c r="F45" s="13" t="s">
        <v>47</v>
      </c>
      <c r="G45" s="64"/>
      <c r="H45" s="13" t="s">
        <v>52</v>
      </c>
      <c r="I45" s="13" t="s">
        <v>53</v>
      </c>
      <c r="J45" s="47"/>
      <c r="K45" s="47"/>
      <c r="L45" s="13" t="s">
        <v>75</v>
      </c>
      <c r="M45" s="98"/>
      <c r="N45" s="98"/>
      <c r="O45" s="13" t="s">
        <v>77</v>
      </c>
      <c r="P45" s="13"/>
      <c r="Q45" s="13"/>
      <c r="R45" s="13"/>
    </row>
    <row r="46" spans="1:18" ht="14.1" customHeight="1">
      <c r="A46" s="14" t="s">
        <v>8</v>
      </c>
      <c r="B46" s="14"/>
      <c r="C46" s="14"/>
      <c r="D46" s="14"/>
      <c r="E46" s="14"/>
      <c r="F46" s="128"/>
      <c r="G46" s="14" t="s">
        <v>49</v>
      </c>
      <c r="H46" s="14"/>
      <c r="I46" s="14"/>
      <c r="J46" s="14"/>
      <c r="K46" s="128"/>
      <c r="L46" s="128"/>
      <c r="M46" s="14" t="s">
        <v>76</v>
      </c>
      <c r="N46" s="14"/>
      <c r="O46" s="14"/>
      <c r="P46" s="14"/>
      <c r="Q46" s="14"/>
      <c r="R46" s="14"/>
    </row>
    <row r="47" spans="1:18" ht="14.1" customHeight="1">
      <c r="A47" s="15" t="s">
        <v>9</v>
      </c>
      <c r="B47" s="15"/>
      <c r="C47" s="41"/>
      <c r="D47" s="48">
        <f>H1</f>
      </c>
      <c r="E47" s="52"/>
      <c r="F47" s="52"/>
      <c r="G47" s="52"/>
      <c r="H47" s="52"/>
      <c r="I47" s="52"/>
      <c r="J47" s="52"/>
      <c r="K47" s="52"/>
      <c r="L47" s="52"/>
      <c r="M47" s="52"/>
      <c r="N47" s="52"/>
      <c r="O47" s="52"/>
      <c r="P47" s="52"/>
      <c r="Q47" s="52"/>
      <c r="R47" s="52"/>
    </row>
    <row r="48" spans="1:18" s="74" customFormat="1" ht="36" customHeight="1">
      <c r="A48" s="16" t="s">
        <v>10</v>
      </c>
      <c r="B48" s="30"/>
      <c r="C48" s="30"/>
      <c r="D48" s="30"/>
      <c r="E48" s="30"/>
      <c r="F48" s="30"/>
      <c r="G48" s="30"/>
      <c r="H48" s="30"/>
      <c r="I48" s="30"/>
      <c r="J48" s="30"/>
      <c r="K48" s="30"/>
      <c r="L48" s="30"/>
      <c r="M48" s="30"/>
      <c r="N48" s="30"/>
      <c r="O48" s="30"/>
      <c r="P48" s="30"/>
      <c r="Q48" s="30"/>
      <c r="R48" s="30"/>
    </row>
    <row r="49" spans="1:18" ht="15">
      <c r="A49" s="17"/>
      <c r="B49" s="17"/>
      <c r="C49" s="17"/>
      <c r="D49" s="17"/>
      <c r="E49" s="17"/>
      <c r="F49" s="17"/>
      <c r="G49" s="17"/>
      <c r="H49" s="17"/>
      <c r="I49" s="17"/>
      <c r="J49" s="17"/>
      <c r="K49" s="17"/>
      <c r="L49" s="17"/>
      <c r="M49" s="17"/>
      <c r="N49" s="17"/>
      <c r="O49" s="17"/>
      <c r="P49" s="17"/>
      <c r="Q49" s="17"/>
      <c r="R49" s="17"/>
    </row>
    <row r="50" spans="1:18" ht="15">
      <c r="A50" s="18"/>
      <c r="B50" s="31"/>
      <c r="C50" s="31"/>
      <c r="D50" s="31"/>
      <c r="E50" s="31"/>
      <c r="F50" s="31"/>
      <c r="G50" s="31"/>
      <c r="H50" s="31"/>
      <c r="I50" s="31"/>
      <c r="J50" s="31"/>
      <c r="K50" s="31"/>
      <c r="L50" s="31"/>
      <c r="M50" s="31"/>
      <c r="N50" s="31"/>
      <c r="O50" s="31"/>
      <c r="P50" s="31"/>
      <c r="Q50" s="31"/>
      <c r="R50" s="31"/>
    </row>
  </sheetData>
  <mergeCells count="70">
    <mergeCell ref="A47:C47"/>
    <mergeCell ref="D47:R47"/>
    <mergeCell ref="A48:R48"/>
    <mergeCell ref="K46:L46"/>
    <mergeCell ref="K34:L34"/>
    <mergeCell ref="R43:R44"/>
    <mergeCell ref="K38:L38"/>
    <mergeCell ref="B39:B42"/>
    <mergeCell ref="K39:L39"/>
    <mergeCell ref="K40:L40"/>
    <mergeCell ref="K41:L41"/>
    <mergeCell ref="J42:L42"/>
    <mergeCell ref="B43:B44"/>
    <mergeCell ref="J43:L44"/>
    <mergeCell ref="M43:M44"/>
    <mergeCell ref="N43:N44"/>
    <mergeCell ref="O43:Q44"/>
    <mergeCell ref="A23:A34"/>
    <mergeCell ref="B23:C23"/>
    <mergeCell ref="B24:B34"/>
    <mergeCell ref="K25:K27"/>
    <mergeCell ref="K28:L28"/>
    <mergeCell ref="J29:J41"/>
    <mergeCell ref="K29:L29"/>
    <mergeCell ref="A35:A44"/>
    <mergeCell ref="B35:B38"/>
    <mergeCell ref="K35:L35"/>
    <mergeCell ref="K36:L36"/>
    <mergeCell ref="K37:L37"/>
    <mergeCell ref="K30:L30"/>
    <mergeCell ref="K31:L31"/>
    <mergeCell ref="K32:L32"/>
    <mergeCell ref="K33:L33"/>
    <mergeCell ref="B19:C19"/>
    <mergeCell ref="B20:C20"/>
    <mergeCell ref="B21:C21"/>
    <mergeCell ref="K21:K24"/>
    <mergeCell ref="B22:C22"/>
    <mergeCell ref="N9:N10"/>
    <mergeCell ref="O9:P9"/>
    <mergeCell ref="Q9:R9"/>
    <mergeCell ref="A11:A22"/>
    <mergeCell ref="B11:C11"/>
    <mergeCell ref="J11:J28"/>
    <mergeCell ref="K11:K12"/>
    <mergeCell ref="B12:C12"/>
    <mergeCell ref="B13:C13"/>
    <mergeCell ref="K13:K16"/>
    <mergeCell ref="B14:C14"/>
    <mergeCell ref="B15:C15"/>
    <mergeCell ref="B16:C16"/>
    <mergeCell ref="B17:C17"/>
    <mergeCell ref="K17:K20"/>
    <mergeCell ref="B18:C18"/>
    <mergeCell ref="A7:R7"/>
    <mergeCell ref="A5:B5"/>
    <mergeCell ref="A6:B6"/>
    <mergeCell ref="F8:N8"/>
    <mergeCell ref="D45:E45"/>
    <mergeCell ref="J45:K45"/>
    <mergeCell ref="M45:N45"/>
    <mergeCell ref="Q5:R5"/>
    <mergeCell ref="Q6:R6"/>
    <mergeCell ref="A9:C10"/>
    <mergeCell ref="D9:D10"/>
    <mergeCell ref="E9:E10"/>
    <mergeCell ref="F9:G9"/>
    <mergeCell ref="H9:I9"/>
    <mergeCell ref="J9:L10"/>
    <mergeCell ref="M9:M10"/>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13.xml><?xml version="1.0" encoding="utf-8"?>
<worksheet xmlns="http://schemas.openxmlformats.org/spreadsheetml/2006/main" xmlns:r="http://schemas.openxmlformats.org/officeDocument/2006/relationships">
  <dimension ref="A1:R50"/>
  <sheetViews>
    <sheetView zoomScale="85" zoomScaleNormal="85" workbookViewId="0" topLeftCell="A5">
      <selection activeCell="N11" sqref="N11:R41"/>
    </sheetView>
  </sheetViews>
  <sheetFormatPr defaultColWidth="9.28125" defaultRowHeight="15"/>
  <cols>
    <col min="1" max="2" width="5.8515625" style="114" customWidth="1"/>
    <col min="3" max="3" width="21.8515625" style="114" customWidth="1"/>
    <col min="4" max="4" width="5.8515625" style="114" customWidth="1"/>
    <col min="5"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7" customFormat="1" ht="31.5" customHeight="1" hidden="1">
      <c r="E1" s="49"/>
      <c r="F1" s="53"/>
      <c r="H1" s="65"/>
      <c r="L1" s="3"/>
      <c r="M1" s="3"/>
      <c r="N1" s="3"/>
      <c r="O1" s="3"/>
      <c r="P1" s="3"/>
    </row>
    <row r="2" spans="1:16" s="17" customFormat="1" ht="28.5" customHeight="1" hidden="1">
      <c r="A2" s="3"/>
      <c r="B2" s="3"/>
      <c r="H2" s="65"/>
      <c r="L2" s="3"/>
      <c r="M2" s="3"/>
      <c r="N2" s="3"/>
      <c r="O2" s="3"/>
      <c r="P2" s="3"/>
    </row>
    <row r="3" spans="2:16" s="17" customFormat="1" ht="28.5" customHeight="1" hidden="1">
      <c r="B3" s="168"/>
      <c r="D3" s="170"/>
      <c r="F3" s="168"/>
      <c r="H3" s="170"/>
      <c r="L3" s="3"/>
      <c r="M3" s="3"/>
      <c r="N3" s="3"/>
      <c r="O3" s="3"/>
      <c r="P3" s="3"/>
    </row>
    <row r="4" spans="2:16" s="17" customFormat="1" ht="28.5" customHeight="1" hidden="1">
      <c r="B4" s="3"/>
      <c r="C4" s="169"/>
      <c r="E4" s="169"/>
      <c r="H4" s="65"/>
      <c r="L4" s="3"/>
      <c r="M4" s="3"/>
      <c r="N4" s="3"/>
      <c r="O4" s="3"/>
      <c r="P4" s="3"/>
    </row>
    <row r="5" spans="1:18" s="114" customFormat="1" ht="18" customHeight="1">
      <c r="A5" s="4" t="s">
        <v>0</v>
      </c>
      <c r="B5" s="4"/>
      <c r="C5" s="33"/>
      <c r="D5" s="33"/>
      <c r="E5" s="33"/>
      <c r="F5" s="33"/>
      <c r="G5" s="33"/>
      <c r="H5" s="33"/>
      <c r="I5" s="33"/>
      <c r="J5" s="33"/>
      <c r="K5" s="74"/>
      <c r="L5" s="74"/>
      <c r="M5" s="74"/>
      <c r="N5" s="74"/>
      <c r="P5" s="4" t="s">
        <v>78</v>
      </c>
      <c r="Q5" s="106" t="s">
        <v>80</v>
      </c>
      <c r="R5" s="107"/>
    </row>
    <row r="6" spans="1:18" s="114" customFormat="1" ht="18" customHeight="1">
      <c r="A6" s="4" t="s">
        <v>1</v>
      </c>
      <c r="B6" s="4"/>
      <c r="C6" s="34" t="s">
        <v>28</v>
      </c>
      <c r="D6" s="34"/>
      <c r="E6" s="34"/>
      <c r="F6" s="34"/>
      <c r="G6" s="34"/>
      <c r="H6" s="34"/>
      <c r="I6" s="34"/>
      <c r="J6" s="66"/>
      <c r="K6" s="75"/>
      <c r="L6" s="75"/>
      <c r="M6" s="75"/>
      <c r="N6" s="75"/>
      <c r="O6" s="101"/>
      <c r="P6" s="4" t="s">
        <v>79</v>
      </c>
      <c r="Q6" s="106" t="s">
        <v>81</v>
      </c>
      <c r="R6" s="107"/>
    </row>
    <row r="7" spans="1:18" ht="36" customHeight="1">
      <c r="A7" s="117" t="s">
        <v>95</v>
      </c>
      <c r="B7" s="117"/>
      <c r="C7" s="117"/>
      <c r="D7" s="117"/>
      <c r="E7" s="117"/>
      <c r="F7" s="117"/>
      <c r="G7" s="117"/>
      <c r="H7" s="117"/>
      <c r="I7" s="117"/>
      <c r="J7" s="117"/>
      <c r="K7" s="117"/>
      <c r="L7" s="117"/>
      <c r="M7" s="117"/>
      <c r="N7" s="117"/>
      <c r="O7" s="117"/>
      <c r="P7" s="117"/>
      <c r="Q7" s="117"/>
      <c r="R7" s="117"/>
    </row>
    <row r="8" spans="1:18" ht="24" customHeight="1">
      <c r="A8" s="6"/>
      <c r="B8" s="6"/>
      <c r="C8" s="6"/>
      <c r="D8" s="6"/>
      <c r="E8" s="6"/>
      <c r="F8" s="54" t="s">
        <v>44</v>
      </c>
      <c r="G8" s="8"/>
      <c r="H8" s="8"/>
      <c r="I8" s="8"/>
      <c r="J8" s="8"/>
      <c r="K8" s="8"/>
      <c r="L8" s="8"/>
      <c r="M8" s="8"/>
      <c r="N8" s="8"/>
      <c r="O8" s="6"/>
      <c r="P8" s="6"/>
      <c r="Q8" s="6"/>
      <c r="R8" s="108" t="s">
        <v>82</v>
      </c>
    </row>
    <row r="9" spans="1:18" s="115" customFormat="1" ht="18" customHeight="1">
      <c r="A9" s="7" t="s">
        <v>3</v>
      </c>
      <c r="B9" s="7"/>
      <c r="C9" s="7"/>
      <c r="D9" s="43" t="s">
        <v>42</v>
      </c>
      <c r="E9" s="43" t="s">
        <v>43</v>
      </c>
      <c r="F9" s="55" t="s">
        <v>45</v>
      </c>
      <c r="G9" s="60"/>
      <c r="H9" s="55" t="s">
        <v>50</v>
      </c>
      <c r="I9" s="60"/>
      <c r="J9" s="67" t="s">
        <v>3</v>
      </c>
      <c r="K9" s="7"/>
      <c r="L9" s="85"/>
      <c r="M9" s="43" t="s">
        <v>42</v>
      </c>
      <c r="N9" s="43" t="s">
        <v>43</v>
      </c>
      <c r="O9" s="55" t="s">
        <v>45</v>
      </c>
      <c r="P9" s="60"/>
      <c r="Q9" s="55" t="s">
        <v>50</v>
      </c>
      <c r="R9" s="109"/>
    </row>
    <row r="10" spans="1:18" s="115" customFormat="1" ht="18" customHeight="1">
      <c r="A10" s="8"/>
      <c r="B10" s="8"/>
      <c r="C10" s="8"/>
      <c r="D10" s="44"/>
      <c r="E10" s="44"/>
      <c r="F10" s="56" t="s">
        <v>46</v>
      </c>
      <c r="G10" s="61" t="s">
        <v>48</v>
      </c>
      <c r="H10" s="61" t="s">
        <v>51</v>
      </c>
      <c r="I10" s="61" t="s">
        <v>48</v>
      </c>
      <c r="J10" s="68"/>
      <c r="K10" s="8"/>
      <c r="L10" s="86"/>
      <c r="M10" s="44"/>
      <c r="N10" s="44"/>
      <c r="O10" s="56" t="s">
        <v>46</v>
      </c>
      <c r="P10" s="61" t="s">
        <v>48</v>
      </c>
      <c r="Q10" s="61" t="s">
        <v>51</v>
      </c>
      <c r="R10" s="110" t="s">
        <v>48</v>
      </c>
    </row>
    <row r="11" spans="1:18" s="116" customFormat="1" ht="14.1" customHeight="1">
      <c r="A11" s="9" t="s">
        <v>4</v>
      </c>
      <c r="B11" s="20" t="s">
        <v>11</v>
      </c>
      <c r="C11" s="35"/>
      <c r="D11" s="45">
        <v>1</v>
      </c>
      <c r="E11" s="138">
        <v>17</v>
      </c>
      <c r="F11" s="141">
        <v>89</v>
      </c>
      <c r="G11" s="144">
        <v>93271.31</v>
      </c>
      <c r="H11" s="147">
        <v>0</v>
      </c>
      <c r="I11" s="148">
        <v>0</v>
      </c>
      <c r="J11" s="69" t="s">
        <v>6</v>
      </c>
      <c r="K11" s="28" t="s">
        <v>27</v>
      </c>
      <c r="L11" s="39" t="s">
        <v>40</v>
      </c>
      <c r="M11" s="94">
        <v>35</v>
      </c>
      <c r="N11" s="151">
        <v>0</v>
      </c>
      <c r="O11" s="147">
        <v>0</v>
      </c>
      <c r="P11" s="157">
        <v>0</v>
      </c>
      <c r="Q11" s="161">
        <v>0</v>
      </c>
      <c r="R11" s="164">
        <v>0</v>
      </c>
    </row>
    <row r="12" spans="1:18" ht="14.1" customHeight="1">
      <c r="A12" s="10"/>
      <c r="B12" s="21" t="s">
        <v>12</v>
      </c>
      <c r="C12" s="36"/>
      <c r="D12" s="46">
        <v>2</v>
      </c>
      <c r="E12" s="139">
        <v>7</v>
      </c>
      <c r="F12" s="142">
        <v>7</v>
      </c>
      <c r="G12" s="145">
        <v>8057.35</v>
      </c>
      <c r="H12" s="143">
        <v>0</v>
      </c>
      <c r="I12" s="150">
        <v>0</v>
      </c>
      <c r="J12" s="70"/>
      <c r="K12" s="29"/>
      <c r="L12" s="39" t="s">
        <v>41</v>
      </c>
      <c r="M12" s="95">
        <v>36</v>
      </c>
      <c r="N12" s="152">
        <v>0</v>
      </c>
      <c r="O12" s="143">
        <v>0</v>
      </c>
      <c r="P12" s="158">
        <v>0</v>
      </c>
      <c r="Q12" s="162">
        <v>0</v>
      </c>
      <c r="R12" s="165">
        <v>0</v>
      </c>
    </row>
    <row r="13" spans="1:18" ht="14.1" customHeight="1">
      <c r="A13" s="10"/>
      <c r="B13" s="21" t="s">
        <v>13</v>
      </c>
      <c r="C13" s="36"/>
      <c r="D13" s="46">
        <v>3</v>
      </c>
      <c r="E13" s="140">
        <v>0</v>
      </c>
      <c r="F13" s="143">
        <v>0</v>
      </c>
      <c r="G13" s="146">
        <v>0</v>
      </c>
      <c r="H13" s="143">
        <v>0</v>
      </c>
      <c r="I13" s="150">
        <v>0</v>
      </c>
      <c r="J13" s="70"/>
      <c r="K13" s="76" t="s">
        <v>57</v>
      </c>
      <c r="L13" s="39" t="s">
        <v>38</v>
      </c>
      <c r="M13" s="94">
        <v>37</v>
      </c>
      <c r="N13" s="151">
        <v>0</v>
      </c>
      <c r="O13" s="147">
        <v>0</v>
      </c>
      <c r="P13" s="157">
        <v>0</v>
      </c>
      <c r="Q13" s="162">
        <v>0</v>
      </c>
      <c r="R13" s="165">
        <v>0</v>
      </c>
    </row>
    <row r="14" spans="1:18" ht="14.1" customHeight="1">
      <c r="A14" s="10"/>
      <c r="B14" s="21" t="s">
        <v>14</v>
      </c>
      <c r="C14" s="36"/>
      <c r="D14" s="46">
        <v>4</v>
      </c>
      <c r="E14" s="140">
        <v>0</v>
      </c>
      <c r="F14" s="143">
        <v>0</v>
      </c>
      <c r="G14" s="146">
        <v>0</v>
      </c>
      <c r="H14" s="143">
        <v>0</v>
      </c>
      <c r="I14" s="150">
        <v>0</v>
      </c>
      <c r="J14" s="70"/>
      <c r="K14" s="77"/>
      <c r="L14" s="39" t="s">
        <v>39</v>
      </c>
      <c r="M14" s="95">
        <v>38</v>
      </c>
      <c r="N14" s="152">
        <v>0</v>
      </c>
      <c r="O14" s="143">
        <v>0</v>
      </c>
      <c r="P14" s="158">
        <v>0</v>
      </c>
      <c r="Q14" s="162">
        <v>0</v>
      </c>
      <c r="R14" s="165">
        <v>0</v>
      </c>
    </row>
    <row r="15" spans="1:18" ht="14.1" customHeight="1">
      <c r="A15" s="10"/>
      <c r="B15" s="21" t="s">
        <v>15</v>
      </c>
      <c r="C15" s="36"/>
      <c r="D15" s="46">
        <v>5</v>
      </c>
      <c r="E15" s="140">
        <v>0</v>
      </c>
      <c r="F15" s="143">
        <v>0</v>
      </c>
      <c r="G15" s="146">
        <v>0</v>
      </c>
      <c r="H15" s="143">
        <v>0</v>
      </c>
      <c r="I15" s="150">
        <v>0</v>
      </c>
      <c r="J15" s="70"/>
      <c r="K15" s="77"/>
      <c r="L15" s="39" t="s">
        <v>40</v>
      </c>
      <c r="M15" s="94">
        <v>39</v>
      </c>
      <c r="N15" s="151">
        <v>0</v>
      </c>
      <c r="O15" s="147">
        <v>0</v>
      </c>
      <c r="P15" s="157">
        <v>0</v>
      </c>
      <c r="Q15" s="162">
        <v>0</v>
      </c>
      <c r="R15" s="165">
        <v>0</v>
      </c>
    </row>
    <row r="16" spans="1:18" ht="14.1" customHeight="1">
      <c r="A16" s="10"/>
      <c r="B16" s="21" t="s">
        <v>16</v>
      </c>
      <c r="C16" s="36"/>
      <c r="D16" s="46">
        <v>6</v>
      </c>
      <c r="E16" s="140">
        <v>0</v>
      </c>
      <c r="F16" s="143">
        <v>0</v>
      </c>
      <c r="G16" s="146">
        <v>0</v>
      </c>
      <c r="H16" s="143">
        <v>0</v>
      </c>
      <c r="I16" s="150">
        <v>0</v>
      </c>
      <c r="J16" s="70"/>
      <c r="K16" s="77"/>
      <c r="L16" s="39" t="s">
        <v>41</v>
      </c>
      <c r="M16" s="95">
        <v>40</v>
      </c>
      <c r="N16" s="152">
        <v>0</v>
      </c>
      <c r="O16" s="143">
        <v>0</v>
      </c>
      <c r="P16" s="158">
        <v>0</v>
      </c>
      <c r="Q16" s="162">
        <v>0</v>
      </c>
      <c r="R16" s="165">
        <v>0</v>
      </c>
    </row>
    <row r="17" spans="1:18" ht="14.1" customHeight="1">
      <c r="A17" s="10"/>
      <c r="B17" s="21" t="s">
        <v>17</v>
      </c>
      <c r="C17" s="36"/>
      <c r="D17" s="46">
        <v>7</v>
      </c>
      <c r="E17" s="139">
        <v>1</v>
      </c>
      <c r="F17" s="142">
        <v>13</v>
      </c>
      <c r="G17" s="145">
        <v>2777.68</v>
      </c>
      <c r="H17" s="143">
        <v>0</v>
      </c>
      <c r="I17" s="150">
        <v>0</v>
      </c>
      <c r="J17" s="70"/>
      <c r="K17" s="76" t="s">
        <v>58</v>
      </c>
      <c r="L17" s="39" t="s">
        <v>38</v>
      </c>
      <c r="M17" s="94">
        <v>41</v>
      </c>
      <c r="N17" s="151">
        <v>0</v>
      </c>
      <c r="O17" s="147">
        <v>0</v>
      </c>
      <c r="P17" s="157">
        <v>0</v>
      </c>
      <c r="Q17" s="162">
        <v>0</v>
      </c>
      <c r="R17" s="165">
        <v>0</v>
      </c>
    </row>
    <row r="18" spans="1:18" ht="14.1" customHeight="1">
      <c r="A18" s="10"/>
      <c r="B18" s="22" t="s">
        <v>18</v>
      </c>
      <c r="C18" s="37"/>
      <c r="D18" s="46">
        <v>8</v>
      </c>
      <c r="E18" s="139">
        <v>4</v>
      </c>
      <c r="F18" s="143">
        <v>0</v>
      </c>
      <c r="G18" s="146">
        <v>0</v>
      </c>
      <c r="H18" s="142">
        <v>4</v>
      </c>
      <c r="I18" s="149">
        <v>308.8</v>
      </c>
      <c r="J18" s="70"/>
      <c r="K18" s="77"/>
      <c r="L18" s="39" t="s">
        <v>39</v>
      </c>
      <c r="M18" s="95">
        <v>42</v>
      </c>
      <c r="N18" s="152">
        <v>0</v>
      </c>
      <c r="O18" s="143">
        <v>0</v>
      </c>
      <c r="P18" s="158">
        <v>0</v>
      </c>
      <c r="Q18" s="162">
        <v>0</v>
      </c>
      <c r="R18" s="165">
        <v>0</v>
      </c>
    </row>
    <row r="19" spans="1:18" ht="14.1" customHeight="1">
      <c r="A19" s="10"/>
      <c r="B19" s="22" t="s">
        <v>19</v>
      </c>
      <c r="C19" s="37"/>
      <c r="D19" s="46">
        <v>9</v>
      </c>
      <c r="E19" s="139">
        <v>1</v>
      </c>
      <c r="F19" s="143">
        <v>0</v>
      </c>
      <c r="G19" s="146">
        <v>0</v>
      </c>
      <c r="H19" s="142">
        <v>1</v>
      </c>
      <c r="I19" s="149">
        <v>188.04</v>
      </c>
      <c r="J19" s="70"/>
      <c r="K19" s="77"/>
      <c r="L19" s="39" t="s">
        <v>40</v>
      </c>
      <c r="M19" s="94">
        <v>43</v>
      </c>
      <c r="N19" s="151">
        <v>0</v>
      </c>
      <c r="O19" s="147">
        <v>0</v>
      </c>
      <c r="P19" s="157">
        <v>0</v>
      </c>
      <c r="Q19" s="162">
        <v>0</v>
      </c>
      <c r="R19" s="165">
        <v>0</v>
      </c>
    </row>
    <row r="20" spans="1:18" ht="14.1" customHeight="1">
      <c r="A20" s="10"/>
      <c r="B20" s="22" t="s">
        <v>20</v>
      </c>
      <c r="C20" s="37"/>
      <c r="D20" s="46">
        <v>10</v>
      </c>
      <c r="E20" s="139">
        <v>2</v>
      </c>
      <c r="F20" s="143">
        <v>0</v>
      </c>
      <c r="G20" s="146">
        <v>0</v>
      </c>
      <c r="H20" s="142">
        <v>2</v>
      </c>
      <c r="I20" s="149">
        <v>815.01</v>
      </c>
      <c r="J20" s="70"/>
      <c r="K20" s="77"/>
      <c r="L20" s="39" t="s">
        <v>41</v>
      </c>
      <c r="M20" s="95">
        <v>44</v>
      </c>
      <c r="N20" s="154">
        <v>1</v>
      </c>
      <c r="O20" s="142">
        <v>1</v>
      </c>
      <c r="P20" s="160">
        <v>8372</v>
      </c>
      <c r="Q20" s="162">
        <v>0</v>
      </c>
      <c r="R20" s="165">
        <v>0</v>
      </c>
    </row>
    <row r="21" spans="1:18" ht="14.1" customHeight="1">
      <c r="A21" s="10"/>
      <c r="B21" s="21" t="s">
        <v>21</v>
      </c>
      <c r="C21" s="36"/>
      <c r="D21" s="46">
        <v>11</v>
      </c>
      <c r="E21" s="139">
        <v>1</v>
      </c>
      <c r="F21" s="142">
        <v>10</v>
      </c>
      <c r="G21" s="145">
        <v>5133.16</v>
      </c>
      <c r="H21" s="143">
        <v>0</v>
      </c>
      <c r="I21" s="150">
        <v>0</v>
      </c>
      <c r="J21" s="70"/>
      <c r="K21" s="76" t="s">
        <v>59</v>
      </c>
      <c r="L21" s="39" t="s">
        <v>38</v>
      </c>
      <c r="M21" s="94">
        <v>45</v>
      </c>
      <c r="N21" s="151">
        <v>0</v>
      </c>
      <c r="O21" s="147">
        <v>0</v>
      </c>
      <c r="P21" s="157">
        <v>0</v>
      </c>
      <c r="Q21" s="162">
        <v>0</v>
      </c>
      <c r="R21" s="165">
        <v>0</v>
      </c>
    </row>
    <row r="22" spans="1:18" ht="14.1" customHeight="1">
      <c r="A22" s="11"/>
      <c r="B22" s="23" t="s">
        <v>22</v>
      </c>
      <c r="C22" s="38"/>
      <c r="D22" s="46">
        <v>12</v>
      </c>
      <c r="E22" s="139">
        <v>10</v>
      </c>
      <c r="F22" s="143">
        <v>0</v>
      </c>
      <c r="G22" s="146">
        <v>0</v>
      </c>
      <c r="H22" s="142">
        <v>18</v>
      </c>
      <c r="I22" s="149">
        <v>2426.54</v>
      </c>
      <c r="J22" s="70"/>
      <c r="K22" s="77"/>
      <c r="L22" s="39" t="s">
        <v>39</v>
      </c>
      <c r="M22" s="95">
        <v>46</v>
      </c>
      <c r="N22" s="152">
        <v>0</v>
      </c>
      <c r="O22" s="143">
        <v>0</v>
      </c>
      <c r="P22" s="158">
        <v>0</v>
      </c>
      <c r="Q22" s="162">
        <v>0</v>
      </c>
      <c r="R22" s="165">
        <v>0</v>
      </c>
    </row>
    <row r="23" spans="1:18" ht="14.1" customHeight="1">
      <c r="A23" s="12" t="s">
        <v>5</v>
      </c>
      <c r="B23" s="21" t="s">
        <v>23</v>
      </c>
      <c r="C23" s="36"/>
      <c r="D23" s="46">
        <v>13</v>
      </c>
      <c r="E23" s="139">
        <v>18</v>
      </c>
      <c r="F23" s="143">
        <v>0</v>
      </c>
      <c r="G23" s="146">
        <v>0</v>
      </c>
      <c r="H23" s="142">
        <v>18</v>
      </c>
      <c r="I23" s="149">
        <v>16532.2</v>
      </c>
      <c r="J23" s="70"/>
      <c r="K23" s="77"/>
      <c r="L23" s="39" t="s">
        <v>40</v>
      </c>
      <c r="M23" s="94">
        <v>47</v>
      </c>
      <c r="N23" s="151">
        <v>0</v>
      </c>
      <c r="O23" s="147">
        <v>0</v>
      </c>
      <c r="P23" s="157">
        <v>0</v>
      </c>
      <c r="Q23" s="162">
        <v>0</v>
      </c>
      <c r="R23" s="165">
        <v>0</v>
      </c>
    </row>
    <row r="24" spans="1:18" ht="14.1" customHeight="1">
      <c r="A24" s="10"/>
      <c r="B24" s="24" t="s">
        <v>24</v>
      </c>
      <c r="C24" s="39" t="s">
        <v>29</v>
      </c>
      <c r="D24" s="46">
        <v>14</v>
      </c>
      <c r="E24" s="139">
        <v>247</v>
      </c>
      <c r="F24" s="142">
        <v>467</v>
      </c>
      <c r="G24" s="145">
        <v>148410.77</v>
      </c>
      <c r="H24" s="142">
        <v>221</v>
      </c>
      <c r="I24" s="149">
        <v>20129.51</v>
      </c>
      <c r="J24" s="70"/>
      <c r="K24" s="77"/>
      <c r="L24" s="39" t="s">
        <v>41</v>
      </c>
      <c r="M24" s="95">
        <v>48</v>
      </c>
      <c r="N24" s="152">
        <v>0</v>
      </c>
      <c r="O24" s="143">
        <v>0</v>
      </c>
      <c r="P24" s="158">
        <v>0</v>
      </c>
      <c r="Q24" s="162">
        <v>0</v>
      </c>
      <c r="R24" s="165">
        <v>0</v>
      </c>
    </row>
    <row r="25" spans="1:18" ht="14.1" customHeight="1">
      <c r="A25" s="10"/>
      <c r="B25" s="25"/>
      <c r="C25" s="39" t="s">
        <v>30</v>
      </c>
      <c r="D25" s="46">
        <v>15</v>
      </c>
      <c r="E25" s="139">
        <v>2</v>
      </c>
      <c r="F25" s="142">
        <v>2</v>
      </c>
      <c r="G25" s="145">
        <v>2994.72</v>
      </c>
      <c r="H25" s="142">
        <v>1</v>
      </c>
      <c r="I25" s="149">
        <v>7</v>
      </c>
      <c r="J25" s="70"/>
      <c r="K25" s="72" t="s">
        <v>60</v>
      </c>
      <c r="L25" s="87" t="s">
        <v>39</v>
      </c>
      <c r="M25" s="94">
        <v>49</v>
      </c>
      <c r="N25" s="151">
        <v>0</v>
      </c>
      <c r="O25" s="147">
        <v>0</v>
      </c>
      <c r="P25" s="157">
        <v>0</v>
      </c>
      <c r="Q25" s="162">
        <v>0</v>
      </c>
      <c r="R25" s="165">
        <v>0</v>
      </c>
    </row>
    <row r="26" spans="1:18" ht="14.1" customHeight="1">
      <c r="A26" s="10"/>
      <c r="B26" s="25"/>
      <c r="C26" s="39" t="s">
        <v>31</v>
      </c>
      <c r="D26" s="46">
        <v>16</v>
      </c>
      <c r="E26" s="139">
        <v>53</v>
      </c>
      <c r="F26" s="142">
        <v>407</v>
      </c>
      <c r="G26" s="145">
        <v>504843.06</v>
      </c>
      <c r="H26" s="142">
        <v>27</v>
      </c>
      <c r="I26" s="149">
        <v>3501.59</v>
      </c>
      <c r="J26" s="70"/>
      <c r="K26" s="78"/>
      <c r="L26" s="87" t="s">
        <v>40</v>
      </c>
      <c r="M26" s="95">
        <v>50</v>
      </c>
      <c r="N26" s="152">
        <v>0</v>
      </c>
      <c r="O26" s="143">
        <v>0</v>
      </c>
      <c r="P26" s="158">
        <v>0</v>
      </c>
      <c r="Q26" s="162">
        <v>0</v>
      </c>
      <c r="R26" s="165">
        <v>0</v>
      </c>
    </row>
    <row r="27" spans="1:18" ht="14.1" customHeight="1">
      <c r="A27" s="10"/>
      <c r="B27" s="25"/>
      <c r="C27" s="39" t="s">
        <v>32</v>
      </c>
      <c r="D27" s="46">
        <v>17</v>
      </c>
      <c r="E27" s="139">
        <v>35</v>
      </c>
      <c r="F27" s="142">
        <v>59</v>
      </c>
      <c r="G27" s="145">
        <v>27630.17</v>
      </c>
      <c r="H27" s="142">
        <v>14</v>
      </c>
      <c r="I27" s="149">
        <v>1539.05</v>
      </c>
      <c r="J27" s="70"/>
      <c r="K27" s="79"/>
      <c r="L27" s="87" t="s">
        <v>41</v>
      </c>
      <c r="M27" s="94">
        <v>51</v>
      </c>
      <c r="N27" s="151">
        <v>0</v>
      </c>
      <c r="O27" s="147">
        <v>0</v>
      </c>
      <c r="P27" s="157">
        <v>0</v>
      </c>
      <c r="Q27" s="162">
        <v>0</v>
      </c>
      <c r="R27" s="165">
        <v>0</v>
      </c>
    </row>
    <row r="28" spans="1:18" ht="14.1" customHeight="1">
      <c r="A28" s="10"/>
      <c r="B28" s="25"/>
      <c r="C28" s="39" t="s">
        <v>33</v>
      </c>
      <c r="D28" s="46">
        <v>18</v>
      </c>
      <c r="E28" s="139">
        <v>10</v>
      </c>
      <c r="F28" s="142">
        <v>14</v>
      </c>
      <c r="G28" s="145">
        <v>4914.37</v>
      </c>
      <c r="H28" s="142">
        <v>9</v>
      </c>
      <c r="I28" s="149">
        <v>1059.2</v>
      </c>
      <c r="J28" s="45"/>
      <c r="K28" s="80" t="s">
        <v>61</v>
      </c>
      <c r="L28" s="88"/>
      <c r="M28" s="95">
        <v>52</v>
      </c>
      <c r="N28" s="152">
        <v>0</v>
      </c>
      <c r="O28" s="143">
        <v>0</v>
      </c>
      <c r="P28" s="158">
        <v>0</v>
      </c>
      <c r="Q28" s="162">
        <v>0</v>
      </c>
      <c r="R28" s="165">
        <v>0</v>
      </c>
    </row>
    <row r="29" spans="1:18" ht="14.1" customHeight="1">
      <c r="A29" s="10"/>
      <c r="B29" s="25"/>
      <c r="C29" s="39" t="s">
        <v>34</v>
      </c>
      <c r="D29" s="46">
        <v>19</v>
      </c>
      <c r="E29" s="139">
        <v>1</v>
      </c>
      <c r="F29" s="142">
        <v>2</v>
      </c>
      <c r="G29" s="145">
        <v>2238.03</v>
      </c>
      <c r="H29" s="142">
        <v>1</v>
      </c>
      <c r="I29" s="149">
        <v>38.76</v>
      </c>
      <c r="J29" s="70" t="s">
        <v>54</v>
      </c>
      <c r="K29" s="81" t="s">
        <v>62</v>
      </c>
      <c r="L29" s="89"/>
      <c r="M29" s="94">
        <v>53</v>
      </c>
      <c r="N29" s="151">
        <v>0</v>
      </c>
      <c r="O29" s="147">
        <v>0</v>
      </c>
      <c r="P29" s="157">
        <v>0</v>
      </c>
      <c r="Q29" s="162">
        <v>0</v>
      </c>
      <c r="R29" s="165">
        <v>0</v>
      </c>
    </row>
    <row r="30" spans="1:18" ht="14.1" customHeight="1">
      <c r="A30" s="10"/>
      <c r="B30" s="25"/>
      <c r="C30" s="39" t="s">
        <v>35</v>
      </c>
      <c r="D30" s="46">
        <v>20</v>
      </c>
      <c r="E30" s="139">
        <v>5</v>
      </c>
      <c r="F30" s="142">
        <v>87</v>
      </c>
      <c r="G30" s="145">
        <v>34645.39</v>
      </c>
      <c r="H30" s="143">
        <v>0</v>
      </c>
      <c r="I30" s="150">
        <v>0</v>
      </c>
      <c r="J30" s="27"/>
      <c r="K30" s="81" t="s">
        <v>63</v>
      </c>
      <c r="L30" s="90"/>
      <c r="M30" s="95">
        <v>54</v>
      </c>
      <c r="N30" s="152">
        <v>0</v>
      </c>
      <c r="O30" s="143">
        <v>0</v>
      </c>
      <c r="P30" s="158">
        <v>0</v>
      </c>
      <c r="Q30" s="162">
        <v>0</v>
      </c>
      <c r="R30" s="165">
        <v>0</v>
      </c>
    </row>
    <row r="31" spans="1:18" ht="14.1" customHeight="1">
      <c r="A31" s="10"/>
      <c r="B31" s="25"/>
      <c r="C31" s="39" t="s">
        <v>36</v>
      </c>
      <c r="D31" s="46">
        <v>21</v>
      </c>
      <c r="E31" s="140">
        <v>0</v>
      </c>
      <c r="F31" s="143">
        <v>0</v>
      </c>
      <c r="G31" s="146">
        <v>0</v>
      </c>
      <c r="H31" s="143">
        <v>0</v>
      </c>
      <c r="I31" s="150">
        <v>0</v>
      </c>
      <c r="J31" s="27"/>
      <c r="K31" s="81" t="s">
        <v>64</v>
      </c>
      <c r="L31" s="90"/>
      <c r="M31" s="94">
        <v>55</v>
      </c>
      <c r="N31" s="153">
        <v>15</v>
      </c>
      <c r="O31" s="141">
        <v>42</v>
      </c>
      <c r="P31" s="159">
        <v>14680.08</v>
      </c>
      <c r="Q31" s="163">
        <v>14</v>
      </c>
      <c r="R31" s="166">
        <v>809.05</v>
      </c>
    </row>
    <row r="32" spans="1:18" ht="14.1" customHeight="1">
      <c r="A32" s="10"/>
      <c r="B32" s="25"/>
      <c r="C32" s="39" t="s">
        <v>37</v>
      </c>
      <c r="D32" s="46">
        <v>22</v>
      </c>
      <c r="E32" s="139">
        <v>9</v>
      </c>
      <c r="F32" s="142">
        <v>84</v>
      </c>
      <c r="G32" s="145">
        <v>75748.52</v>
      </c>
      <c r="H32" s="142">
        <v>2</v>
      </c>
      <c r="I32" s="149">
        <v>1161.56</v>
      </c>
      <c r="J32" s="27"/>
      <c r="K32" s="81" t="s">
        <v>65</v>
      </c>
      <c r="L32" s="90"/>
      <c r="M32" s="95">
        <v>56</v>
      </c>
      <c r="N32" s="154">
        <v>4</v>
      </c>
      <c r="O32" s="142">
        <v>66</v>
      </c>
      <c r="P32" s="160">
        <v>44885.84</v>
      </c>
      <c r="Q32" s="162">
        <v>0</v>
      </c>
      <c r="R32" s="165">
        <v>0</v>
      </c>
    </row>
    <row r="33" spans="1:18" ht="14.1" customHeight="1">
      <c r="A33" s="10"/>
      <c r="B33" s="25"/>
      <c r="C33" s="40" t="s">
        <v>21</v>
      </c>
      <c r="D33" s="46">
        <v>23</v>
      </c>
      <c r="E33" s="139">
        <v>1</v>
      </c>
      <c r="F33" s="142">
        <v>10</v>
      </c>
      <c r="G33" s="145">
        <v>5133.16</v>
      </c>
      <c r="H33" s="143">
        <v>0</v>
      </c>
      <c r="I33" s="150">
        <v>0</v>
      </c>
      <c r="J33" s="27"/>
      <c r="K33" s="81" t="s">
        <v>66</v>
      </c>
      <c r="L33" s="90"/>
      <c r="M33" s="94">
        <v>57</v>
      </c>
      <c r="N33" s="153">
        <v>15</v>
      </c>
      <c r="O33" s="141">
        <v>17</v>
      </c>
      <c r="P33" s="159">
        <v>57192.77</v>
      </c>
      <c r="Q33" s="163">
        <v>7</v>
      </c>
      <c r="R33" s="166">
        <v>724.51</v>
      </c>
    </row>
    <row r="34" spans="1:18" ht="14.1" customHeight="1">
      <c r="A34" s="11"/>
      <c r="B34" s="26"/>
      <c r="C34" s="39" t="s">
        <v>22</v>
      </c>
      <c r="D34" s="46">
        <v>24</v>
      </c>
      <c r="E34" s="139">
        <v>5</v>
      </c>
      <c r="F34" s="142">
        <v>25</v>
      </c>
      <c r="G34" s="145">
        <v>2426.58</v>
      </c>
      <c r="H34" s="142">
        <v>1</v>
      </c>
      <c r="I34" s="149">
        <v>188.04</v>
      </c>
      <c r="J34" s="27"/>
      <c r="K34" s="81" t="s">
        <v>67</v>
      </c>
      <c r="L34" s="90"/>
      <c r="M34" s="95">
        <v>58</v>
      </c>
      <c r="N34" s="154">
        <v>304</v>
      </c>
      <c r="O34" s="142">
        <v>1064</v>
      </c>
      <c r="P34" s="160">
        <v>198929.08</v>
      </c>
      <c r="Q34" s="163">
        <v>320</v>
      </c>
      <c r="R34" s="166">
        <v>36871.96</v>
      </c>
    </row>
    <row r="35" spans="1:18" ht="14.1" customHeight="1">
      <c r="A35" s="12" t="s">
        <v>6</v>
      </c>
      <c r="B35" s="118" t="s">
        <v>25</v>
      </c>
      <c r="C35" s="39" t="s">
        <v>38</v>
      </c>
      <c r="D35" s="46">
        <v>25</v>
      </c>
      <c r="E35" s="139">
        <v>339</v>
      </c>
      <c r="F35" s="142">
        <v>672</v>
      </c>
      <c r="G35" s="145">
        <v>207411.36</v>
      </c>
      <c r="H35" s="142">
        <v>417</v>
      </c>
      <c r="I35" s="149">
        <v>78791.21</v>
      </c>
      <c r="J35" s="27"/>
      <c r="K35" s="81" t="s">
        <v>68</v>
      </c>
      <c r="L35" s="90"/>
      <c r="M35" s="94">
        <v>59</v>
      </c>
      <c r="N35" s="153">
        <v>22</v>
      </c>
      <c r="O35" s="141">
        <v>39</v>
      </c>
      <c r="P35" s="159">
        <v>15348.15</v>
      </c>
      <c r="Q35" s="163">
        <v>31</v>
      </c>
      <c r="R35" s="166">
        <v>2472</v>
      </c>
    </row>
    <row r="36" spans="1:18" ht="14.1" customHeight="1">
      <c r="A36" s="10"/>
      <c r="B36" s="119"/>
      <c r="C36" s="39" t="s">
        <v>39</v>
      </c>
      <c r="D36" s="46">
        <v>26</v>
      </c>
      <c r="E36" s="140">
        <v>0</v>
      </c>
      <c r="F36" s="143">
        <v>0</v>
      </c>
      <c r="G36" s="146">
        <v>0</v>
      </c>
      <c r="H36" s="143">
        <v>0</v>
      </c>
      <c r="I36" s="150">
        <v>0</v>
      </c>
      <c r="J36" s="27"/>
      <c r="K36" s="81" t="s">
        <v>69</v>
      </c>
      <c r="L36" s="90"/>
      <c r="M36" s="95">
        <v>60</v>
      </c>
      <c r="N36" s="154">
        <v>21</v>
      </c>
      <c r="O36" s="142">
        <v>58</v>
      </c>
      <c r="P36" s="160">
        <v>12548.32</v>
      </c>
      <c r="Q36" s="163">
        <v>10</v>
      </c>
      <c r="R36" s="166">
        <v>950.99</v>
      </c>
    </row>
    <row r="37" spans="1:18" ht="14.1" customHeight="1">
      <c r="A37" s="10"/>
      <c r="B37" s="119"/>
      <c r="C37" s="39" t="s">
        <v>40</v>
      </c>
      <c r="D37" s="46">
        <v>27</v>
      </c>
      <c r="E37" s="139">
        <v>18</v>
      </c>
      <c r="F37" s="142">
        <v>48</v>
      </c>
      <c r="G37" s="145">
        <v>66372.72</v>
      </c>
      <c r="H37" s="142">
        <v>46</v>
      </c>
      <c r="I37" s="149">
        <v>16600.88</v>
      </c>
      <c r="J37" s="27"/>
      <c r="K37" s="81" t="s">
        <v>70</v>
      </c>
      <c r="L37" s="90"/>
      <c r="M37" s="94">
        <v>61</v>
      </c>
      <c r="N37" s="153">
        <v>16</v>
      </c>
      <c r="O37" s="141">
        <v>28</v>
      </c>
      <c r="P37" s="159">
        <v>12818.73</v>
      </c>
      <c r="Q37" s="163">
        <v>17</v>
      </c>
      <c r="R37" s="166">
        <v>1588.26</v>
      </c>
    </row>
    <row r="38" spans="1:18" ht="14.1" customHeight="1">
      <c r="A38" s="10"/>
      <c r="B38" s="120"/>
      <c r="C38" s="39" t="s">
        <v>41</v>
      </c>
      <c r="D38" s="46">
        <v>28</v>
      </c>
      <c r="E38" s="139">
        <v>296</v>
      </c>
      <c r="F38" s="142">
        <v>578</v>
      </c>
      <c r="G38" s="145">
        <v>220483.59</v>
      </c>
      <c r="H38" s="142">
        <v>312</v>
      </c>
      <c r="I38" s="149">
        <v>89149.6</v>
      </c>
      <c r="J38" s="27"/>
      <c r="K38" s="81" t="s">
        <v>71</v>
      </c>
      <c r="L38" s="90"/>
      <c r="M38" s="95">
        <v>62</v>
      </c>
      <c r="N38" s="154">
        <v>28</v>
      </c>
      <c r="O38" s="142">
        <v>46</v>
      </c>
      <c r="P38" s="160">
        <v>12792.46</v>
      </c>
      <c r="Q38" s="163">
        <v>19</v>
      </c>
      <c r="R38" s="166">
        <v>2454.33</v>
      </c>
    </row>
    <row r="39" spans="1:18" ht="14.1" customHeight="1">
      <c r="A39" s="10"/>
      <c r="B39" s="118" t="s">
        <v>26</v>
      </c>
      <c r="C39" s="39" t="s">
        <v>38</v>
      </c>
      <c r="D39" s="46">
        <v>29</v>
      </c>
      <c r="E39" s="139">
        <v>8</v>
      </c>
      <c r="F39" s="142">
        <v>10</v>
      </c>
      <c r="G39" s="145">
        <v>9612.47</v>
      </c>
      <c r="H39" s="143">
        <v>0</v>
      </c>
      <c r="I39" s="150">
        <v>0</v>
      </c>
      <c r="J39" s="27"/>
      <c r="K39" s="81" t="s">
        <v>72</v>
      </c>
      <c r="L39" s="90"/>
      <c r="M39" s="94">
        <v>63</v>
      </c>
      <c r="N39" s="153">
        <v>32</v>
      </c>
      <c r="O39" s="141">
        <v>59</v>
      </c>
      <c r="P39" s="159">
        <v>22294.76</v>
      </c>
      <c r="Q39" s="163">
        <v>21</v>
      </c>
      <c r="R39" s="166">
        <v>5881.83</v>
      </c>
    </row>
    <row r="40" spans="1:18" ht="14.1" customHeight="1">
      <c r="A40" s="10"/>
      <c r="B40" s="121"/>
      <c r="C40" s="39" t="s">
        <v>39</v>
      </c>
      <c r="D40" s="46">
        <v>30</v>
      </c>
      <c r="E40" s="140">
        <v>0</v>
      </c>
      <c r="F40" s="143">
        <v>0</v>
      </c>
      <c r="G40" s="146">
        <v>0</v>
      </c>
      <c r="H40" s="143">
        <v>0</v>
      </c>
      <c r="I40" s="150">
        <v>0</v>
      </c>
      <c r="J40" s="27"/>
      <c r="K40" s="81" t="s">
        <v>73</v>
      </c>
      <c r="L40" s="90"/>
      <c r="M40" s="95">
        <v>64</v>
      </c>
      <c r="N40" s="154">
        <v>20</v>
      </c>
      <c r="O40" s="142">
        <v>27</v>
      </c>
      <c r="P40" s="160">
        <v>10321.54</v>
      </c>
      <c r="Q40" s="163">
        <v>11</v>
      </c>
      <c r="R40" s="166">
        <v>803.27</v>
      </c>
    </row>
    <row r="41" spans="1:18" ht="14.1" customHeight="1">
      <c r="A41" s="10"/>
      <c r="B41" s="121"/>
      <c r="C41" s="39" t="s">
        <v>40</v>
      </c>
      <c r="D41" s="46">
        <v>31</v>
      </c>
      <c r="E41" s="140">
        <v>0</v>
      </c>
      <c r="F41" s="143">
        <v>0</v>
      </c>
      <c r="G41" s="146">
        <v>0</v>
      </c>
      <c r="H41" s="143">
        <v>0</v>
      </c>
      <c r="I41" s="150">
        <v>0</v>
      </c>
      <c r="J41" s="45"/>
      <c r="K41" s="81" t="s">
        <v>74</v>
      </c>
      <c r="L41" s="90"/>
      <c r="M41" s="94">
        <v>65</v>
      </c>
      <c r="N41" s="153">
        <v>310</v>
      </c>
      <c r="O41" s="141">
        <v>1108</v>
      </c>
      <c r="P41" s="159">
        <v>600884.24</v>
      </c>
      <c r="Q41" s="163">
        <v>72</v>
      </c>
      <c r="R41" s="166">
        <v>8702.26</v>
      </c>
    </row>
    <row r="42" spans="1:18" ht="14.1" customHeight="1">
      <c r="A42" s="10"/>
      <c r="B42" s="121"/>
      <c r="C42" s="39" t="s">
        <v>41</v>
      </c>
      <c r="D42" s="46">
        <v>32</v>
      </c>
      <c r="E42" s="139">
        <v>3</v>
      </c>
      <c r="F42" s="142">
        <v>7</v>
      </c>
      <c r="G42" s="145">
        <v>8354.43</v>
      </c>
      <c r="H42" s="143">
        <v>0</v>
      </c>
      <c r="I42" s="150">
        <v>0</v>
      </c>
      <c r="J42" s="71" t="s">
        <v>55</v>
      </c>
      <c r="K42" s="82"/>
      <c r="L42" s="91"/>
      <c r="M42" s="94">
        <v>66</v>
      </c>
      <c r="N42" s="131">
        <f>SUM(E11:E44,N11:N41)</f>
        <v>1886</v>
      </c>
      <c r="O42" s="132">
        <f>SUM(F11:F44,O11:O41)</f>
        <v>5168</v>
      </c>
      <c r="P42" s="133">
        <f>SUM(G11:G44,P11:P41)</f>
        <v>2555156.78</v>
      </c>
      <c r="Q42" s="134">
        <f>SUM(H11:H44,Q11:Q41)</f>
        <v>1616</v>
      </c>
      <c r="R42" s="137">
        <f>SUM(I11:I44,R11:R41)</f>
        <v>293695.45</v>
      </c>
    </row>
    <row r="43" spans="1:18" ht="14.1" customHeight="1">
      <c r="A43" s="10"/>
      <c r="B43" s="122" t="s">
        <v>27</v>
      </c>
      <c r="C43" s="39" t="s">
        <v>38</v>
      </c>
      <c r="D43" s="46">
        <v>33</v>
      </c>
      <c r="E43" s="140">
        <v>0</v>
      </c>
      <c r="F43" s="143">
        <v>0</v>
      </c>
      <c r="G43" s="146">
        <v>0</v>
      </c>
      <c r="H43" s="143">
        <v>0</v>
      </c>
      <c r="I43" s="150">
        <v>0</v>
      </c>
      <c r="J43" s="72" t="s">
        <v>56</v>
      </c>
      <c r="K43" s="83"/>
      <c r="L43" s="92"/>
      <c r="M43" s="96">
        <v>67</v>
      </c>
      <c r="N43" s="155">
        <v>0</v>
      </c>
      <c r="O43" s="156">
        <v>0</v>
      </c>
      <c r="P43" s="104"/>
      <c r="Q43" s="104"/>
      <c r="R43" s="113" t="s">
        <v>83</v>
      </c>
    </row>
    <row r="44" spans="1:18" ht="14.1" customHeight="1">
      <c r="A44" s="11"/>
      <c r="B44" s="123"/>
      <c r="C44" s="39" t="s">
        <v>39</v>
      </c>
      <c r="D44" s="46">
        <v>34</v>
      </c>
      <c r="E44" s="139">
        <v>5</v>
      </c>
      <c r="F44" s="142">
        <v>22</v>
      </c>
      <c r="G44" s="145">
        <v>113629.97</v>
      </c>
      <c r="H44" s="143">
        <v>0</v>
      </c>
      <c r="I44" s="150">
        <v>0</v>
      </c>
      <c r="J44" s="73"/>
      <c r="K44" s="84"/>
      <c r="L44" s="93"/>
      <c r="M44" s="97"/>
      <c r="N44" s="100"/>
      <c r="O44" s="103"/>
      <c r="P44" s="105"/>
      <c r="Q44" s="105"/>
      <c r="R44" s="75"/>
    </row>
    <row r="45" spans="1:18" ht="14.1" customHeight="1">
      <c r="A45" s="13" t="s">
        <v>7</v>
      </c>
      <c r="B45" s="13"/>
      <c r="C45" s="13"/>
      <c r="D45" s="47"/>
      <c r="E45" s="47"/>
      <c r="F45" s="13" t="s">
        <v>47</v>
      </c>
      <c r="G45" s="64"/>
      <c r="H45" s="13" t="s">
        <v>52</v>
      </c>
      <c r="I45" s="13" t="s">
        <v>53</v>
      </c>
      <c r="J45" s="47"/>
      <c r="K45" s="47"/>
      <c r="L45" s="13" t="s">
        <v>75</v>
      </c>
      <c r="M45" s="98"/>
      <c r="N45" s="98"/>
      <c r="O45" s="13" t="s">
        <v>77</v>
      </c>
      <c r="P45" s="13"/>
      <c r="Q45" s="13"/>
      <c r="R45" s="13"/>
    </row>
    <row r="46" spans="1:18" ht="14.1" customHeight="1">
      <c r="A46" s="14" t="s">
        <v>8</v>
      </c>
      <c r="B46" s="14"/>
      <c r="C46" s="14"/>
      <c r="D46" s="14"/>
      <c r="E46" s="14"/>
      <c r="F46" s="128"/>
      <c r="G46" s="14" t="s">
        <v>49</v>
      </c>
      <c r="H46" s="14"/>
      <c r="I46" s="14"/>
      <c r="J46" s="14"/>
      <c r="K46" s="128"/>
      <c r="L46" s="128"/>
      <c r="M46" s="14" t="s">
        <v>76</v>
      </c>
      <c r="N46" s="14"/>
      <c r="O46" s="14"/>
      <c r="P46" s="14"/>
      <c r="Q46" s="14"/>
      <c r="R46" s="14"/>
    </row>
    <row r="47" spans="1:18" ht="14.1" customHeight="1">
      <c r="A47" s="15" t="s">
        <v>9</v>
      </c>
      <c r="B47" s="15"/>
      <c r="C47" s="41"/>
      <c r="D47" s="48">
        <f>H1</f>
      </c>
      <c r="E47" s="52"/>
      <c r="F47" s="52"/>
      <c r="G47" s="52"/>
      <c r="H47" s="52"/>
      <c r="I47" s="52"/>
      <c r="J47" s="52"/>
      <c r="K47" s="52"/>
      <c r="L47" s="52"/>
      <c r="M47" s="52"/>
      <c r="N47" s="52"/>
      <c r="O47" s="52"/>
      <c r="P47" s="52"/>
      <c r="Q47" s="52"/>
      <c r="R47" s="52"/>
    </row>
    <row r="48" spans="1:18" s="74" customFormat="1" ht="36" customHeight="1">
      <c r="A48" s="16" t="s">
        <v>10</v>
      </c>
      <c r="B48" s="30"/>
      <c r="C48" s="30"/>
      <c r="D48" s="30"/>
      <c r="E48" s="30"/>
      <c r="F48" s="30"/>
      <c r="G48" s="30"/>
      <c r="H48" s="30"/>
      <c r="I48" s="30"/>
      <c r="J48" s="30"/>
      <c r="K48" s="30"/>
      <c r="L48" s="30"/>
      <c r="M48" s="30"/>
      <c r="N48" s="30"/>
      <c r="O48" s="30"/>
      <c r="P48" s="30"/>
      <c r="Q48" s="30"/>
      <c r="R48" s="30"/>
    </row>
    <row r="49" spans="1:18" ht="15">
      <c r="A49" s="17"/>
      <c r="B49" s="17"/>
      <c r="C49" s="17"/>
      <c r="D49" s="17"/>
      <c r="E49" s="17"/>
      <c r="F49" s="17"/>
      <c r="G49" s="17"/>
      <c r="H49" s="17"/>
      <c r="I49" s="17"/>
      <c r="J49" s="17"/>
      <c r="K49" s="17"/>
      <c r="L49" s="17"/>
      <c r="M49" s="17"/>
      <c r="N49" s="17"/>
      <c r="O49" s="17"/>
      <c r="P49" s="17"/>
      <c r="Q49" s="17"/>
      <c r="R49" s="17"/>
    </row>
    <row r="50" spans="1:18" ht="15">
      <c r="A50" s="18"/>
      <c r="B50" s="31"/>
      <c r="C50" s="31"/>
      <c r="D50" s="31"/>
      <c r="E50" s="31"/>
      <c r="F50" s="31"/>
      <c r="G50" s="31"/>
      <c r="H50" s="31"/>
      <c r="I50" s="31"/>
      <c r="J50" s="31"/>
      <c r="K50" s="31"/>
      <c r="L50" s="31"/>
      <c r="M50" s="31"/>
      <c r="N50" s="31"/>
      <c r="O50" s="31"/>
      <c r="P50" s="31"/>
      <c r="Q50" s="31"/>
      <c r="R50" s="31"/>
    </row>
  </sheetData>
  <mergeCells count="70">
    <mergeCell ref="A47:C47"/>
    <mergeCell ref="D47:R47"/>
    <mergeCell ref="A48:R48"/>
    <mergeCell ref="K46:L46"/>
    <mergeCell ref="K34:L34"/>
    <mergeCell ref="R43:R44"/>
    <mergeCell ref="K38:L38"/>
    <mergeCell ref="B39:B42"/>
    <mergeCell ref="K39:L39"/>
    <mergeCell ref="K40:L40"/>
    <mergeCell ref="K41:L41"/>
    <mergeCell ref="J42:L42"/>
    <mergeCell ref="B43:B44"/>
    <mergeCell ref="J43:L44"/>
    <mergeCell ref="M43:M44"/>
    <mergeCell ref="N43:N44"/>
    <mergeCell ref="O43:Q44"/>
    <mergeCell ref="A23:A34"/>
    <mergeCell ref="B23:C23"/>
    <mergeCell ref="B24:B34"/>
    <mergeCell ref="K25:K27"/>
    <mergeCell ref="K28:L28"/>
    <mergeCell ref="J29:J41"/>
    <mergeCell ref="K29:L29"/>
    <mergeCell ref="A35:A44"/>
    <mergeCell ref="B35:B38"/>
    <mergeCell ref="K35:L35"/>
    <mergeCell ref="K36:L36"/>
    <mergeCell ref="K37:L37"/>
    <mergeCell ref="K30:L30"/>
    <mergeCell ref="K31:L31"/>
    <mergeCell ref="K32:L32"/>
    <mergeCell ref="K33:L33"/>
    <mergeCell ref="B19:C19"/>
    <mergeCell ref="B20:C20"/>
    <mergeCell ref="B21:C21"/>
    <mergeCell ref="K21:K24"/>
    <mergeCell ref="B22:C22"/>
    <mergeCell ref="N9:N10"/>
    <mergeCell ref="O9:P9"/>
    <mergeCell ref="Q9:R9"/>
    <mergeCell ref="A11:A22"/>
    <mergeCell ref="B11:C11"/>
    <mergeCell ref="J11:J28"/>
    <mergeCell ref="K11:K12"/>
    <mergeCell ref="B12:C12"/>
    <mergeCell ref="B13:C13"/>
    <mergeCell ref="K13:K16"/>
    <mergeCell ref="B14:C14"/>
    <mergeCell ref="B15:C15"/>
    <mergeCell ref="B16:C16"/>
    <mergeCell ref="B17:C17"/>
    <mergeCell ref="K17:K20"/>
    <mergeCell ref="B18:C18"/>
    <mergeCell ref="A7:R7"/>
    <mergeCell ref="A5:B5"/>
    <mergeCell ref="A6:B6"/>
    <mergeCell ref="F8:N8"/>
    <mergeCell ref="D45:E45"/>
    <mergeCell ref="J45:K45"/>
    <mergeCell ref="M45:N45"/>
    <mergeCell ref="Q5:R5"/>
    <mergeCell ref="Q6:R6"/>
    <mergeCell ref="A9:C10"/>
    <mergeCell ref="D9:D10"/>
    <mergeCell ref="E9:E10"/>
    <mergeCell ref="F9:G9"/>
    <mergeCell ref="H9:I9"/>
    <mergeCell ref="J9:L10"/>
    <mergeCell ref="M9:M10"/>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14.xml><?xml version="1.0" encoding="utf-8"?>
<worksheet xmlns="http://schemas.openxmlformats.org/spreadsheetml/2006/main" xmlns:r="http://schemas.openxmlformats.org/officeDocument/2006/relationships">
  <dimension ref="A1:R50"/>
  <sheetViews>
    <sheetView zoomScale="85" zoomScaleNormal="85" workbookViewId="0" topLeftCell="A5">
      <selection activeCell="N50" sqref="N50"/>
    </sheetView>
  </sheetViews>
  <sheetFormatPr defaultColWidth="9.28125" defaultRowHeight="15"/>
  <cols>
    <col min="1" max="2" width="5.8515625" style="114" customWidth="1"/>
    <col min="3" max="3" width="21.8515625" style="114" customWidth="1"/>
    <col min="4" max="4" width="5.8515625" style="114" customWidth="1"/>
    <col min="5" max="5" width="14.8515625" style="0" customWidth="1"/>
    <col min="6" max="6" width="22.7109375" style="0" customWidth="1"/>
    <col min="7" max="7" width="19.57421875" style="0" customWidth="1"/>
    <col min="8"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7" customFormat="1" ht="31.5" customHeight="1" hidden="1">
      <c r="E1" s="49"/>
      <c r="F1" s="53"/>
      <c r="H1" s="167"/>
      <c r="L1" s="3"/>
      <c r="M1" s="3"/>
      <c r="N1" s="3"/>
      <c r="O1" s="3"/>
      <c r="P1" s="3"/>
    </row>
    <row r="2" spans="1:16" s="17" customFormat="1" ht="28.5" customHeight="1" hidden="1">
      <c r="A2" s="3"/>
      <c r="B2" s="3"/>
      <c r="H2" s="65"/>
      <c r="L2" s="3"/>
      <c r="M2" s="3"/>
      <c r="N2" s="3"/>
      <c r="O2" s="3"/>
      <c r="P2" s="3"/>
    </row>
    <row r="3" spans="2:16" s="17" customFormat="1" ht="28.5" customHeight="1" hidden="1">
      <c r="B3" s="19"/>
      <c r="D3" s="42"/>
      <c r="F3" s="19"/>
      <c r="H3" s="42"/>
      <c r="L3" s="3"/>
      <c r="M3" s="3"/>
      <c r="N3" s="3"/>
      <c r="O3" s="3"/>
      <c r="P3" s="3"/>
    </row>
    <row r="4" spans="2:16" s="17" customFormat="1" ht="28.5" customHeight="1" hidden="1">
      <c r="B4" s="3"/>
      <c r="C4" s="32"/>
      <c r="E4" s="32"/>
      <c r="H4" s="65"/>
      <c r="L4" s="3"/>
      <c r="M4" s="3"/>
      <c r="N4" s="3"/>
      <c r="O4" s="3"/>
      <c r="P4" s="3"/>
    </row>
    <row r="5" spans="1:18" s="114" customFormat="1" ht="18" customHeight="1">
      <c r="A5" s="4" t="s">
        <v>0</v>
      </c>
      <c r="B5" s="4"/>
      <c r="C5" s="33"/>
      <c r="D5" s="33"/>
      <c r="E5" s="33"/>
      <c r="F5" s="33"/>
      <c r="G5" s="33"/>
      <c r="H5" s="33"/>
      <c r="I5" s="33"/>
      <c r="J5" s="33"/>
      <c r="K5" s="74"/>
      <c r="L5" s="74"/>
      <c r="M5" s="74"/>
      <c r="N5" s="74"/>
      <c r="P5" s="4" t="s">
        <v>78</v>
      </c>
      <c r="Q5" s="106" t="s">
        <v>80</v>
      </c>
      <c r="R5" s="107"/>
    </row>
    <row r="6" spans="1:18" s="114" customFormat="1" ht="18" customHeight="1">
      <c r="A6" s="4" t="s">
        <v>1</v>
      </c>
      <c r="B6" s="4"/>
      <c r="C6" s="34" t="s">
        <v>28</v>
      </c>
      <c r="D6" s="34"/>
      <c r="E6" s="34"/>
      <c r="F6" s="34"/>
      <c r="G6" s="34"/>
      <c r="H6" s="34"/>
      <c r="I6" s="34"/>
      <c r="J6" s="66"/>
      <c r="K6" s="75"/>
      <c r="L6" s="75"/>
      <c r="M6" s="75"/>
      <c r="N6" s="75"/>
      <c r="O6" s="101"/>
      <c r="P6" s="4" t="s">
        <v>79</v>
      </c>
      <c r="Q6" s="106" t="s">
        <v>81</v>
      </c>
      <c r="R6" s="107"/>
    </row>
    <row r="7" spans="1:18" ht="36" customHeight="1">
      <c r="A7" s="117" t="s">
        <v>96</v>
      </c>
      <c r="B7" s="117"/>
      <c r="C7" s="117"/>
      <c r="D7" s="117"/>
      <c r="E7" s="117"/>
      <c r="F7" s="117"/>
      <c r="G7" s="117"/>
      <c r="H7" s="117"/>
      <c r="I7" s="117"/>
      <c r="J7" s="117"/>
      <c r="K7" s="117"/>
      <c r="L7" s="117"/>
      <c r="M7" s="117"/>
      <c r="N7" s="117"/>
      <c r="O7" s="117"/>
      <c r="P7" s="117"/>
      <c r="Q7" s="117"/>
      <c r="R7" s="117"/>
    </row>
    <row r="8" spans="1:18" ht="24" customHeight="1">
      <c r="A8" s="6"/>
      <c r="B8" s="6"/>
      <c r="C8" s="6"/>
      <c r="D8" s="6"/>
      <c r="E8" s="6"/>
      <c r="F8" s="54" t="s">
        <v>44</v>
      </c>
      <c r="G8" s="8"/>
      <c r="H8" s="8"/>
      <c r="I8" s="8"/>
      <c r="J8" s="8"/>
      <c r="K8" s="8"/>
      <c r="L8" s="8"/>
      <c r="M8" s="8"/>
      <c r="N8" s="8"/>
      <c r="O8" s="6"/>
      <c r="P8" s="6"/>
      <c r="Q8" s="6"/>
      <c r="R8" s="108" t="s">
        <v>82</v>
      </c>
    </row>
    <row r="9" spans="1:18" s="115" customFormat="1" ht="18" customHeight="1">
      <c r="A9" s="7" t="s">
        <v>3</v>
      </c>
      <c r="B9" s="7"/>
      <c r="C9" s="7"/>
      <c r="D9" s="43" t="s">
        <v>42</v>
      </c>
      <c r="E9" s="43" t="s">
        <v>43</v>
      </c>
      <c r="F9" s="55" t="s">
        <v>45</v>
      </c>
      <c r="G9" s="60"/>
      <c r="H9" s="55" t="s">
        <v>50</v>
      </c>
      <c r="I9" s="60"/>
      <c r="J9" s="67" t="s">
        <v>3</v>
      </c>
      <c r="K9" s="7"/>
      <c r="L9" s="85"/>
      <c r="M9" s="43" t="s">
        <v>42</v>
      </c>
      <c r="N9" s="43" t="s">
        <v>43</v>
      </c>
      <c r="O9" s="55" t="s">
        <v>45</v>
      </c>
      <c r="P9" s="60"/>
      <c r="Q9" s="55" t="s">
        <v>50</v>
      </c>
      <c r="R9" s="109"/>
    </row>
    <row r="10" spans="1:18" s="115" customFormat="1" ht="18" customHeight="1">
      <c r="A10" s="8"/>
      <c r="B10" s="8"/>
      <c r="C10" s="8"/>
      <c r="D10" s="44"/>
      <c r="E10" s="44"/>
      <c r="F10" s="56" t="s">
        <v>46</v>
      </c>
      <c r="G10" s="61" t="s">
        <v>48</v>
      </c>
      <c r="H10" s="61" t="s">
        <v>51</v>
      </c>
      <c r="I10" s="61" t="s">
        <v>48</v>
      </c>
      <c r="J10" s="68"/>
      <c r="K10" s="8"/>
      <c r="L10" s="86"/>
      <c r="M10" s="44"/>
      <c r="N10" s="44"/>
      <c r="O10" s="56" t="s">
        <v>46</v>
      </c>
      <c r="P10" s="61" t="s">
        <v>48</v>
      </c>
      <c r="Q10" s="61" t="s">
        <v>51</v>
      </c>
      <c r="R10" s="110" t="s">
        <v>48</v>
      </c>
    </row>
    <row r="11" spans="1:18" s="116" customFormat="1" ht="14.1" customHeight="1">
      <c r="A11" s="9" t="s">
        <v>4</v>
      </c>
      <c r="B11" s="20" t="s">
        <v>11</v>
      </c>
      <c r="C11" s="35"/>
      <c r="D11" s="45">
        <v>1</v>
      </c>
      <c r="E11" s="124">
        <f>SUM('1112-04-01(1501)'!E11,'1112-04-01(1601)'!E11)</f>
        <v>23</v>
      </c>
      <c r="F11" s="126">
        <f>SUM('1112-04-01(1501)'!F11,'1112-04-01(1601)'!F11)</f>
        <v>62</v>
      </c>
      <c r="G11" s="129">
        <f>SUM('1112-04-01(1501)'!G11,'1112-04-01(1601)'!G11)</f>
        <v>74742.39</v>
      </c>
      <c r="H11" s="126">
        <f>SUM('1112-04-01(1501)'!H11,'1112-04-01(1601)'!H11)</f>
        <v>0</v>
      </c>
      <c r="I11" s="129">
        <f>SUM('1112-04-01(1501)'!I11,'1112-04-01(1601)'!I11)</f>
        <v>0</v>
      </c>
      <c r="J11" s="69" t="s">
        <v>6</v>
      </c>
      <c r="K11" s="28" t="s">
        <v>27</v>
      </c>
      <c r="L11" s="39" t="s">
        <v>40</v>
      </c>
      <c r="M11" s="94">
        <v>35</v>
      </c>
      <c r="N11" s="126">
        <f>SUM('1112-04-01(1501)'!N11,'1112-04-01(1601)'!N11)</f>
        <v>0</v>
      </c>
      <c r="O11" s="126">
        <f>SUM('1112-04-01(1501)'!O11,'1112-04-01(1601)'!O11)</f>
        <v>0</v>
      </c>
      <c r="P11" s="129">
        <f>SUM('1112-04-01(1501)'!P11,'1112-04-01(1601)'!P11)</f>
        <v>0</v>
      </c>
      <c r="Q11" s="126">
        <f>SUM('1112-04-01(1501)'!Q11,'1112-04-01(1601)'!Q11)</f>
        <v>0</v>
      </c>
      <c r="R11" s="135">
        <f>SUM('1112-04-01(1501)'!R11,'1112-04-01(1601)'!R11)</f>
        <v>0</v>
      </c>
    </row>
    <row r="12" spans="1:18" ht="14.1" customHeight="1">
      <c r="A12" s="10"/>
      <c r="B12" s="21" t="s">
        <v>12</v>
      </c>
      <c r="C12" s="36"/>
      <c r="D12" s="46">
        <v>2</v>
      </c>
      <c r="E12" s="125">
        <f>SUM('1112-04-01(1501)'!E12,'1112-04-01(1601)'!E12)</f>
        <v>17</v>
      </c>
      <c r="F12" s="127">
        <f>SUM('1112-04-01(1501)'!F12,'1112-04-01(1601)'!F12)</f>
        <v>17</v>
      </c>
      <c r="G12" s="130">
        <f>SUM('1112-04-01(1501)'!G12,'1112-04-01(1601)'!G12)</f>
        <v>35891.31</v>
      </c>
      <c r="H12" s="127">
        <f>SUM('1112-04-01(1501)'!H12,'1112-04-01(1601)'!H12)</f>
        <v>0</v>
      </c>
      <c r="I12" s="130">
        <f>SUM('1112-04-01(1501)'!I12,'1112-04-01(1601)'!I12)</f>
        <v>0</v>
      </c>
      <c r="J12" s="70"/>
      <c r="K12" s="29"/>
      <c r="L12" s="39" t="s">
        <v>41</v>
      </c>
      <c r="M12" s="95">
        <v>36</v>
      </c>
      <c r="N12" s="127">
        <f>SUM('1112-04-01(1501)'!N12,'1112-04-01(1601)'!N12)</f>
        <v>0</v>
      </c>
      <c r="O12" s="127">
        <f>SUM('1112-04-01(1501)'!O12,'1112-04-01(1601)'!O12)</f>
        <v>0</v>
      </c>
      <c r="P12" s="130">
        <f>SUM('1112-04-01(1501)'!P12,'1112-04-01(1601)'!P12)</f>
        <v>0</v>
      </c>
      <c r="Q12" s="127">
        <f>SUM('1112-04-01(1501)'!Q12,'1112-04-01(1601)'!Q12)</f>
        <v>0</v>
      </c>
      <c r="R12" s="136">
        <f>SUM('1112-04-01(1501)'!R12,'1112-04-01(1601)'!R12)</f>
        <v>0</v>
      </c>
    </row>
    <row r="13" spans="1:18" ht="14.1" customHeight="1">
      <c r="A13" s="10"/>
      <c r="B13" s="21" t="s">
        <v>13</v>
      </c>
      <c r="C13" s="36"/>
      <c r="D13" s="46">
        <v>3</v>
      </c>
      <c r="E13" s="125">
        <f>SUM('1112-04-01(1501)'!E13,'1112-04-01(1601)'!E13)</f>
        <v>2</v>
      </c>
      <c r="F13" s="127">
        <f>SUM('1112-04-01(1501)'!F13,'1112-04-01(1601)'!F13)</f>
        <v>6</v>
      </c>
      <c r="G13" s="130">
        <f>SUM('1112-04-01(1501)'!G13,'1112-04-01(1601)'!G13)</f>
        <v>11107.46</v>
      </c>
      <c r="H13" s="127">
        <f>SUM('1112-04-01(1501)'!H13,'1112-04-01(1601)'!H13)</f>
        <v>0</v>
      </c>
      <c r="I13" s="130">
        <f>SUM('1112-04-01(1501)'!I13,'1112-04-01(1601)'!I13)</f>
        <v>0</v>
      </c>
      <c r="J13" s="70"/>
      <c r="K13" s="76" t="s">
        <v>57</v>
      </c>
      <c r="L13" s="39" t="s">
        <v>38</v>
      </c>
      <c r="M13" s="94">
        <v>37</v>
      </c>
      <c r="N13" s="126">
        <f>SUM('1112-04-01(1501)'!N13,'1112-04-01(1601)'!N13)</f>
        <v>0</v>
      </c>
      <c r="O13" s="126">
        <f>SUM('1112-04-01(1501)'!O13,'1112-04-01(1601)'!O13)</f>
        <v>0</v>
      </c>
      <c r="P13" s="129">
        <f>SUM('1112-04-01(1501)'!P13,'1112-04-01(1601)'!P13)</f>
        <v>0</v>
      </c>
      <c r="Q13" s="127">
        <f>SUM('1112-04-01(1501)'!Q13,'1112-04-01(1601)'!Q13)</f>
        <v>0</v>
      </c>
      <c r="R13" s="136">
        <f>SUM('1112-04-01(1501)'!R13,'1112-04-01(1601)'!R13)</f>
        <v>0</v>
      </c>
    </row>
    <row r="14" spans="1:18" ht="14.1" customHeight="1">
      <c r="A14" s="10"/>
      <c r="B14" s="21" t="s">
        <v>14</v>
      </c>
      <c r="C14" s="36"/>
      <c r="D14" s="46">
        <v>4</v>
      </c>
      <c r="E14" s="125">
        <f>SUM('1112-04-01(1501)'!E14,'1112-04-01(1601)'!E14)</f>
        <v>0</v>
      </c>
      <c r="F14" s="127">
        <f>SUM('1112-04-01(1501)'!F14,'1112-04-01(1601)'!F14)</f>
        <v>0</v>
      </c>
      <c r="G14" s="130">
        <f>SUM('1112-04-01(1501)'!G14,'1112-04-01(1601)'!G14)</f>
        <v>0</v>
      </c>
      <c r="H14" s="127">
        <f>SUM('1112-04-01(1501)'!H14,'1112-04-01(1601)'!H14)</f>
        <v>0</v>
      </c>
      <c r="I14" s="130">
        <f>SUM('1112-04-01(1501)'!I14,'1112-04-01(1601)'!I14)</f>
        <v>0</v>
      </c>
      <c r="J14" s="70"/>
      <c r="K14" s="77"/>
      <c r="L14" s="39" t="s">
        <v>39</v>
      </c>
      <c r="M14" s="95">
        <v>38</v>
      </c>
      <c r="N14" s="127">
        <f>SUM('1112-04-01(1501)'!N14,'1112-04-01(1601)'!N14)</f>
        <v>0</v>
      </c>
      <c r="O14" s="127">
        <f>SUM('1112-04-01(1501)'!O14,'1112-04-01(1601)'!O14)</f>
        <v>0</v>
      </c>
      <c r="P14" s="130">
        <f>SUM('1112-04-01(1501)'!P14,'1112-04-01(1601)'!P14)</f>
        <v>0</v>
      </c>
      <c r="Q14" s="127">
        <f>SUM('1112-04-01(1501)'!Q14,'1112-04-01(1601)'!Q14)</f>
        <v>0</v>
      </c>
      <c r="R14" s="136">
        <f>SUM('1112-04-01(1501)'!R14,'1112-04-01(1601)'!R14)</f>
        <v>0</v>
      </c>
    </row>
    <row r="15" spans="1:18" ht="14.1" customHeight="1">
      <c r="A15" s="10"/>
      <c r="B15" s="21" t="s">
        <v>15</v>
      </c>
      <c r="C15" s="36"/>
      <c r="D15" s="46">
        <v>5</v>
      </c>
      <c r="E15" s="125">
        <f>SUM('1112-04-01(1501)'!E15,'1112-04-01(1601)'!E15)</f>
        <v>0</v>
      </c>
      <c r="F15" s="127">
        <f>SUM('1112-04-01(1501)'!F15,'1112-04-01(1601)'!F15)</f>
        <v>0</v>
      </c>
      <c r="G15" s="130">
        <f>SUM('1112-04-01(1501)'!G15,'1112-04-01(1601)'!G15)</f>
        <v>0</v>
      </c>
      <c r="H15" s="127">
        <f>SUM('1112-04-01(1501)'!H15,'1112-04-01(1601)'!H15)</f>
        <v>0</v>
      </c>
      <c r="I15" s="130">
        <f>SUM('1112-04-01(1501)'!I15,'1112-04-01(1601)'!I15)</f>
        <v>0</v>
      </c>
      <c r="J15" s="70"/>
      <c r="K15" s="77"/>
      <c r="L15" s="39" t="s">
        <v>40</v>
      </c>
      <c r="M15" s="94">
        <v>39</v>
      </c>
      <c r="N15" s="126">
        <f>SUM('1112-04-01(1501)'!N15,'1112-04-01(1601)'!N15)</f>
        <v>0</v>
      </c>
      <c r="O15" s="126">
        <f>SUM('1112-04-01(1501)'!O15,'1112-04-01(1601)'!O15)</f>
        <v>0</v>
      </c>
      <c r="P15" s="129">
        <f>SUM('1112-04-01(1501)'!P15,'1112-04-01(1601)'!P15)</f>
        <v>0</v>
      </c>
      <c r="Q15" s="127">
        <f>SUM('1112-04-01(1501)'!Q15,'1112-04-01(1601)'!Q15)</f>
        <v>0</v>
      </c>
      <c r="R15" s="136">
        <f>SUM('1112-04-01(1501)'!R15,'1112-04-01(1601)'!R15)</f>
        <v>0</v>
      </c>
    </row>
    <row r="16" spans="1:18" ht="14.1" customHeight="1">
      <c r="A16" s="10"/>
      <c r="B16" s="21" t="s">
        <v>16</v>
      </c>
      <c r="C16" s="36"/>
      <c r="D16" s="46">
        <v>6</v>
      </c>
      <c r="E16" s="125">
        <f>SUM('1112-04-01(1501)'!E16,'1112-04-01(1601)'!E16)</f>
        <v>0</v>
      </c>
      <c r="F16" s="127">
        <f>SUM('1112-04-01(1501)'!F16,'1112-04-01(1601)'!F16)</f>
        <v>0</v>
      </c>
      <c r="G16" s="130">
        <f>SUM('1112-04-01(1501)'!G16,'1112-04-01(1601)'!G16)</f>
        <v>0</v>
      </c>
      <c r="H16" s="127">
        <f>SUM('1112-04-01(1501)'!H16,'1112-04-01(1601)'!H16)</f>
        <v>0</v>
      </c>
      <c r="I16" s="130">
        <f>SUM('1112-04-01(1501)'!I16,'1112-04-01(1601)'!I16)</f>
        <v>0</v>
      </c>
      <c r="J16" s="70"/>
      <c r="K16" s="77"/>
      <c r="L16" s="39" t="s">
        <v>41</v>
      </c>
      <c r="M16" s="95">
        <v>40</v>
      </c>
      <c r="N16" s="127">
        <f>SUM('1112-04-01(1501)'!N16,'1112-04-01(1601)'!N16)</f>
        <v>0</v>
      </c>
      <c r="O16" s="127">
        <f>SUM('1112-04-01(1501)'!O16,'1112-04-01(1601)'!O16)</f>
        <v>0</v>
      </c>
      <c r="P16" s="130">
        <f>SUM('1112-04-01(1501)'!P16,'1112-04-01(1601)'!P16)</f>
        <v>0</v>
      </c>
      <c r="Q16" s="127">
        <f>SUM('1112-04-01(1501)'!Q16,'1112-04-01(1601)'!Q16)</f>
        <v>0</v>
      </c>
      <c r="R16" s="136">
        <f>SUM('1112-04-01(1501)'!R16,'1112-04-01(1601)'!R16)</f>
        <v>0</v>
      </c>
    </row>
    <row r="17" spans="1:18" ht="14.1" customHeight="1">
      <c r="A17" s="10"/>
      <c r="B17" s="21" t="s">
        <v>17</v>
      </c>
      <c r="C17" s="36"/>
      <c r="D17" s="46">
        <v>7</v>
      </c>
      <c r="E17" s="125">
        <f>SUM('1112-04-01(1501)'!E17,'1112-04-01(1601)'!E17)</f>
        <v>3</v>
      </c>
      <c r="F17" s="127">
        <f>SUM('1112-04-01(1501)'!F17,'1112-04-01(1601)'!F17)</f>
        <v>7</v>
      </c>
      <c r="G17" s="130">
        <f>SUM('1112-04-01(1501)'!G17,'1112-04-01(1601)'!G17)</f>
        <v>1020.6</v>
      </c>
      <c r="H17" s="127">
        <f>SUM('1112-04-01(1501)'!H17,'1112-04-01(1601)'!H17)</f>
        <v>0</v>
      </c>
      <c r="I17" s="130">
        <f>SUM('1112-04-01(1501)'!I17,'1112-04-01(1601)'!I17)</f>
        <v>0</v>
      </c>
      <c r="J17" s="70"/>
      <c r="K17" s="76" t="s">
        <v>58</v>
      </c>
      <c r="L17" s="39" t="s">
        <v>38</v>
      </c>
      <c r="M17" s="94">
        <v>41</v>
      </c>
      <c r="N17" s="126">
        <f>SUM('1112-04-01(1501)'!N17,'1112-04-01(1601)'!N17)</f>
        <v>0</v>
      </c>
      <c r="O17" s="126">
        <f>SUM('1112-04-01(1501)'!O17,'1112-04-01(1601)'!O17)</f>
        <v>0</v>
      </c>
      <c r="P17" s="129">
        <f>SUM('1112-04-01(1501)'!P17,'1112-04-01(1601)'!P17)</f>
        <v>0</v>
      </c>
      <c r="Q17" s="127">
        <f>SUM('1112-04-01(1501)'!Q17,'1112-04-01(1601)'!Q17)</f>
        <v>0</v>
      </c>
      <c r="R17" s="136">
        <f>SUM('1112-04-01(1501)'!R17,'1112-04-01(1601)'!R17)</f>
        <v>0</v>
      </c>
    </row>
    <row r="18" spans="1:18" ht="14.1" customHeight="1">
      <c r="A18" s="10"/>
      <c r="B18" s="22" t="s">
        <v>18</v>
      </c>
      <c r="C18" s="37"/>
      <c r="D18" s="46">
        <v>8</v>
      </c>
      <c r="E18" s="125">
        <f>SUM('1112-04-01(1501)'!E18,'1112-04-01(1601)'!E18)</f>
        <v>14</v>
      </c>
      <c r="F18" s="127">
        <f>SUM('1112-04-01(1501)'!F18,'1112-04-01(1601)'!F18)</f>
        <v>0</v>
      </c>
      <c r="G18" s="130">
        <f>SUM('1112-04-01(1501)'!G18,'1112-04-01(1601)'!G18)</f>
        <v>0</v>
      </c>
      <c r="H18" s="127">
        <f>SUM('1112-04-01(1501)'!H18,'1112-04-01(1601)'!H18)</f>
        <v>16</v>
      </c>
      <c r="I18" s="130">
        <f>SUM('1112-04-01(1501)'!I18,'1112-04-01(1601)'!I18)</f>
        <v>2024.25</v>
      </c>
      <c r="J18" s="70"/>
      <c r="K18" s="77"/>
      <c r="L18" s="39" t="s">
        <v>39</v>
      </c>
      <c r="M18" s="95">
        <v>42</v>
      </c>
      <c r="N18" s="127">
        <f>SUM('1112-04-01(1501)'!N18,'1112-04-01(1601)'!N18)</f>
        <v>0</v>
      </c>
      <c r="O18" s="127">
        <f>SUM('1112-04-01(1501)'!O18,'1112-04-01(1601)'!O18)</f>
        <v>0</v>
      </c>
      <c r="P18" s="130">
        <f>SUM('1112-04-01(1501)'!P18,'1112-04-01(1601)'!P18)</f>
        <v>0</v>
      </c>
      <c r="Q18" s="127">
        <f>SUM('1112-04-01(1501)'!Q18,'1112-04-01(1601)'!Q18)</f>
        <v>0</v>
      </c>
      <c r="R18" s="136">
        <f>SUM('1112-04-01(1501)'!R18,'1112-04-01(1601)'!R18)</f>
        <v>0</v>
      </c>
    </row>
    <row r="19" spans="1:18" ht="14.1" customHeight="1">
      <c r="A19" s="10"/>
      <c r="B19" s="22" t="s">
        <v>19</v>
      </c>
      <c r="C19" s="37"/>
      <c r="D19" s="46">
        <v>9</v>
      </c>
      <c r="E19" s="125">
        <f>SUM('1112-04-01(1501)'!E19,'1112-04-01(1601)'!E19)</f>
        <v>3</v>
      </c>
      <c r="F19" s="127">
        <f>SUM('1112-04-01(1501)'!F19,'1112-04-01(1601)'!F19)</f>
        <v>0</v>
      </c>
      <c r="G19" s="130">
        <f>SUM('1112-04-01(1501)'!G19,'1112-04-01(1601)'!G19)</f>
        <v>0</v>
      </c>
      <c r="H19" s="127">
        <f>SUM('1112-04-01(1501)'!H19,'1112-04-01(1601)'!H19)</f>
        <v>3</v>
      </c>
      <c r="I19" s="130">
        <f>SUM('1112-04-01(1501)'!I19,'1112-04-01(1601)'!I19)</f>
        <v>16530.01</v>
      </c>
      <c r="J19" s="70"/>
      <c r="K19" s="77"/>
      <c r="L19" s="39" t="s">
        <v>40</v>
      </c>
      <c r="M19" s="94">
        <v>43</v>
      </c>
      <c r="N19" s="126">
        <f>SUM('1112-04-01(1501)'!N19,'1112-04-01(1601)'!N19)</f>
        <v>0</v>
      </c>
      <c r="O19" s="126">
        <f>SUM('1112-04-01(1501)'!O19,'1112-04-01(1601)'!O19)</f>
        <v>0</v>
      </c>
      <c r="P19" s="129">
        <f>SUM('1112-04-01(1501)'!P19,'1112-04-01(1601)'!P19)</f>
        <v>0</v>
      </c>
      <c r="Q19" s="127">
        <f>SUM('1112-04-01(1501)'!Q19,'1112-04-01(1601)'!Q19)</f>
        <v>0</v>
      </c>
      <c r="R19" s="136">
        <f>SUM('1112-04-01(1501)'!R19,'1112-04-01(1601)'!R19)</f>
        <v>0</v>
      </c>
    </row>
    <row r="20" spans="1:18" ht="14.1" customHeight="1">
      <c r="A20" s="10"/>
      <c r="B20" s="22" t="s">
        <v>20</v>
      </c>
      <c r="C20" s="37"/>
      <c r="D20" s="46">
        <v>10</v>
      </c>
      <c r="E20" s="125">
        <f>SUM('1112-04-01(1501)'!E20,'1112-04-01(1601)'!E20)</f>
        <v>3</v>
      </c>
      <c r="F20" s="127">
        <f>SUM('1112-04-01(1501)'!F20,'1112-04-01(1601)'!F20)</f>
        <v>0</v>
      </c>
      <c r="G20" s="130">
        <f>SUM('1112-04-01(1501)'!G20,'1112-04-01(1601)'!G20)</f>
        <v>0</v>
      </c>
      <c r="H20" s="127">
        <f>SUM('1112-04-01(1501)'!H20,'1112-04-01(1601)'!H20)</f>
        <v>3</v>
      </c>
      <c r="I20" s="130">
        <f>SUM('1112-04-01(1501)'!I20,'1112-04-01(1601)'!I20)</f>
        <v>3018.02</v>
      </c>
      <c r="J20" s="70"/>
      <c r="K20" s="77"/>
      <c r="L20" s="39" t="s">
        <v>41</v>
      </c>
      <c r="M20" s="95">
        <v>44</v>
      </c>
      <c r="N20" s="127">
        <f>SUM('1112-04-01(1501)'!N20,'1112-04-01(1601)'!N20)</f>
        <v>0</v>
      </c>
      <c r="O20" s="127">
        <f>SUM('1112-04-01(1501)'!O20,'1112-04-01(1601)'!O20)</f>
        <v>0</v>
      </c>
      <c r="P20" s="130">
        <f>SUM('1112-04-01(1501)'!P20,'1112-04-01(1601)'!P20)</f>
        <v>0</v>
      </c>
      <c r="Q20" s="127">
        <f>SUM('1112-04-01(1501)'!Q20,'1112-04-01(1601)'!Q20)</f>
        <v>0</v>
      </c>
      <c r="R20" s="136">
        <f>SUM('1112-04-01(1501)'!R20,'1112-04-01(1601)'!R20)</f>
        <v>0</v>
      </c>
    </row>
    <row r="21" spans="1:18" ht="14.1" customHeight="1">
      <c r="A21" s="10"/>
      <c r="B21" s="21" t="s">
        <v>21</v>
      </c>
      <c r="C21" s="36"/>
      <c r="D21" s="46">
        <v>11</v>
      </c>
      <c r="E21" s="125">
        <f>SUM('1112-04-01(1501)'!E21,'1112-04-01(1601)'!E21)</f>
        <v>1</v>
      </c>
      <c r="F21" s="127">
        <f>SUM('1112-04-01(1501)'!F21,'1112-04-01(1601)'!F21)</f>
        <v>3</v>
      </c>
      <c r="G21" s="130">
        <f>SUM('1112-04-01(1501)'!G21,'1112-04-01(1601)'!G21)</f>
        <v>7505.57</v>
      </c>
      <c r="H21" s="127">
        <f>SUM('1112-04-01(1501)'!H21,'1112-04-01(1601)'!H21)</f>
        <v>0</v>
      </c>
      <c r="I21" s="130">
        <f>SUM('1112-04-01(1501)'!I21,'1112-04-01(1601)'!I21)</f>
        <v>0</v>
      </c>
      <c r="J21" s="70"/>
      <c r="K21" s="76" t="s">
        <v>59</v>
      </c>
      <c r="L21" s="39" t="s">
        <v>38</v>
      </c>
      <c r="M21" s="94">
        <v>45</v>
      </c>
      <c r="N21" s="126">
        <f>SUM('1112-04-01(1501)'!N21,'1112-04-01(1601)'!N21)</f>
        <v>0</v>
      </c>
      <c r="O21" s="126">
        <f>SUM('1112-04-01(1501)'!O21,'1112-04-01(1601)'!O21)</f>
        <v>0</v>
      </c>
      <c r="P21" s="129">
        <f>SUM('1112-04-01(1501)'!P21,'1112-04-01(1601)'!P21)</f>
        <v>0</v>
      </c>
      <c r="Q21" s="127">
        <f>SUM('1112-04-01(1501)'!Q21,'1112-04-01(1601)'!Q21)</f>
        <v>0</v>
      </c>
      <c r="R21" s="136">
        <f>SUM('1112-04-01(1501)'!R21,'1112-04-01(1601)'!R21)</f>
        <v>0</v>
      </c>
    </row>
    <row r="22" spans="1:18" ht="14.1" customHeight="1">
      <c r="A22" s="11"/>
      <c r="B22" s="23" t="s">
        <v>22</v>
      </c>
      <c r="C22" s="38"/>
      <c r="D22" s="46">
        <v>12</v>
      </c>
      <c r="E22" s="125">
        <f>SUM('1112-04-01(1501)'!E22,'1112-04-01(1601)'!E22)</f>
        <v>18</v>
      </c>
      <c r="F22" s="127">
        <f>SUM('1112-04-01(1501)'!F22,'1112-04-01(1601)'!F22)</f>
        <v>9</v>
      </c>
      <c r="G22" s="130">
        <f>SUM('1112-04-01(1501)'!G22,'1112-04-01(1601)'!G22)</f>
        <v>6696</v>
      </c>
      <c r="H22" s="127">
        <f>SUM('1112-04-01(1501)'!H22,'1112-04-01(1601)'!H22)</f>
        <v>31</v>
      </c>
      <c r="I22" s="130">
        <f>SUM('1112-04-01(1501)'!I22,'1112-04-01(1601)'!I22)</f>
        <v>5884.27</v>
      </c>
      <c r="J22" s="70"/>
      <c r="K22" s="77"/>
      <c r="L22" s="39" t="s">
        <v>39</v>
      </c>
      <c r="M22" s="95">
        <v>46</v>
      </c>
      <c r="N22" s="127">
        <f>SUM('1112-04-01(1501)'!N22,'1112-04-01(1601)'!N22)</f>
        <v>0</v>
      </c>
      <c r="O22" s="127">
        <f>SUM('1112-04-01(1501)'!O22,'1112-04-01(1601)'!O22)</f>
        <v>0</v>
      </c>
      <c r="P22" s="130">
        <f>SUM('1112-04-01(1501)'!P22,'1112-04-01(1601)'!P22)</f>
        <v>0</v>
      </c>
      <c r="Q22" s="127">
        <f>SUM('1112-04-01(1501)'!Q22,'1112-04-01(1601)'!Q22)</f>
        <v>0</v>
      </c>
      <c r="R22" s="136">
        <f>SUM('1112-04-01(1501)'!R22,'1112-04-01(1601)'!R22)</f>
        <v>0</v>
      </c>
    </row>
    <row r="23" spans="1:18" ht="14.1" customHeight="1">
      <c r="A23" s="12" t="s">
        <v>5</v>
      </c>
      <c r="B23" s="21" t="s">
        <v>23</v>
      </c>
      <c r="C23" s="36"/>
      <c r="D23" s="46">
        <v>13</v>
      </c>
      <c r="E23" s="125">
        <f>SUM('1112-04-01(1501)'!E23,'1112-04-01(1601)'!E23)</f>
        <v>17</v>
      </c>
      <c r="F23" s="127">
        <f>SUM('1112-04-01(1501)'!F23,'1112-04-01(1601)'!F23)</f>
        <v>3</v>
      </c>
      <c r="G23" s="130">
        <f>SUM('1112-04-01(1501)'!G23,'1112-04-01(1601)'!G23)</f>
        <v>3474.6</v>
      </c>
      <c r="H23" s="127">
        <f>SUM('1112-04-01(1501)'!H23,'1112-04-01(1601)'!H23)</f>
        <v>18</v>
      </c>
      <c r="I23" s="130">
        <f>SUM('1112-04-01(1501)'!I23,'1112-04-01(1601)'!I23)</f>
        <v>15047.43</v>
      </c>
      <c r="J23" s="70"/>
      <c r="K23" s="77"/>
      <c r="L23" s="39" t="s">
        <v>40</v>
      </c>
      <c r="M23" s="94">
        <v>47</v>
      </c>
      <c r="N23" s="126">
        <f>SUM('1112-04-01(1501)'!N23,'1112-04-01(1601)'!N23)</f>
        <v>0</v>
      </c>
      <c r="O23" s="126">
        <f>SUM('1112-04-01(1501)'!O23,'1112-04-01(1601)'!O23)</f>
        <v>0</v>
      </c>
      <c r="P23" s="129">
        <f>SUM('1112-04-01(1501)'!P23,'1112-04-01(1601)'!P23)</f>
        <v>0</v>
      </c>
      <c r="Q23" s="127">
        <f>SUM('1112-04-01(1501)'!Q23,'1112-04-01(1601)'!Q23)</f>
        <v>0</v>
      </c>
      <c r="R23" s="136">
        <f>SUM('1112-04-01(1501)'!R23,'1112-04-01(1601)'!R23)</f>
        <v>0</v>
      </c>
    </row>
    <row r="24" spans="1:18" ht="14.1" customHeight="1">
      <c r="A24" s="10"/>
      <c r="B24" s="24" t="s">
        <v>24</v>
      </c>
      <c r="C24" s="39" t="s">
        <v>29</v>
      </c>
      <c r="D24" s="46">
        <v>14</v>
      </c>
      <c r="E24" s="125">
        <f>SUM('1112-04-01(1501)'!E24,'1112-04-01(1601)'!E24)</f>
        <v>469</v>
      </c>
      <c r="F24" s="127">
        <f>SUM('1112-04-01(1501)'!F24,'1112-04-01(1601)'!F24)</f>
        <v>961</v>
      </c>
      <c r="G24" s="130">
        <f>SUM('1112-04-01(1501)'!G24,'1112-04-01(1601)'!G24)</f>
        <v>287352.09</v>
      </c>
      <c r="H24" s="127">
        <f>SUM('1112-04-01(1501)'!H24,'1112-04-01(1601)'!H24)</f>
        <v>214</v>
      </c>
      <c r="I24" s="130">
        <f>SUM('1112-04-01(1501)'!I24,'1112-04-01(1601)'!I24)</f>
        <v>31946.66</v>
      </c>
      <c r="J24" s="70"/>
      <c r="K24" s="77"/>
      <c r="L24" s="39" t="s">
        <v>41</v>
      </c>
      <c r="M24" s="95">
        <v>48</v>
      </c>
      <c r="N24" s="127">
        <f>SUM('1112-04-01(1501)'!N24,'1112-04-01(1601)'!N24)</f>
        <v>0</v>
      </c>
      <c r="O24" s="127">
        <f>SUM('1112-04-01(1501)'!O24,'1112-04-01(1601)'!O24)</f>
        <v>0</v>
      </c>
      <c r="P24" s="130">
        <f>SUM('1112-04-01(1501)'!P24,'1112-04-01(1601)'!P24)</f>
        <v>0</v>
      </c>
      <c r="Q24" s="127">
        <f>SUM('1112-04-01(1501)'!Q24,'1112-04-01(1601)'!Q24)</f>
        <v>0</v>
      </c>
      <c r="R24" s="136">
        <f>SUM('1112-04-01(1501)'!R24,'1112-04-01(1601)'!R24)</f>
        <v>0</v>
      </c>
    </row>
    <row r="25" spans="1:18" ht="14.1" customHeight="1">
      <c r="A25" s="10"/>
      <c r="B25" s="25"/>
      <c r="C25" s="39" t="s">
        <v>30</v>
      </c>
      <c r="D25" s="46">
        <v>15</v>
      </c>
      <c r="E25" s="125">
        <f>SUM('1112-04-01(1501)'!E25,'1112-04-01(1601)'!E25)</f>
        <v>1</v>
      </c>
      <c r="F25" s="127">
        <f>SUM('1112-04-01(1501)'!F25,'1112-04-01(1601)'!F25)</f>
        <v>3</v>
      </c>
      <c r="G25" s="130">
        <f>SUM('1112-04-01(1501)'!G25,'1112-04-01(1601)'!G25)</f>
        <v>65.01</v>
      </c>
      <c r="H25" s="127">
        <f>SUM('1112-04-01(1501)'!H25,'1112-04-01(1601)'!H25)</f>
        <v>0</v>
      </c>
      <c r="I25" s="130">
        <f>SUM('1112-04-01(1501)'!I25,'1112-04-01(1601)'!I25)</f>
        <v>0</v>
      </c>
      <c r="J25" s="70"/>
      <c r="K25" s="72" t="s">
        <v>60</v>
      </c>
      <c r="L25" s="87" t="s">
        <v>39</v>
      </c>
      <c r="M25" s="94">
        <v>49</v>
      </c>
      <c r="N25" s="126">
        <f>SUM('1112-04-01(1501)'!N25,'1112-04-01(1601)'!N25)</f>
        <v>0</v>
      </c>
      <c r="O25" s="126">
        <f>SUM('1112-04-01(1501)'!O25,'1112-04-01(1601)'!O25)</f>
        <v>0</v>
      </c>
      <c r="P25" s="129">
        <f>SUM('1112-04-01(1501)'!P25,'1112-04-01(1601)'!P25)</f>
        <v>0</v>
      </c>
      <c r="Q25" s="127">
        <f>SUM('1112-04-01(1501)'!Q25,'1112-04-01(1601)'!Q25)</f>
        <v>0</v>
      </c>
      <c r="R25" s="136">
        <f>SUM('1112-04-01(1501)'!R25,'1112-04-01(1601)'!R25)</f>
        <v>0</v>
      </c>
    </row>
    <row r="26" spans="1:18" ht="14.1" customHeight="1">
      <c r="A26" s="10"/>
      <c r="B26" s="25"/>
      <c r="C26" s="39" t="s">
        <v>31</v>
      </c>
      <c r="D26" s="46">
        <v>16</v>
      </c>
      <c r="E26" s="125">
        <f>SUM('1112-04-01(1501)'!E26,'1112-04-01(1601)'!E26)</f>
        <v>99</v>
      </c>
      <c r="F26" s="127">
        <f>SUM('1112-04-01(1501)'!F26,'1112-04-01(1601)'!F26)</f>
        <v>598</v>
      </c>
      <c r="G26" s="130">
        <f>SUM('1112-04-01(1501)'!G26,'1112-04-01(1601)'!G26)</f>
        <v>222578.81</v>
      </c>
      <c r="H26" s="127">
        <f>SUM('1112-04-01(1501)'!H26,'1112-04-01(1601)'!H26)</f>
        <v>53</v>
      </c>
      <c r="I26" s="130">
        <f>SUM('1112-04-01(1501)'!I26,'1112-04-01(1601)'!I26)</f>
        <v>15561.76</v>
      </c>
      <c r="J26" s="70"/>
      <c r="K26" s="78"/>
      <c r="L26" s="87" t="s">
        <v>40</v>
      </c>
      <c r="M26" s="95">
        <v>50</v>
      </c>
      <c r="N26" s="127">
        <f>SUM('1112-04-01(1501)'!N26,'1112-04-01(1601)'!N26)</f>
        <v>0</v>
      </c>
      <c r="O26" s="127">
        <f>SUM('1112-04-01(1501)'!O26,'1112-04-01(1601)'!O26)</f>
        <v>0</v>
      </c>
      <c r="P26" s="130">
        <f>SUM('1112-04-01(1501)'!P26,'1112-04-01(1601)'!P26)</f>
        <v>0</v>
      </c>
      <c r="Q26" s="127">
        <f>SUM('1112-04-01(1501)'!Q26,'1112-04-01(1601)'!Q26)</f>
        <v>0</v>
      </c>
      <c r="R26" s="136">
        <f>SUM('1112-04-01(1501)'!R26,'1112-04-01(1601)'!R26)</f>
        <v>0</v>
      </c>
    </row>
    <row r="27" spans="1:18" ht="14.1" customHeight="1">
      <c r="A27" s="10"/>
      <c r="B27" s="25"/>
      <c r="C27" s="39" t="s">
        <v>32</v>
      </c>
      <c r="D27" s="46">
        <v>17</v>
      </c>
      <c r="E27" s="125">
        <f>SUM('1112-04-01(1501)'!E27,'1112-04-01(1601)'!E27)</f>
        <v>49</v>
      </c>
      <c r="F27" s="127">
        <f>SUM('1112-04-01(1501)'!F27,'1112-04-01(1601)'!F27)</f>
        <v>100</v>
      </c>
      <c r="G27" s="130">
        <f>SUM('1112-04-01(1501)'!G27,'1112-04-01(1601)'!G27)</f>
        <v>87987.1</v>
      </c>
      <c r="H27" s="127">
        <f>SUM('1112-04-01(1501)'!H27,'1112-04-01(1601)'!H27)</f>
        <v>13</v>
      </c>
      <c r="I27" s="130">
        <f>SUM('1112-04-01(1501)'!I27,'1112-04-01(1601)'!I27)</f>
        <v>1545.09</v>
      </c>
      <c r="J27" s="70"/>
      <c r="K27" s="79"/>
      <c r="L27" s="87" t="s">
        <v>41</v>
      </c>
      <c r="M27" s="94">
        <v>51</v>
      </c>
      <c r="N27" s="126">
        <f>SUM('1112-04-01(1501)'!N27,'1112-04-01(1601)'!N27)</f>
        <v>0</v>
      </c>
      <c r="O27" s="126">
        <f>SUM('1112-04-01(1501)'!O27,'1112-04-01(1601)'!O27)</f>
        <v>0</v>
      </c>
      <c r="P27" s="129">
        <f>SUM('1112-04-01(1501)'!P27,'1112-04-01(1601)'!P27)</f>
        <v>0</v>
      </c>
      <c r="Q27" s="127">
        <f>SUM('1112-04-01(1501)'!Q27,'1112-04-01(1601)'!Q27)</f>
        <v>0</v>
      </c>
      <c r="R27" s="136">
        <f>SUM('1112-04-01(1501)'!R27,'1112-04-01(1601)'!R27)</f>
        <v>0</v>
      </c>
    </row>
    <row r="28" spans="1:18" ht="14.1" customHeight="1">
      <c r="A28" s="10"/>
      <c r="B28" s="25"/>
      <c r="C28" s="39" t="s">
        <v>33</v>
      </c>
      <c r="D28" s="46">
        <v>18</v>
      </c>
      <c r="E28" s="125">
        <f>SUM('1112-04-01(1501)'!E28,'1112-04-01(1601)'!E28)</f>
        <v>17</v>
      </c>
      <c r="F28" s="127">
        <f>SUM('1112-04-01(1501)'!F28,'1112-04-01(1601)'!F28)</f>
        <v>43</v>
      </c>
      <c r="G28" s="130">
        <f>SUM('1112-04-01(1501)'!G28,'1112-04-01(1601)'!G28)</f>
        <v>16418.22</v>
      </c>
      <c r="H28" s="127">
        <f>SUM('1112-04-01(1501)'!H28,'1112-04-01(1601)'!H28)</f>
        <v>22</v>
      </c>
      <c r="I28" s="130">
        <f>SUM('1112-04-01(1501)'!I28,'1112-04-01(1601)'!I28)</f>
        <v>1424.61</v>
      </c>
      <c r="J28" s="45"/>
      <c r="K28" s="80" t="s">
        <v>61</v>
      </c>
      <c r="L28" s="88"/>
      <c r="M28" s="95">
        <v>52</v>
      </c>
      <c r="N28" s="127">
        <f>SUM('1112-04-01(1501)'!N28,'1112-04-01(1601)'!N28)</f>
        <v>2</v>
      </c>
      <c r="O28" s="127">
        <f>SUM('1112-04-01(1501)'!O28,'1112-04-01(1601)'!O28)</f>
        <v>4</v>
      </c>
      <c r="P28" s="130">
        <f>SUM('1112-04-01(1501)'!P28,'1112-04-01(1601)'!P28)</f>
        <v>580.4</v>
      </c>
      <c r="Q28" s="127">
        <f>SUM('1112-04-01(1501)'!Q28,'1112-04-01(1601)'!Q28)</f>
        <v>0</v>
      </c>
      <c r="R28" s="136">
        <f>SUM('1112-04-01(1501)'!R28,'1112-04-01(1601)'!R28)</f>
        <v>0</v>
      </c>
    </row>
    <row r="29" spans="1:18" ht="14.1" customHeight="1">
      <c r="A29" s="10"/>
      <c r="B29" s="25"/>
      <c r="C29" s="39" t="s">
        <v>34</v>
      </c>
      <c r="D29" s="46">
        <v>19</v>
      </c>
      <c r="E29" s="125">
        <f>SUM('1112-04-01(1501)'!E29,'1112-04-01(1601)'!E29)</f>
        <v>4</v>
      </c>
      <c r="F29" s="127">
        <f>SUM('1112-04-01(1501)'!F29,'1112-04-01(1601)'!F29)</f>
        <v>15</v>
      </c>
      <c r="G29" s="130">
        <f>SUM('1112-04-01(1501)'!G29,'1112-04-01(1601)'!G29)</f>
        <v>13119.86</v>
      </c>
      <c r="H29" s="127">
        <f>SUM('1112-04-01(1501)'!H29,'1112-04-01(1601)'!H29)</f>
        <v>0</v>
      </c>
      <c r="I29" s="130">
        <f>SUM('1112-04-01(1501)'!I29,'1112-04-01(1601)'!I29)</f>
        <v>0</v>
      </c>
      <c r="J29" s="70" t="s">
        <v>54</v>
      </c>
      <c r="K29" s="81" t="s">
        <v>62</v>
      </c>
      <c r="L29" s="89"/>
      <c r="M29" s="94">
        <v>53</v>
      </c>
      <c r="N29" s="126">
        <f>SUM('1112-04-01(1501)'!N29,'1112-04-01(1601)'!N29)</f>
        <v>0</v>
      </c>
      <c r="O29" s="126">
        <f>SUM('1112-04-01(1501)'!O29,'1112-04-01(1601)'!O29)</f>
        <v>0</v>
      </c>
      <c r="P29" s="129">
        <f>SUM('1112-04-01(1501)'!P29,'1112-04-01(1601)'!P29)</f>
        <v>0</v>
      </c>
      <c r="Q29" s="127">
        <f>SUM('1112-04-01(1501)'!Q29,'1112-04-01(1601)'!Q29)</f>
        <v>0</v>
      </c>
      <c r="R29" s="136">
        <f>SUM('1112-04-01(1501)'!R29,'1112-04-01(1601)'!R29)</f>
        <v>0</v>
      </c>
    </row>
    <row r="30" spans="1:18" ht="14.1" customHeight="1">
      <c r="A30" s="10"/>
      <c r="B30" s="25"/>
      <c r="C30" s="39" t="s">
        <v>35</v>
      </c>
      <c r="D30" s="46">
        <v>20</v>
      </c>
      <c r="E30" s="125">
        <f>SUM('1112-04-01(1501)'!E30,'1112-04-01(1601)'!E30)</f>
        <v>6</v>
      </c>
      <c r="F30" s="127">
        <f>SUM('1112-04-01(1501)'!F30,'1112-04-01(1601)'!F30)</f>
        <v>26</v>
      </c>
      <c r="G30" s="130">
        <f>SUM('1112-04-01(1501)'!G30,'1112-04-01(1601)'!G30)</f>
        <v>28753.92</v>
      </c>
      <c r="H30" s="127">
        <f>SUM('1112-04-01(1501)'!H30,'1112-04-01(1601)'!H30)</f>
        <v>0</v>
      </c>
      <c r="I30" s="130">
        <f>SUM('1112-04-01(1501)'!I30,'1112-04-01(1601)'!I30)</f>
        <v>0</v>
      </c>
      <c r="J30" s="27"/>
      <c r="K30" s="81" t="s">
        <v>63</v>
      </c>
      <c r="L30" s="90"/>
      <c r="M30" s="95">
        <v>54</v>
      </c>
      <c r="N30" s="127">
        <f>SUM('1112-04-01(1501)'!N30,'1112-04-01(1601)'!N30)</f>
        <v>0</v>
      </c>
      <c r="O30" s="127">
        <f>SUM('1112-04-01(1501)'!O30,'1112-04-01(1601)'!O30)</f>
        <v>0</v>
      </c>
      <c r="P30" s="130">
        <f>SUM('1112-04-01(1501)'!P30,'1112-04-01(1601)'!P30)</f>
        <v>0</v>
      </c>
      <c r="Q30" s="127">
        <f>SUM('1112-04-01(1501)'!Q30,'1112-04-01(1601)'!Q30)</f>
        <v>0</v>
      </c>
      <c r="R30" s="136">
        <f>SUM('1112-04-01(1501)'!R30,'1112-04-01(1601)'!R30)</f>
        <v>0</v>
      </c>
    </row>
    <row r="31" spans="1:18" ht="14.1" customHeight="1">
      <c r="A31" s="10"/>
      <c r="B31" s="25"/>
      <c r="C31" s="39" t="s">
        <v>36</v>
      </c>
      <c r="D31" s="46">
        <v>21</v>
      </c>
      <c r="E31" s="125">
        <f>SUM('1112-04-01(1501)'!E31,'1112-04-01(1601)'!E31)</f>
        <v>1</v>
      </c>
      <c r="F31" s="127">
        <f>SUM('1112-04-01(1501)'!F31,'1112-04-01(1601)'!F31)</f>
        <v>1</v>
      </c>
      <c r="G31" s="130">
        <f>SUM('1112-04-01(1501)'!G31,'1112-04-01(1601)'!G31)</f>
        <v>3</v>
      </c>
      <c r="H31" s="127">
        <f>SUM('1112-04-01(1501)'!H31,'1112-04-01(1601)'!H31)</f>
        <v>0</v>
      </c>
      <c r="I31" s="130">
        <f>SUM('1112-04-01(1501)'!I31,'1112-04-01(1601)'!I31)</f>
        <v>0</v>
      </c>
      <c r="J31" s="27"/>
      <c r="K31" s="81" t="s">
        <v>64</v>
      </c>
      <c r="L31" s="90"/>
      <c r="M31" s="94">
        <v>55</v>
      </c>
      <c r="N31" s="126">
        <f>SUM('1112-04-01(1501)'!N31,'1112-04-01(1601)'!N31)</f>
        <v>8</v>
      </c>
      <c r="O31" s="126">
        <f>SUM('1112-04-01(1501)'!O31,'1112-04-01(1601)'!O31)</f>
        <v>16</v>
      </c>
      <c r="P31" s="129">
        <f>SUM('1112-04-01(1501)'!P31,'1112-04-01(1601)'!P31)</f>
        <v>540.37</v>
      </c>
      <c r="Q31" s="127">
        <f>SUM('1112-04-01(1501)'!Q31,'1112-04-01(1601)'!Q31)</f>
        <v>7</v>
      </c>
      <c r="R31" s="136">
        <f>SUM('1112-04-01(1501)'!R31,'1112-04-01(1601)'!R31)</f>
        <v>1048.1</v>
      </c>
    </row>
    <row r="32" spans="1:18" ht="14.1" customHeight="1">
      <c r="A32" s="10"/>
      <c r="B32" s="25"/>
      <c r="C32" s="39" t="s">
        <v>37</v>
      </c>
      <c r="D32" s="46">
        <v>22</v>
      </c>
      <c r="E32" s="125">
        <f>SUM('1112-04-01(1501)'!E32,'1112-04-01(1601)'!E32)</f>
        <v>11</v>
      </c>
      <c r="F32" s="127">
        <f>SUM('1112-04-01(1501)'!F32,'1112-04-01(1601)'!F32)</f>
        <v>383</v>
      </c>
      <c r="G32" s="130">
        <f>SUM('1112-04-01(1501)'!G32,'1112-04-01(1601)'!G32)</f>
        <v>14916.29</v>
      </c>
      <c r="H32" s="127">
        <f>SUM('1112-04-01(1501)'!H32,'1112-04-01(1601)'!H32)</f>
        <v>9</v>
      </c>
      <c r="I32" s="130">
        <f>SUM('1112-04-01(1501)'!I32,'1112-04-01(1601)'!I32)</f>
        <v>452.72</v>
      </c>
      <c r="J32" s="27"/>
      <c r="K32" s="81" t="s">
        <v>65</v>
      </c>
      <c r="L32" s="90"/>
      <c r="M32" s="95">
        <v>56</v>
      </c>
      <c r="N32" s="127">
        <f>SUM('1112-04-01(1501)'!N32,'1112-04-01(1601)'!N32)</f>
        <v>8</v>
      </c>
      <c r="O32" s="127">
        <f>SUM('1112-04-01(1501)'!O32,'1112-04-01(1601)'!O32)</f>
        <v>62</v>
      </c>
      <c r="P32" s="130">
        <f>SUM('1112-04-01(1501)'!P32,'1112-04-01(1601)'!P32)</f>
        <v>8674.74</v>
      </c>
      <c r="Q32" s="127">
        <f>SUM('1112-04-01(1501)'!Q32,'1112-04-01(1601)'!Q32)</f>
        <v>1</v>
      </c>
      <c r="R32" s="136">
        <f>SUM('1112-04-01(1501)'!R32,'1112-04-01(1601)'!R32)</f>
        <v>79.23</v>
      </c>
    </row>
    <row r="33" spans="1:18" ht="14.1" customHeight="1">
      <c r="A33" s="10"/>
      <c r="B33" s="25"/>
      <c r="C33" s="40" t="s">
        <v>21</v>
      </c>
      <c r="D33" s="46">
        <v>23</v>
      </c>
      <c r="E33" s="125">
        <f>SUM('1112-04-01(1501)'!E33,'1112-04-01(1601)'!E33)</f>
        <v>3</v>
      </c>
      <c r="F33" s="127">
        <f>SUM('1112-04-01(1501)'!F33,'1112-04-01(1601)'!F33)</f>
        <v>79</v>
      </c>
      <c r="G33" s="130">
        <f>SUM('1112-04-01(1501)'!G33,'1112-04-01(1601)'!G33)</f>
        <v>47455.36</v>
      </c>
      <c r="H33" s="127">
        <f>SUM('1112-04-01(1501)'!H33,'1112-04-01(1601)'!H33)</f>
        <v>0</v>
      </c>
      <c r="I33" s="130">
        <f>SUM('1112-04-01(1501)'!I33,'1112-04-01(1601)'!I33)</f>
        <v>0</v>
      </c>
      <c r="J33" s="27"/>
      <c r="K33" s="81" t="s">
        <v>66</v>
      </c>
      <c r="L33" s="90"/>
      <c r="M33" s="94">
        <v>57</v>
      </c>
      <c r="N33" s="126">
        <f>SUM('1112-04-01(1501)'!N33,'1112-04-01(1601)'!N33)</f>
        <v>18</v>
      </c>
      <c r="O33" s="126">
        <f>SUM('1112-04-01(1501)'!O33,'1112-04-01(1601)'!O33)</f>
        <v>26</v>
      </c>
      <c r="P33" s="129">
        <f>SUM('1112-04-01(1501)'!P33,'1112-04-01(1601)'!P33)</f>
        <v>11186.34</v>
      </c>
      <c r="Q33" s="127">
        <f>SUM('1112-04-01(1501)'!Q33,'1112-04-01(1601)'!Q33)</f>
        <v>12</v>
      </c>
      <c r="R33" s="136">
        <f>SUM('1112-04-01(1501)'!R33,'1112-04-01(1601)'!R33)</f>
        <v>11885.26</v>
      </c>
    </row>
    <row r="34" spans="1:18" ht="14.1" customHeight="1">
      <c r="A34" s="11"/>
      <c r="B34" s="26"/>
      <c r="C34" s="39" t="s">
        <v>22</v>
      </c>
      <c r="D34" s="46">
        <v>24</v>
      </c>
      <c r="E34" s="125">
        <f>SUM('1112-04-01(1501)'!E34,'1112-04-01(1601)'!E34)</f>
        <v>12</v>
      </c>
      <c r="F34" s="127">
        <f>SUM('1112-04-01(1501)'!F34,'1112-04-01(1601)'!F34)</f>
        <v>96</v>
      </c>
      <c r="G34" s="130">
        <f>SUM('1112-04-01(1501)'!G34,'1112-04-01(1601)'!G34)</f>
        <v>28634.61</v>
      </c>
      <c r="H34" s="127">
        <f>SUM('1112-04-01(1501)'!H34,'1112-04-01(1601)'!H34)</f>
        <v>5</v>
      </c>
      <c r="I34" s="130">
        <f>SUM('1112-04-01(1501)'!I34,'1112-04-01(1601)'!I34)</f>
        <v>16572.51</v>
      </c>
      <c r="J34" s="27"/>
      <c r="K34" s="81" t="s">
        <v>67</v>
      </c>
      <c r="L34" s="90"/>
      <c r="M34" s="95">
        <v>58</v>
      </c>
      <c r="N34" s="127">
        <f>SUM('1112-04-01(1501)'!N34,'1112-04-01(1601)'!N34)</f>
        <v>424</v>
      </c>
      <c r="O34" s="127">
        <f>SUM('1112-04-01(1501)'!O34,'1112-04-01(1601)'!O34)</f>
        <v>1754</v>
      </c>
      <c r="P34" s="130">
        <f>SUM('1112-04-01(1501)'!P34,'1112-04-01(1601)'!P34)</f>
        <v>319546.24</v>
      </c>
      <c r="Q34" s="127">
        <f>SUM('1112-04-01(1501)'!Q34,'1112-04-01(1601)'!Q34)</f>
        <v>458</v>
      </c>
      <c r="R34" s="136">
        <f>SUM('1112-04-01(1501)'!R34,'1112-04-01(1601)'!R34)</f>
        <v>50446.26</v>
      </c>
    </row>
    <row r="35" spans="1:18" ht="14.1" customHeight="1">
      <c r="A35" s="12" t="s">
        <v>6</v>
      </c>
      <c r="B35" s="118" t="s">
        <v>25</v>
      </c>
      <c r="C35" s="39" t="s">
        <v>38</v>
      </c>
      <c r="D35" s="46">
        <v>25</v>
      </c>
      <c r="E35" s="125">
        <f>SUM('1112-04-01(1501)'!E35,'1112-04-01(1601)'!E35)</f>
        <v>530</v>
      </c>
      <c r="F35" s="127">
        <f>SUM('1112-04-01(1501)'!F35,'1112-04-01(1601)'!F35)</f>
        <v>820</v>
      </c>
      <c r="G35" s="130">
        <f>SUM('1112-04-01(1501)'!G35,'1112-04-01(1601)'!G35)</f>
        <v>209605.3</v>
      </c>
      <c r="H35" s="127">
        <f>SUM('1112-04-01(1501)'!H35,'1112-04-01(1601)'!H35)</f>
        <v>518</v>
      </c>
      <c r="I35" s="130">
        <f>SUM('1112-04-01(1501)'!I35,'1112-04-01(1601)'!I35)</f>
        <v>82517.65</v>
      </c>
      <c r="J35" s="27"/>
      <c r="K35" s="81" t="s">
        <v>68</v>
      </c>
      <c r="L35" s="90"/>
      <c r="M35" s="94">
        <v>59</v>
      </c>
      <c r="N35" s="126">
        <f>SUM('1112-04-01(1501)'!N35,'1112-04-01(1601)'!N35)</f>
        <v>37</v>
      </c>
      <c r="O35" s="126">
        <f>SUM('1112-04-01(1501)'!O35,'1112-04-01(1601)'!O35)</f>
        <v>34</v>
      </c>
      <c r="P35" s="129">
        <f>SUM('1112-04-01(1501)'!P35,'1112-04-01(1601)'!P35)</f>
        <v>3535.33</v>
      </c>
      <c r="Q35" s="127">
        <f>SUM('1112-04-01(1501)'!Q35,'1112-04-01(1601)'!Q35)</f>
        <v>35</v>
      </c>
      <c r="R35" s="136">
        <f>SUM('1112-04-01(1501)'!R35,'1112-04-01(1601)'!R35)</f>
        <v>12190.48</v>
      </c>
    </row>
    <row r="36" spans="1:18" ht="14.1" customHeight="1">
      <c r="A36" s="10"/>
      <c r="B36" s="119"/>
      <c r="C36" s="39" t="s">
        <v>39</v>
      </c>
      <c r="D36" s="46">
        <v>26</v>
      </c>
      <c r="E36" s="125">
        <f>SUM('1112-04-01(1501)'!E36,'1112-04-01(1601)'!E36)</f>
        <v>4</v>
      </c>
      <c r="F36" s="127">
        <f>SUM('1112-04-01(1501)'!F36,'1112-04-01(1601)'!F36)</f>
        <v>6</v>
      </c>
      <c r="G36" s="130">
        <f>SUM('1112-04-01(1501)'!G36,'1112-04-01(1601)'!G36)</f>
        <v>6503.07</v>
      </c>
      <c r="H36" s="127">
        <f>SUM('1112-04-01(1501)'!H36,'1112-04-01(1601)'!H36)</f>
        <v>0</v>
      </c>
      <c r="I36" s="130">
        <f>SUM('1112-04-01(1501)'!I36,'1112-04-01(1601)'!I36)</f>
        <v>0</v>
      </c>
      <c r="J36" s="27"/>
      <c r="K36" s="81" t="s">
        <v>69</v>
      </c>
      <c r="L36" s="90"/>
      <c r="M36" s="95">
        <v>60</v>
      </c>
      <c r="N36" s="127">
        <f>SUM('1112-04-01(1501)'!N36,'1112-04-01(1601)'!N36)</f>
        <v>20</v>
      </c>
      <c r="O36" s="127">
        <f>SUM('1112-04-01(1501)'!O36,'1112-04-01(1601)'!O36)</f>
        <v>105</v>
      </c>
      <c r="P36" s="130">
        <f>SUM('1112-04-01(1501)'!P36,'1112-04-01(1601)'!P36)</f>
        <v>32904.71</v>
      </c>
      <c r="Q36" s="127">
        <f>SUM('1112-04-01(1501)'!Q36,'1112-04-01(1601)'!Q36)</f>
        <v>12</v>
      </c>
      <c r="R36" s="136">
        <f>SUM('1112-04-01(1501)'!R36,'1112-04-01(1601)'!R36)</f>
        <v>1940.17</v>
      </c>
    </row>
    <row r="37" spans="1:18" ht="14.1" customHeight="1">
      <c r="A37" s="10"/>
      <c r="B37" s="119"/>
      <c r="C37" s="39" t="s">
        <v>40</v>
      </c>
      <c r="D37" s="46">
        <v>27</v>
      </c>
      <c r="E37" s="125">
        <f>SUM('1112-04-01(1501)'!E37,'1112-04-01(1601)'!E37)</f>
        <v>43</v>
      </c>
      <c r="F37" s="127">
        <f>SUM('1112-04-01(1501)'!F37,'1112-04-01(1601)'!F37)</f>
        <v>113</v>
      </c>
      <c r="G37" s="130">
        <f>SUM('1112-04-01(1501)'!G37,'1112-04-01(1601)'!G37)</f>
        <v>133060.6</v>
      </c>
      <c r="H37" s="127">
        <f>SUM('1112-04-01(1501)'!H37,'1112-04-01(1601)'!H37)</f>
        <v>94</v>
      </c>
      <c r="I37" s="130">
        <f>SUM('1112-04-01(1501)'!I37,'1112-04-01(1601)'!I37)</f>
        <v>42922.72</v>
      </c>
      <c r="J37" s="27"/>
      <c r="K37" s="81" t="s">
        <v>70</v>
      </c>
      <c r="L37" s="90"/>
      <c r="M37" s="94">
        <v>61</v>
      </c>
      <c r="N37" s="126">
        <f>SUM('1112-04-01(1501)'!N37,'1112-04-01(1601)'!N37)</f>
        <v>71</v>
      </c>
      <c r="O37" s="126">
        <f>SUM('1112-04-01(1501)'!O37,'1112-04-01(1601)'!O37)</f>
        <v>191</v>
      </c>
      <c r="P37" s="129">
        <f>SUM('1112-04-01(1501)'!P37,'1112-04-01(1601)'!P37)</f>
        <v>10034.29</v>
      </c>
      <c r="Q37" s="127">
        <f>SUM('1112-04-01(1501)'!Q37,'1112-04-01(1601)'!Q37)</f>
        <v>20</v>
      </c>
      <c r="R37" s="136">
        <f>SUM('1112-04-01(1501)'!R37,'1112-04-01(1601)'!R37)</f>
        <v>2026.45</v>
      </c>
    </row>
    <row r="38" spans="1:18" ht="14.1" customHeight="1">
      <c r="A38" s="10"/>
      <c r="B38" s="120"/>
      <c r="C38" s="39" t="s">
        <v>41</v>
      </c>
      <c r="D38" s="46">
        <v>28</v>
      </c>
      <c r="E38" s="125">
        <f>SUM('1112-04-01(1501)'!E38,'1112-04-01(1601)'!E38)</f>
        <v>419</v>
      </c>
      <c r="F38" s="127">
        <f>SUM('1112-04-01(1501)'!F38,'1112-04-01(1601)'!F38)</f>
        <v>579</v>
      </c>
      <c r="G38" s="130">
        <f>SUM('1112-04-01(1501)'!G38,'1112-04-01(1601)'!G38)</f>
        <v>177943.83</v>
      </c>
      <c r="H38" s="127">
        <f>SUM('1112-04-01(1501)'!H38,'1112-04-01(1601)'!H38)</f>
        <v>419</v>
      </c>
      <c r="I38" s="130">
        <f>SUM('1112-04-01(1501)'!I38,'1112-04-01(1601)'!I38)</f>
        <v>71413.63</v>
      </c>
      <c r="J38" s="27"/>
      <c r="K38" s="81" t="s">
        <v>71</v>
      </c>
      <c r="L38" s="90"/>
      <c r="M38" s="95">
        <v>62</v>
      </c>
      <c r="N38" s="127">
        <f>SUM('1112-04-01(1501)'!N38,'1112-04-01(1601)'!N38)</f>
        <v>21</v>
      </c>
      <c r="O38" s="127">
        <f>SUM('1112-04-01(1501)'!O38,'1112-04-01(1601)'!O38)</f>
        <v>58</v>
      </c>
      <c r="P38" s="130">
        <f>SUM('1112-04-01(1501)'!P38,'1112-04-01(1601)'!P38)</f>
        <v>24885.54</v>
      </c>
      <c r="Q38" s="127">
        <f>SUM('1112-04-01(1501)'!Q38,'1112-04-01(1601)'!Q38)</f>
        <v>8</v>
      </c>
      <c r="R38" s="136">
        <f>SUM('1112-04-01(1501)'!R38,'1112-04-01(1601)'!R38)</f>
        <v>620.61</v>
      </c>
    </row>
    <row r="39" spans="1:18" ht="14.1" customHeight="1">
      <c r="A39" s="10"/>
      <c r="B39" s="118" t="s">
        <v>26</v>
      </c>
      <c r="C39" s="39" t="s">
        <v>38</v>
      </c>
      <c r="D39" s="46">
        <v>29</v>
      </c>
      <c r="E39" s="125">
        <f>SUM('1112-04-01(1501)'!E39,'1112-04-01(1601)'!E39)</f>
        <v>8</v>
      </c>
      <c r="F39" s="127">
        <f>SUM('1112-04-01(1501)'!F39,'1112-04-01(1601)'!F39)</f>
        <v>20</v>
      </c>
      <c r="G39" s="130">
        <f>SUM('1112-04-01(1501)'!G39,'1112-04-01(1601)'!G39)</f>
        <v>4656.89</v>
      </c>
      <c r="H39" s="127">
        <f>SUM('1112-04-01(1501)'!H39,'1112-04-01(1601)'!H39)</f>
        <v>0</v>
      </c>
      <c r="I39" s="130">
        <f>SUM('1112-04-01(1501)'!I39,'1112-04-01(1601)'!I39)</f>
        <v>0</v>
      </c>
      <c r="J39" s="27"/>
      <c r="K39" s="81" t="s">
        <v>72</v>
      </c>
      <c r="L39" s="90"/>
      <c r="M39" s="94">
        <v>63</v>
      </c>
      <c r="N39" s="126">
        <f>SUM('1112-04-01(1501)'!N39,'1112-04-01(1601)'!N39)</f>
        <v>83</v>
      </c>
      <c r="O39" s="126">
        <f>SUM('1112-04-01(1501)'!O39,'1112-04-01(1601)'!O39)</f>
        <v>290</v>
      </c>
      <c r="P39" s="129">
        <f>SUM('1112-04-01(1501)'!P39,'1112-04-01(1601)'!P39)</f>
        <v>156993.9</v>
      </c>
      <c r="Q39" s="127">
        <f>SUM('1112-04-01(1501)'!Q39,'1112-04-01(1601)'!Q39)</f>
        <v>31</v>
      </c>
      <c r="R39" s="136">
        <f>SUM('1112-04-01(1501)'!R39,'1112-04-01(1601)'!R39)</f>
        <v>9150.28</v>
      </c>
    </row>
    <row r="40" spans="1:18" ht="14.1" customHeight="1">
      <c r="A40" s="10"/>
      <c r="B40" s="121"/>
      <c r="C40" s="39" t="s">
        <v>39</v>
      </c>
      <c r="D40" s="46">
        <v>30</v>
      </c>
      <c r="E40" s="125">
        <f>SUM('1112-04-01(1501)'!E40,'1112-04-01(1601)'!E40)</f>
        <v>0</v>
      </c>
      <c r="F40" s="127">
        <f>SUM('1112-04-01(1501)'!F40,'1112-04-01(1601)'!F40)</f>
        <v>0</v>
      </c>
      <c r="G40" s="130">
        <f>SUM('1112-04-01(1501)'!G40,'1112-04-01(1601)'!G40)</f>
        <v>0</v>
      </c>
      <c r="H40" s="127">
        <f>SUM('1112-04-01(1501)'!H40,'1112-04-01(1601)'!H40)</f>
        <v>0</v>
      </c>
      <c r="I40" s="130">
        <f>SUM('1112-04-01(1501)'!I40,'1112-04-01(1601)'!I40)</f>
        <v>0</v>
      </c>
      <c r="J40" s="27"/>
      <c r="K40" s="81" t="s">
        <v>73</v>
      </c>
      <c r="L40" s="90"/>
      <c r="M40" s="95">
        <v>64</v>
      </c>
      <c r="N40" s="127">
        <f>SUM('1112-04-01(1501)'!N40,'1112-04-01(1601)'!N40)</f>
        <v>29</v>
      </c>
      <c r="O40" s="127">
        <f>SUM('1112-04-01(1501)'!O40,'1112-04-01(1601)'!O40)</f>
        <v>53</v>
      </c>
      <c r="P40" s="130">
        <f>SUM('1112-04-01(1501)'!P40,'1112-04-01(1601)'!P40)</f>
        <v>19303.4</v>
      </c>
      <c r="Q40" s="127">
        <f>SUM('1112-04-01(1501)'!Q40,'1112-04-01(1601)'!Q40)</f>
        <v>17</v>
      </c>
      <c r="R40" s="136">
        <f>SUM('1112-04-01(1501)'!R40,'1112-04-01(1601)'!R40)</f>
        <v>2488.48</v>
      </c>
    </row>
    <row r="41" spans="1:18" ht="14.1" customHeight="1">
      <c r="A41" s="10"/>
      <c r="B41" s="121"/>
      <c r="C41" s="39" t="s">
        <v>40</v>
      </c>
      <c r="D41" s="46">
        <v>31</v>
      </c>
      <c r="E41" s="125">
        <f>SUM('1112-04-01(1501)'!E41,'1112-04-01(1601)'!E41)</f>
        <v>0</v>
      </c>
      <c r="F41" s="127">
        <f>SUM('1112-04-01(1501)'!F41,'1112-04-01(1601)'!F41)</f>
        <v>0</v>
      </c>
      <c r="G41" s="130">
        <f>SUM('1112-04-01(1501)'!G41,'1112-04-01(1601)'!G41)</f>
        <v>0</v>
      </c>
      <c r="H41" s="127">
        <f>SUM('1112-04-01(1501)'!H41,'1112-04-01(1601)'!H41)</f>
        <v>0</v>
      </c>
      <c r="I41" s="130">
        <f>SUM('1112-04-01(1501)'!I41,'1112-04-01(1601)'!I41)</f>
        <v>0</v>
      </c>
      <c r="J41" s="45"/>
      <c r="K41" s="81" t="s">
        <v>74</v>
      </c>
      <c r="L41" s="90"/>
      <c r="M41" s="94">
        <v>65</v>
      </c>
      <c r="N41" s="126">
        <f>SUM('1112-04-01(1501)'!N41,'1112-04-01(1601)'!N41)</f>
        <v>687</v>
      </c>
      <c r="O41" s="126">
        <f>SUM('1112-04-01(1501)'!O41,'1112-04-01(1601)'!O41)</f>
        <v>16471</v>
      </c>
      <c r="P41" s="129">
        <f>SUM('1112-04-01(1501)'!P41,'1112-04-01(1601)'!P41)</f>
        <v>14316543.4</v>
      </c>
      <c r="Q41" s="127">
        <f>SUM('1112-04-01(1501)'!Q41,'1112-04-01(1601)'!Q41)</f>
        <v>4849</v>
      </c>
      <c r="R41" s="136">
        <f>SUM('1112-04-01(1501)'!R41,'1112-04-01(1601)'!R41)</f>
        <v>908802.92</v>
      </c>
    </row>
    <row r="42" spans="1:18" ht="14.1" customHeight="1">
      <c r="A42" s="10"/>
      <c r="B42" s="121"/>
      <c r="C42" s="39" t="s">
        <v>41</v>
      </c>
      <c r="D42" s="46">
        <v>32</v>
      </c>
      <c r="E42" s="125">
        <f>SUM('1112-04-01(1501)'!E42,'1112-04-01(1601)'!E42)</f>
        <v>8</v>
      </c>
      <c r="F42" s="127">
        <f>SUM('1112-04-01(1501)'!F42,'1112-04-01(1601)'!F42)</f>
        <v>17</v>
      </c>
      <c r="G42" s="130">
        <f>SUM('1112-04-01(1501)'!G42,'1112-04-01(1601)'!G42)</f>
        <v>5821.35</v>
      </c>
      <c r="H42" s="127">
        <f>SUM('1112-04-01(1501)'!H42,'1112-04-01(1601)'!H42)</f>
        <v>0</v>
      </c>
      <c r="I42" s="130">
        <f>SUM('1112-04-01(1501)'!I42,'1112-04-01(1601)'!I42)</f>
        <v>0</v>
      </c>
      <c r="J42" s="71" t="s">
        <v>55</v>
      </c>
      <c r="K42" s="82"/>
      <c r="L42" s="91"/>
      <c r="M42" s="94">
        <v>66</v>
      </c>
      <c r="N42" s="131">
        <f>SUM(E11:E44,N11:N41)</f>
        <v>3195</v>
      </c>
      <c r="O42" s="132">
        <f>SUM(F11:F44,O11:O41)</f>
        <v>23034</v>
      </c>
      <c r="P42" s="133">
        <f>SUM(G11:G44,P11:P41)</f>
        <v>16330272.46</v>
      </c>
      <c r="Q42" s="134">
        <f>SUM(H11:H44,Q11:Q41)</f>
        <v>6868</v>
      </c>
      <c r="R42" s="137">
        <f>SUM(I11:I44,R11:R41)</f>
        <v>1307539.57</v>
      </c>
    </row>
    <row r="43" spans="1:18" ht="14.1" customHeight="1">
      <c r="A43" s="10"/>
      <c r="B43" s="122" t="s">
        <v>27</v>
      </c>
      <c r="C43" s="39" t="s">
        <v>38</v>
      </c>
      <c r="D43" s="46">
        <v>33</v>
      </c>
      <c r="E43" s="125">
        <f>SUM('1112-04-01(1501)'!E43,'1112-04-01(1601)'!E43)</f>
        <v>1</v>
      </c>
      <c r="F43" s="127">
        <f>SUM('1112-04-01(1501)'!F43,'1112-04-01(1601)'!F43)</f>
        <v>2</v>
      </c>
      <c r="G43" s="130">
        <f>SUM('1112-04-01(1501)'!G43,'1112-04-01(1601)'!G43)</f>
        <v>97.67</v>
      </c>
      <c r="H43" s="127">
        <f>SUM('1112-04-01(1501)'!H43,'1112-04-01(1601)'!H43)</f>
        <v>0</v>
      </c>
      <c r="I43" s="130">
        <f>SUM('1112-04-01(1501)'!I43,'1112-04-01(1601)'!I43)</f>
        <v>0</v>
      </c>
      <c r="J43" s="72" t="s">
        <v>56</v>
      </c>
      <c r="K43" s="83"/>
      <c r="L43" s="92"/>
      <c r="M43" s="96">
        <v>67</v>
      </c>
      <c r="N43" s="99">
        <v>2101</v>
      </c>
      <c r="O43" s="102">
        <v>11684</v>
      </c>
      <c r="P43" s="104"/>
      <c r="Q43" s="104"/>
      <c r="R43" s="113" t="s">
        <v>83</v>
      </c>
    </row>
    <row r="44" spans="1:18" ht="14.1" customHeight="1">
      <c r="A44" s="11"/>
      <c r="B44" s="123"/>
      <c r="C44" s="39" t="s">
        <v>39</v>
      </c>
      <c r="D44" s="46">
        <v>34</v>
      </c>
      <c r="E44" s="125">
        <f>SUM('1112-04-01(1501)'!E44,'1112-04-01(1601)'!E44)</f>
        <v>1</v>
      </c>
      <c r="F44" s="127">
        <f>SUM('1112-04-01(1501)'!F44,'1112-04-01(1601)'!F44)</f>
        <v>1</v>
      </c>
      <c r="G44" s="130">
        <f>SUM('1112-04-01(1501)'!G44,'1112-04-01(1601)'!G44)</f>
        <v>132.89</v>
      </c>
      <c r="H44" s="127">
        <f>SUM('1112-04-01(1501)'!H44,'1112-04-01(1601)'!H44)</f>
        <v>0</v>
      </c>
      <c r="I44" s="130">
        <f>SUM('1112-04-01(1501)'!I44,'1112-04-01(1601)'!I44)</f>
        <v>0</v>
      </c>
      <c r="J44" s="73"/>
      <c r="K44" s="84"/>
      <c r="L44" s="93"/>
      <c r="M44" s="97"/>
      <c r="N44" s="100"/>
      <c r="O44" s="103"/>
      <c r="P44" s="105"/>
      <c r="Q44" s="105"/>
      <c r="R44" s="75"/>
    </row>
    <row r="45" spans="1:18" ht="14.1" customHeight="1">
      <c r="A45" s="13" t="s">
        <v>7</v>
      </c>
      <c r="B45" s="13"/>
      <c r="C45" s="13"/>
      <c r="D45" s="47">
        <v>159989</v>
      </c>
      <c r="E45" s="47"/>
      <c r="F45" s="13" t="s">
        <v>47</v>
      </c>
      <c r="G45" s="64">
        <v>158262664.2</v>
      </c>
      <c r="H45" s="13" t="s">
        <v>52</v>
      </c>
      <c r="I45" s="13" t="s">
        <v>53</v>
      </c>
      <c r="J45" s="47">
        <v>93751</v>
      </c>
      <c r="K45" s="47"/>
      <c r="L45" s="13" t="s">
        <v>75</v>
      </c>
      <c r="M45" s="98">
        <v>26607849.22</v>
      </c>
      <c r="N45" s="98"/>
      <c r="O45" s="13" t="s">
        <v>77</v>
      </c>
      <c r="P45" s="13"/>
      <c r="Q45" s="13"/>
      <c r="R45" s="13"/>
    </row>
    <row r="46" spans="1:18" ht="14.1" customHeight="1">
      <c r="A46" s="14" t="s">
        <v>8</v>
      </c>
      <c r="B46" s="14"/>
      <c r="C46" s="14"/>
      <c r="D46" s="14"/>
      <c r="E46" s="14"/>
      <c r="F46" s="128">
        <v>2374704170.54</v>
      </c>
      <c r="G46" s="14" t="s">
        <v>49</v>
      </c>
      <c r="H46" s="14"/>
      <c r="I46" s="14"/>
      <c r="J46" s="14"/>
      <c r="K46" s="128">
        <v>1597861.74</v>
      </c>
      <c r="L46" s="128"/>
      <c r="M46" s="14" t="s">
        <v>76</v>
      </c>
      <c r="N46" s="14"/>
      <c r="O46" s="14"/>
      <c r="P46" s="14"/>
      <c r="Q46" s="14"/>
      <c r="R46" s="14"/>
    </row>
    <row r="47" spans="1:18" ht="14.1" customHeight="1">
      <c r="A47" s="15" t="s">
        <v>9</v>
      </c>
      <c r="B47" s="15"/>
      <c r="C47" s="41"/>
      <c r="D47" s="48">
        <f>H1</f>
      </c>
      <c r="E47" s="52"/>
      <c r="F47" s="52"/>
      <c r="G47" s="52"/>
      <c r="H47" s="52"/>
      <c r="I47" s="52"/>
      <c r="J47" s="52"/>
      <c r="K47" s="52"/>
      <c r="L47" s="52"/>
      <c r="M47" s="52"/>
      <c r="N47" s="52"/>
      <c r="O47" s="52"/>
      <c r="P47" s="52"/>
      <c r="Q47" s="52"/>
      <c r="R47" s="52"/>
    </row>
    <row r="48" spans="1:18" s="74" customFormat="1" ht="36" customHeight="1">
      <c r="A48" s="16" t="s">
        <v>10</v>
      </c>
      <c r="B48" s="30"/>
      <c r="C48" s="30"/>
      <c r="D48" s="30"/>
      <c r="E48" s="30"/>
      <c r="F48" s="30"/>
      <c r="G48" s="30"/>
      <c r="H48" s="30"/>
      <c r="I48" s="30"/>
      <c r="J48" s="30"/>
      <c r="K48" s="30"/>
      <c r="L48" s="30"/>
      <c r="M48" s="30"/>
      <c r="N48" s="30"/>
      <c r="O48" s="30"/>
      <c r="P48" s="30"/>
      <c r="Q48" s="30"/>
      <c r="R48" s="30"/>
    </row>
    <row r="49" spans="1:18" ht="15">
      <c r="A49" s="17"/>
      <c r="B49" s="17"/>
      <c r="C49" s="17"/>
      <c r="D49" s="17"/>
      <c r="E49" s="17"/>
      <c r="F49" s="17"/>
      <c r="G49" s="17"/>
      <c r="H49" s="17"/>
      <c r="I49" s="17"/>
      <c r="J49" s="17"/>
      <c r="K49" s="17"/>
      <c r="L49" s="17"/>
      <c r="M49" s="17"/>
      <c r="N49" s="17"/>
      <c r="O49" s="17"/>
      <c r="P49" s="17"/>
      <c r="Q49" s="17"/>
      <c r="R49" s="17"/>
    </row>
    <row r="50" spans="1:18" ht="15">
      <c r="A50" s="18"/>
      <c r="B50" s="31"/>
      <c r="C50" s="31"/>
      <c r="D50" s="31"/>
      <c r="E50" s="31"/>
      <c r="F50" s="31"/>
      <c r="G50" s="31"/>
      <c r="H50" s="31"/>
      <c r="I50" s="31"/>
      <c r="J50" s="31"/>
      <c r="K50" s="31"/>
      <c r="L50" s="31"/>
      <c r="M50" s="31"/>
      <c r="N50" s="31"/>
      <c r="O50" s="31"/>
      <c r="P50" s="31"/>
      <c r="Q50" s="31"/>
      <c r="R50" s="31"/>
    </row>
  </sheetData>
  <mergeCells count="70">
    <mergeCell ref="A47:C47"/>
    <mergeCell ref="D47:R47"/>
    <mergeCell ref="A48:R48"/>
    <mergeCell ref="K46:L46"/>
    <mergeCell ref="K34:L34"/>
    <mergeCell ref="R43:R44"/>
    <mergeCell ref="K38:L38"/>
    <mergeCell ref="B39:B42"/>
    <mergeCell ref="K39:L39"/>
    <mergeCell ref="K40:L40"/>
    <mergeCell ref="K41:L41"/>
    <mergeCell ref="J42:L42"/>
    <mergeCell ref="B43:B44"/>
    <mergeCell ref="J43:L44"/>
    <mergeCell ref="M43:M44"/>
    <mergeCell ref="N43:N44"/>
    <mergeCell ref="O43:Q44"/>
    <mergeCell ref="A23:A34"/>
    <mergeCell ref="B23:C23"/>
    <mergeCell ref="B24:B34"/>
    <mergeCell ref="K25:K27"/>
    <mergeCell ref="K28:L28"/>
    <mergeCell ref="J29:J41"/>
    <mergeCell ref="K29:L29"/>
    <mergeCell ref="A35:A44"/>
    <mergeCell ref="B35:B38"/>
    <mergeCell ref="K35:L35"/>
    <mergeCell ref="K36:L36"/>
    <mergeCell ref="K37:L37"/>
    <mergeCell ref="K30:L30"/>
    <mergeCell ref="K31:L31"/>
    <mergeCell ref="K32:L32"/>
    <mergeCell ref="K33:L33"/>
    <mergeCell ref="B19:C19"/>
    <mergeCell ref="B20:C20"/>
    <mergeCell ref="B21:C21"/>
    <mergeCell ref="K21:K24"/>
    <mergeCell ref="B22:C22"/>
    <mergeCell ref="N9:N10"/>
    <mergeCell ref="O9:P9"/>
    <mergeCell ref="Q9:R9"/>
    <mergeCell ref="A11:A22"/>
    <mergeCell ref="B11:C11"/>
    <mergeCell ref="J11:J28"/>
    <mergeCell ref="K11:K12"/>
    <mergeCell ref="B12:C12"/>
    <mergeCell ref="B13:C13"/>
    <mergeCell ref="K13:K16"/>
    <mergeCell ref="B14:C14"/>
    <mergeCell ref="B15:C15"/>
    <mergeCell ref="B16:C16"/>
    <mergeCell ref="B17:C17"/>
    <mergeCell ref="K17:K20"/>
    <mergeCell ref="B18:C18"/>
    <mergeCell ref="A7:R7"/>
    <mergeCell ref="A5:B5"/>
    <mergeCell ref="A6:B6"/>
    <mergeCell ref="F8:N8"/>
    <mergeCell ref="D45:E45"/>
    <mergeCell ref="J45:K45"/>
    <mergeCell ref="M45:N45"/>
    <mergeCell ref="Q5:R5"/>
    <mergeCell ref="Q6:R6"/>
    <mergeCell ref="A9:C10"/>
    <mergeCell ref="D9:D10"/>
    <mergeCell ref="E9:E10"/>
    <mergeCell ref="F9:G9"/>
    <mergeCell ref="H9:I9"/>
    <mergeCell ref="J9:L10"/>
    <mergeCell ref="M9:M10"/>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15.xml><?xml version="1.0" encoding="utf-8"?>
<worksheet xmlns="http://schemas.openxmlformats.org/spreadsheetml/2006/main" xmlns:r="http://schemas.openxmlformats.org/officeDocument/2006/relationships">
  <dimension ref="A1:R50"/>
  <sheetViews>
    <sheetView zoomScale="85" zoomScaleNormal="85" workbookViewId="0" topLeftCell="A5">
      <selection activeCell="N11" sqref="N11:R41"/>
    </sheetView>
  </sheetViews>
  <sheetFormatPr defaultColWidth="9.28125" defaultRowHeight="15"/>
  <cols>
    <col min="1" max="2" width="5.8515625" style="114" customWidth="1"/>
    <col min="3" max="3" width="21.8515625" style="114" customWidth="1"/>
    <col min="4" max="4" width="5.8515625" style="114" customWidth="1"/>
    <col min="5"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7" customFormat="1" ht="31.5" customHeight="1" hidden="1">
      <c r="E1" s="49"/>
      <c r="F1" s="53"/>
      <c r="H1" s="65"/>
      <c r="L1" s="3"/>
      <c r="M1" s="3"/>
      <c r="N1" s="3"/>
      <c r="O1" s="3"/>
      <c r="P1" s="3"/>
    </row>
    <row r="2" spans="1:16" s="17" customFormat="1" ht="28.5" customHeight="1" hidden="1">
      <c r="A2" s="3"/>
      <c r="B2" s="3"/>
      <c r="H2" s="65"/>
      <c r="L2" s="3"/>
      <c r="M2" s="3"/>
      <c r="N2" s="3"/>
      <c r="O2" s="3"/>
      <c r="P2" s="3"/>
    </row>
    <row r="3" spans="2:16" s="17" customFormat="1" ht="28.5" customHeight="1" hidden="1">
      <c r="B3" s="168"/>
      <c r="D3" s="170"/>
      <c r="F3" s="168"/>
      <c r="H3" s="170"/>
      <c r="L3" s="3"/>
      <c r="M3" s="3"/>
      <c r="N3" s="3"/>
      <c r="O3" s="3"/>
      <c r="P3" s="3"/>
    </row>
    <row r="4" spans="2:16" s="17" customFormat="1" ht="28.5" customHeight="1" hidden="1">
      <c r="B4" s="3"/>
      <c r="C4" s="169"/>
      <c r="E4" s="169"/>
      <c r="H4" s="65"/>
      <c r="L4" s="3"/>
      <c r="M4" s="3"/>
      <c r="N4" s="3"/>
      <c r="O4" s="3"/>
      <c r="P4" s="3"/>
    </row>
    <row r="5" spans="1:18" s="114" customFormat="1" ht="18" customHeight="1">
      <c r="A5" s="4" t="s">
        <v>0</v>
      </c>
      <c r="B5" s="4"/>
      <c r="C5" s="33"/>
      <c r="D5" s="33"/>
      <c r="E5" s="33"/>
      <c r="F5" s="33"/>
      <c r="G5" s="33"/>
      <c r="H5" s="33"/>
      <c r="I5" s="33"/>
      <c r="J5" s="33"/>
      <c r="K5" s="74"/>
      <c r="L5" s="74"/>
      <c r="M5" s="74"/>
      <c r="N5" s="74"/>
      <c r="P5" s="4" t="s">
        <v>78</v>
      </c>
      <c r="Q5" s="106" t="s">
        <v>80</v>
      </c>
      <c r="R5" s="107"/>
    </row>
    <row r="6" spans="1:18" s="114" customFormat="1" ht="18" customHeight="1">
      <c r="A6" s="4" t="s">
        <v>1</v>
      </c>
      <c r="B6" s="4"/>
      <c r="C6" s="34" t="s">
        <v>28</v>
      </c>
      <c r="D6" s="34"/>
      <c r="E6" s="34"/>
      <c r="F6" s="34"/>
      <c r="G6" s="34"/>
      <c r="H6" s="34"/>
      <c r="I6" s="34"/>
      <c r="J6" s="66"/>
      <c r="K6" s="75"/>
      <c r="L6" s="75"/>
      <c r="M6" s="75"/>
      <c r="N6" s="75"/>
      <c r="O6" s="101"/>
      <c r="P6" s="4" t="s">
        <v>79</v>
      </c>
      <c r="Q6" s="106" t="s">
        <v>81</v>
      </c>
      <c r="R6" s="107"/>
    </row>
    <row r="7" spans="1:18" ht="36" customHeight="1">
      <c r="A7" s="117" t="s">
        <v>97</v>
      </c>
      <c r="B7" s="117"/>
      <c r="C7" s="117"/>
      <c r="D7" s="117"/>
      <c r="E7" s="117"/>
      <c r="F7" s="117"/>
      <c r="G7" s="117"/>
      <c r="H7" s="117"/>
      <c r="I7" s="117"/>
      <c r="J7" s="117"/>
      <c r="K7" s="117"/>
      <c r="L7" s="117"/>
      <c r="M7" s="117"/>
      <c r="N7" s="117"/>
      <c r="O7" s="117"/>
      <c r="P7" s="117"/>
      <c r="Q7" s="117"/>
      <c r="R7" s="117"/>
    </row>
    <row r="8" spans="1:18" ht="24" customHeight="1">
      <c r="A8" s="6"/>
      <c r="B8" s="6"/>
      <c r="C8" s="6"/>
      <c r="D8" s="6"/>
      <c r="E8" s="6"/>
      <c r="F8" s="54" t="s">
        <v>44</v>
      </c>
      <c r="G8" s="8"/>
      <c r="H8" s="8"/>
      <c r="I8" s="8"/>
      <c r="J8" s="8"/>
      <c r="K8" s="8"/>
      <c r="L8" s="8"/>
      <c r="M8" s="8"/>
      <c r="N8" s="8"/>
      <c r="O8" s="6"/>
      <c r="P8" s="6"/>
      <c r="Q8" s="6"/>
      <c r="R8" s="108" t="s">
        <v>82</v>
      </c>
    </row>
    <row r="9" spans="1:18" s="115" customFormat="1" ht="18" customHeight="1">
      <c r="A9" s="7" t="s">
        <v>3</v>
      </c>
      <c r="B9" s="7"/>
      <c r="C9" s="7"/>
      <c r="D9" s="43" t="s">
        <v>42</v>
      </c>
      <c r="E9" s="43" t="s">
        <v>43</v>
      </c>
      <c r="F9" s="55" t="s">
        <v>45</v>
      </c>
      <c r="G9" s="60"/>
      <c r="H9" s="55" t="s">
        <v>50</v>
      </c>
      <c r="I9" s="60"/>
      <c r="J9" s="67" t="s">
        <v>3</v>
      </c>
      <c r="K9" s="7"/>
      <c r="L9" s="85"/>
      <c r="M9" s="43" t="s">
        <v>42</v>
      </c>
      <c r="N9" s="43" t="s">
        <v>43</v>
      </c>
      <c r="O9" s="55" t="s">
        <v>45</v>
      </c>
      <c r="P9" s="60"/>
      <c r="Q9" s="55" t="s">
        <v>50</v>
      </c>
      <c r="R9" s="109"/>
    </row>
    <row r="10" spans="1:18" s="115" customFormat="1" ht="18" customHeight="1">
      <c r="A10" s="8"/>
      <c r="B10" s="8"/>
      <c r="C10" s="8"/>
      <c r="D10" s="44"/>
      <c r="E10" s="44"/>
      <c r="F10" s="56" t="s">
        <v>46</v>
      </c>
      <c r="G10" s="61" t="s">
        <v>48</v>
      </c>
      <c r="H10" s="61" t="s">
        <v>51</v>
      </c>
      <c r="I10" s="61" t="s">
        <v>48</v>
      </c>
      <c r="J10" s="68"/>
      <c r="K10" s="8"/>
      <c r="L10" s="86"/>
      <c r="M10" s="44"/>
      <c r="N10" s="44"/>
      <c r="O10" s="56" t="s">
        <v>46</v>
      </c>
      <c r="P10" s="61" t="s">
        <v>48</v>
      </c>
      <c r="Q10" s="61" t="s">
        <v>51</v>
      </c>
      <c r="R10" s="110" t="s">
        <v>48</v>
      </c>
    </row>
    <row r="11" spans="1:18" s="116" customFormat="1" ht="14.1" customHeight="1">
      <c r="A11" s="9" t="s">
        <v>4</v>
      </c>
      <c r="B11" s="20" t="s">
        <v>11</v>
      </c>
      <c r="C11" s="35"/>
      <c r="D11" s="45">
        <v>1</v>
      </c>
      <c r="E11" s="138">
        <v>13</v>
      </c>
      <c r="F11" s="141">
        <v>35</v>
      </c>
      <c r="G11" s="144">
        <v>25058.06</v>
      </c>
      <c r="H11" s="147">
        <v>0</v>
      </c>
      <c r="I11" s="148">
        <v>0</v>
      </c>
      <c r="J11" s="69" t="s">
        <v>6</v>
      </c>
      <c r="K11" s="28" t="s">
        <v>27</v>
      </c>
      <c r="L11" s="39" t="s">
        <v>40</v>
      </c>
      <c r="M11" s="94">
        <v>35</v>
      </c>
      <c r="N11" s="151">
        <v>0</v>
      </c>
      <c r="O11" s="147">
        <v>0</v>
      </c>
      <c r="P11" s="157">
        <v>0</v>
      </c>
      <c r="Q11" s="161">
        <v>0</v>
      </c>
      <c r="R11" s="164">
        <v>0</v>
      </c>
    </row>
    <row r="12" spans="1:18" ht="14.1" customHeight="1">
      <c r="A12" s="10"/>
      <c r="B12" s="21" t="s">
        <v>12</v>
      </c>
      <c r="C12" s="36"/>
      <c r="D12" s="46">
        <v>2</v>
      </c>
      <c r="E12" s="139">
        <v>11</v>
      </c>
      <c r="F12" s="142">
        <v>11</v>
      </c>
      <c r="G12" s="145">
        <v>18356.11</v>
      </c>
      <c r="H12" s="143">
        <v>0</v>
      </c>
      <c r="I12" s="150">
        <v>0</v>
      </c>
      <c r="J12" s="70"/>
      <c r="K12" s="29"/>
      <c r="L12" s="39" t="s">
        <v>41</v>
      </c>
      <c r="M12" s="95">
        <v>36</v>
      </c>
      <c r="N12" s="152">
        <v>0</v>
      </c>
      <c r="O12" s="143">
        <v>0</v>
      </c>
      <c r="P12" s="158">
        <v>0</v>
      </c>
      <c r="Q12" s="162">
        <v>0</v>
      </c>
      <c r="R12" s="165">
        <v>0</v>
      </c>
    </row>
    <row r="13" spans="1:18" ht="14.1" customHeight="1">
      <c r="A13" s="10"/>
      <c r="B13" s="21" t="s">
        <v>13</v>
      </c>
      <c r="C13" s="36"/>
      <c r="D13" s="46">
        <v>3</v>
      </c>
      <c r="E13" s="139">
        <v>2</v>
      </c>
      <c r="F13" s="142">
        <v>6</v>
      </c>
      <c r="G13" s="145">
        <v>11107.46</v>
      </c>
      <c r="H13" s="143">
        <v>0</v>
      </c>
      <c r="I13" s="150">
        <v>0</v>
      </c>
      <c r="J13" s="70"/>
      <c r="K13" s="76" t="s">
        <v>57</v>
      </c>
      <c r="L13" s="39" t="s">
        <v>38</v>
      </c>
      <c r="M13" s="94">
        <v>37</v>
      </c>
      <c r="N13" s="151">
        <v>0</v>
      </c>
      <c r="O13" s="147">
        <v>0</v>
      </c>
      <c r="P13" s="157">
        <v>0</v>
      </c>
      <c r="Q13" s="162">
        <v>0</v>
      </c>
      <c r="R13" s="165">
        <v>0</v>
      </c>
    </row>
    <row r="14" spans="1:18" ht="14.1" customHeight="1">
      <c r="A14" s="10"/>
      <c r="B14" s="21" t="s">
        <v>14</v>
      </c>
      <c r="C14" s="36"/>
      <c r="D14" s="46">
        <v>4</v>
      </c>
      <c r="E14" s="140">
        <v>0</v>
      </c>
      <c r="F14" s="143">
        <v>0</v>
      </c>
      <c r="G14" s="146">
        <v>0</v>
      </c>
      <c r="H14" s="143">
        <v>0</v>
      </c>
      <c r="I14" s="150">
        <v>0</v>
      </c>
      <c r="J14" s="70"/>
      <c r="K14" s="77"/>
      <c r="L14" s="39" t="s">
        <v>39</v>
      </c>
      <c r="M14" s="95">
        <v>38</v>
      </c>
      <c r="N14" s="152">
        <v>0</v>
      </c>
      <c r="O14" s="143">
        <v>0</v>
      </c>
      <c r="P14" s="158">
        <v>0</v>
      </c>
      <c r="Q14" s="162">
        <v>0</v>
      </c>
      <c r="R14" s="165">
        <v>0</v>
      </c>
    </row>
    <row r="15" spans="1:18" ht="14.1" customHeight="1">
      <c r="A15" s="10"/>
      <c r="B15" s="21" t="s">
        <v>15</v>
      </c>
      <c r="C15" s="36"/>
      <c r="D15" s="46">
        <v>5</v>
      </c>
      <c r="E15" s="140">
        <v>0</v>
      </c>
      <c r="F15" s="143">
        <v>0</v>
      </c>
      <c r="G15" s="146">
        <v>0</v>
      </c>
      <c r="H15" s="143">
        <v>0</v>
      </c>
      <c r="I15" s="150">
        <v>0</v>
      </c>
      <c r="J15" s="70"/>
      <c r="K15" s="77"/>
      <c r="L15" s="39" t="s">
        <v>40</v>
      </c>
      <c r="M15" s="94">
        <v>39</v>
      </c>
      <c r="N15" s="151">
        <v>0</v>
      </c>
      <c r="O15" s="147">
        <v>0</v>
      </c>
      <c r="P15" s="157">
        <v>0</v>
      </c>
      <c r="Q15" s="162">
        <v>0</v>
      </c>
      <c r="R15" s="165">
        <v>0</v>
      </c>
    </row>
    <row r="16" spans="1:18" ht="14.1" customHeight="1">
      <c r="A16" s="10"/>
      <c r="B16" s="21" t="s">
        <v>16</v>
      </c>
      <c r="C16" s="36"/>
      <c r="D16" s="46">
        <v>6</v>
      </c>
      <c r="E16" s="140">
        <v>0</v>
      </c>
      <c r="F16" s="143">
        <v>0</v>
      </c>
      <c r="G16" s="146">
        <v>0</v>
      </c>
      <c r="H16" s="143">
        <v>0</v>
      </c>
      <c r="I16" s="150">
        <v>0</v>
      </c>
      <c r="J16" s="70"/>
      <c r="K16" s="77"/>
      <c r="L16" s="39" t="s">
        <v>41</v>
      </c>
      <c r="M16" s="95">
        <v>40</v>
      </c>
      <c r="N16" s="152">
        <v>0</v>
      </c>
      <c r="O16" s="143">
        <v>0</v>
      </c>
      <c r="P16" s="158">
        <v>0</v>
      </c>
      <c r="Q16" s="162">
        <v>0</v>
      </c>
      <c r="R16" s="165">
        <v>0</v>
      </c>
    </row>
    <row r="17" spans="1:18" ht="14.1" customHeight="1">
      <c r="A17" s="10"/>
      <c r="B17" s="21" t="s">
        <v>17</v>
      </c>
      <c r="C17" s="36"/>
      <c r="D17" s="46">
        <v>7</v>
      </c>
      <c r="E17" s="139">
        <v>2</v>
      </c>
      <c r="F17" s="142">
        <v>6</v>
      </c>
      <c r="G17" s="145">
        <v>433.34</v>
      </c>
      <c r="H17" s="143">
        <v>0</v>
      </c>
      <c r="I17" s="150">
        <v>0</v>
      </c>
      <c r="J17" s="70"/>
      <c r="K17" s="76" t="s">
        <v>58</v>
      </c>
      <c r="L17" s="39" t="s">
        <v>38</v>
      </c>
      <c r="M17" s="94">
        <v>41</v>
      </c>
      <c r="N17" s="151">
        <v>0</v>
      </c>
      <c r="O17" s="147">
        <v>0</v>
      </c>
      <c r="P17" s="157">
        <v>0</v>
      </c>
      <c r="Q17" s="162">
        <v>0</v>
      </c>
      <c r="R17" s="165">
        <v>0</v>
      </c>
    </row>
    <row r="18" spans="1:18" ht="14.1" customHeight="1">
      <c r="A18" s="10"/>
      <c r="B18" s="22" t="s">
        <v>18</v>
      </c>
      <c r="C18" s="37"/>
      <c r="D18" s="46">
        <v>8</v>
      </c>
      <c r="E18" s="139">
        <v>7</v>
      </c>
      <c r="F18" s="143">
        <v>0</v>
      </c>
      <c r="G18" s="146">
        <v>0</v>
      </c>
      <c r="H18" s="142">
        <v>9</v>
      </c>
      <c r="I18" s="149">
        <v>1125.75</v>
      </c>
      <c r="J18" s="70"/>
      <c r="K18" s="77"/>
      <c r="L18" s="39" t="s">
        <v>39</v>
      </c>
      <c r="M18" s="95">
        <v>42</v>
      </c>
      <c r="N18" s="152">
        <v>0</v>
      </c>
      <c r="O18" s="143">
        <v>0</v>
      </c>
      <c r="P18" s="158">
        <v>0</v>
      </c>
      <c r="Q18" s="162">
        <v>0</v>
      </c>
      <c r="R18" s="165">
        <v>0</v>
      </c>
    </row>
    <row r="19" spans="1:18" ht="14.1" customHeight="1">
      <c r="A19" s="10"/>
      <c r="B19" s="22" t="s">
        <v>19</v>
      </c>
      <c r="C19" s="37"/>
      <c r="D19" s="46">
        <v>9</v>
      </c>
      <c r="E19" s="139">
        <v>2</v>
      </c>
      <c r="F19" s="143">
        <v>0</v>
      </c>
      <c r="G19" s="146">
        <v>0</v>
      </c>
      <c r="H19" s="142">
        <v>2</v>
      </c>
      <c r="I19" s="149">
        <v>16289.25</v>
      </c>
      <c r="J19" s="70"/>
      <c r="K19" s="77"/>
      <c r="L19" s="39" t="s">
        <v>40</v>
      </c>
      <c r="M19" s="94">
        <v>43</v>
      </c>
      <c r="N19" s="151">
        <v>0</v>
      </c>
      <c r="O19" s="147">
        <v>0</v>
      </c>
      <c r="P19" s="157">
        <v>0</v>
      </c>
      <c r="Q19" s="162">
        <v>0</v>
      </c>
      <c r="R19" s="165">
        <v>0</v>
      </c>
    </row>
    <row r="20" spans="1:18" ht="14.1" customHeight="1">
      <c r="A20" s="10"/>
      <c r="B20" s="22" t="s">
        <v>20</v>
      </c>
      <c r="C20" s="37"/>
      <c r="D20" s="46">
        <v>10</v>
      </c>
      <c r="E20" s="139">
        <v>1</v>
      </c>
      <c r="F20" s="143">
        <v>0</v>
      </c>
      <c r="G20" s="146">
        <v>0</v>
      </c>
      <c r="H20" s="142">
        <v>1</v>
      </c>
      <c r="I20" s="149">
        <v>2805.62</v>
      </c>
      <c r="J20" s="70"/>
      <c r="K20" s="77"/>
      <c r="L20" s="39" t="s">
        <v>41</v>
      </c>
      <c r="M20" s="95">
        <v>44</v>
      </c>
      <c r="N20" s="152">
        <v>0</v>
      </c>
      <c r="O20" s="143">
        <v>0</v>
      </c>
      <c r="P20" s="158">
        <v>0</v>
      </c>
      <c r="Q20" s="162">
        <v>0</v>
      </c>
      <c r="R20" s="165">
        <v>0</v>
      </c>
    </row>
    <row r="21" spans="1:18" ht="14.1" customHeight="1">
      <c r="A21" s="10"/>
      <c r="B21" s="21" t="s">
        <v>21</v>
      </c>
      <c r="C21" s="36"/>
      <c r="D21" s="46">
        <v>11</v>
      </c>
      <c r="E21" s="139">
        <v>1</v>
      </c>
      <c r="F21" s="142">
        <v>3</v>
      </c>
      <c r="G21" s="145">
        <v>7505.57</v>
      </c>
      <c r="H21" s="143">
        <v>0</v>
      </c>
      <c r="I21" s="150">
        <v>0</v>
      </c>
      <c r="J21" s="70"/>
      <c r="K21" s="76" t="s">
        <v>59</v>
      </c>
      <c r="L21" s="39" t="s">
        <v>38</v>
      </c>
      <c r="M21" s="94">
        <v>45</v>
      </c>
      <c r="N21" s="151">
        <v>0</v>
      </c>
      <c r="O21" s="147">
        <v>0</v>
      </c>
      <c r="P21" s="157">
        <v>0</v>
      </c>
      <c r="Q21" s="162">
        <v>0</v>
      </c>
      <c r="R21" s="165">
        <v>0</v>
      </c>
    </row>
    <row r="22" spans="1:18" ht="14.1" customHeight="1">
      <c r="A22" s="11"/>
      <c r="B22" s="23" t="s">
        <v>22</v>
      </c>
      <c r="C22" s="38"/>
      <c r="D22" s="46">
        <v>12</v>
      </c>
      <c r="E22" s="139">
        <v>9</v>
      </c>
      <c r="F22" s="142">
        <v>8</v>
      </c>
      <c r="G22" s="145">
        <v>6398</v>
      </c>
      <c r="H22" s="142">
        <v>16</v>
      </c>
      <c r="I22" s="149">
        <v>4038.11</v>
      </c>
      <c r="J22" s="70"/>
      <c r="K22" s="77"/>
      <c r="L22" s="39" t="s">
        <v>39</v>
      </c>
      <c r="M22" s="95">
        <v>46</v>
      </c>
      <c r="N22" s="152">
        <v>0</v>
      </c>
      <c r="O22" s="143">
        <v>0</v>
      </c>
      <c r="P22" s="158">
        <v>0</v>
      </c>
      <c r="Q22" s="162">
        <v>0</v>
      </c>
      <c r="R22" s="165">
        <v>0</v>
      </c>
    </row>
    <row r="23" spans="1:18" ht="14.1" customHeight="1">
      <c r="A23" s="12" t="s">
        <v>5</v>
      </c>
      <c r="B23" s="21" t="s">
        <v>23</v>
      </c>
      <c r="C23" s="36"/>
      <c r="D23" s="46">
        <v>13</v>
      </c>
      <c r="E23" s="139">
        <v>3</v>
      </c>
      <c r="F23" s="143">
        <v>0</v>
      </c>
      <c r="G23" s="146">
        <v>0</v>
      </c>
      <c r="H23" s="142">
        <v>4</v>
      </c>
      <c r="I23" s="149">
        <v>8090.3</v>
      </c>
      <c r="J23" s="70"/>
      <c r="K23" s="77"/>
      <c r="L23" s="39" t="s">
        <v>40</v>
      </c>
      <c r="M23" s="94">
        <v>47</v>
      </c>
      <c r="N23" s="151">
        <v>0</v>
      </c>
      <c r="O23" s="147">
        <v>0</v>
      </c>
      <c r="P23" s="157">
        <v>0</v>
      </c>
      <c r="Q23" s="162">
        <v>0</v>
      </c>
      <c r="R23" s="165">
        <v>0</v>
      </c>
    </row>
    <row r="24" spans="1:18" ht="14.1" customHeight="1">
      <c r="A24" s="10"/>
      <c r="B24" s="24" t="s">
        <v>24</v>
      </c>
      <c r="C24" s="39" t="s">
        <v>29</v>
      </c>
      <c r="D24" s="46">
        <v>14</v>
      </c>
      <c r="E24" s="139">
        <v>267</v>
      </c>
      <c r="F24" s="142">
        <v>520</v>
      </c>
      <c r="G24" s="145">
        <v>134134.74</v>
      </c>
      <c r="H24" s="142">
        <v>135</v>
      </c>
      <c r="I24" s="149">
        <v>15090.77</v>
      </c>
      <c r="J24" s="70"/>
      <c r="K24" s="77"/>
      <c r="L24" s="39" t="s">
        <v>41</v>
      </c>
      <c r="M24" s="95">
        <v>48</v>
      </c>
      <c r="N24" s="152">
        <v>0</v>
      </c>
      <c r="O24" s="143">
        <v>0</v>
      </c>
      <c r="P24" s="158">
        <v>0</v>
      </c>
      <c r="Q24" s="162">
        <v>0</v>
      </c>
      <c r="R24" s="165">
        <v>0</v>
      </c>
    </row>
    <row r="25" spans="1:18" ht="14.1" customHeight="1">
      <c r="A25" s="10"/>
      <c r="B25" s="25"/>
      <c r="C25" s="39" t="s">
        <v>30</v>
      </c>
      <c r="D25" s="46">
        <v>15</v>
      </c>
      <c r="E25" s="139">
        <v>1</v>
      </c>
      <c r="F25" s="142">
        <v>3</v>
      </c>
      <c r="G25" s="145">
        <v>65.01</v>
      </c>
      <c r="H25" s="143">
        <v>0</v>
      </c>
      <c r="I25" s="150">
        <v>0</v>
      </c>
      <c r="J25" s="70"/>
      <c r="K25" s="72" t="s">
        <v>60</v>
      </c>
      <c r="L25" s="87" t="s">
        <v>39</v>
      </c>
      <c r="M25" s="94">
        <v>49</v>
      </c>
      <c r="N25" s="151">
        <v>0</v>
      </c>
      <c r="O25" s="147">
        <v>0</v>
      </c>
      <c r="P25" s="157">
        <v>0</v>
      </c>
      <c r="Q25" s="162">
        <v>0</v>
      </c>
      <c r="R25" s="165">
        <v>0</v>
      </c>
    </row>
    <row r="26" spans="1:18" ht="14.1" customHeight="1">
      <c r="A26" s="10"/>
      <c r="B26" s="25"/>
      <c r="C26" s="39" t="s">
        <v>31</v>
      </c>
      <c r="D26" s="46">
        <v>16</v>
      </c>
      <c r="E26" s="139">
        <v>59</v>
      </c>
      <c r="F26" s="142">
        <v>391</v>
      </c>
      <c r="G26" s="145">
        <v>106536.38</v>
      </c>
      <c r="H26" s="142">
        <v>36</v>
      </c>
      <c r="I26" s="149">
        <v>13817.7</v>
      </c>
      <c r="J26" s="70"/>
      <c r="K26" s="78"/>
      <c r="L26" s="87" t="s">
        <v>40</v>
      </c>
      <c r="M26" s="95">
        <v>50</v>
      </c>
      <c r="N26" s="152">
        <v>0</v>
      </c>
      <c r="O26" s="143">
        <v>0</v>
      </c>
      <c r="P26" s="158">
        <v>0</v>
      </c>
      <c r="Q26" s="162">
        <v>0</v>
      </c>
      <c r="R26" s="165">
        <v>0</v>
      </c>
    </row>
    <row r="27" spans="1:18" ht="14.1" customHeight="1">
      <c r="A27" s="10"/>
      <c r="B27" s="25"/>
      <c r="C27" s="39" t="s">
        <v>32</v>
      </c>
      <c r="D27" s="46">
        <v>17</v>
      </c>
      <c r="E27" s="139">
        <v>30</v>
      </c>
      <c r="F27" s="142">
        <v>59</v>
      </c>
      <c r="G27" s="145">
        <v>74610.9</v>
      </c>
      <c r="H27" s="142">
        <v>6</v>
      </c>
      <c r="I27" s="149">
        <v>566.55</v>
      </c>
      <c r="J27" s="70"/>
      <c r="K27" s="79"/>
      <c r="L27" s="87" t="s">
        <v>41</v>
      </c>
      <c r="M27" s="94">
        <v>51</v>
      </c>
      <c r="N27" s="151">
        <v>0</v>
      </c>
      <c r="O27" s="147">
        <v>0</v>
      </c>
      <c r="P27" s="157">
        <v>0</v>
      </c>
      <c r="Q27" s="162">
        <v>0</v>
      </c>
      <c r="R27" s="165">
        <v>0</v>
      </c>
    </row>
    <row r="28" spans="1:18" ht="14.1" customHeight="1">
      <c r="A28" s="10"/>
      <c r="B28" s="25"/>
      <c r="C28" s="39" t="s">
        <v>33</v>
      </c>
      <c r="D28" s="46">
        <v>18</v>
      </c>
      <c r="E28" s="139">
        <v>13</v>
      </c>
      <c r="F28" s="142">
        <v>38</v>
      </c>
      <c r="G28" s="145">
        <v>16114</v>
      </c>
      <c r="H28" s="142">
        <v>18</v>
      </c>
      <c r="I28" s="149">
        <v>948.38</v>
      </c>
      <c r="J28" s="45"/>
      <c r="K28" s="80" t="s">
        <v>61</v>
      </c>
      <c r="L28" s="88"/>
      <c r="M28" s="95">
        <v>52</v>
      </c>
      <c r="N28" s="154">
        <v>1</v>
      </c>
      <c r="O28" s="142">
        <v>3</v>
      </c>
      <c r="P28" s="160">
        <v>187.64</v>
      </c>
      <c r="Q28" s="162">
        <v>0</v>
      </c>
      <c r="R28" s="165">
        <v>0</v>
      </c>
    </row>
    <row r="29" spans="1:18" ht="14.1" customHeight="1">
      <c r="A29" s="10"/>
      <c r="B29" s="25"/>
      <c r="C29" s="39" t="s">
        <v>34</v>
      </c>
      <c r="D29" s="46">
        <v>19</v>
      </c>
      <c r="E29" s="140">
        <v>0</v>
      </c>
      <c r="F29" s="143">
        <v>0</v>
      </c>
      <c r="G29" s="146">
        <v>0</v>
      </c>
      <c r="H29" s="143">
        <v>0</v>
      </c>
      <c r="I29" s="150">
        <v>0</v>
      </c>
      <c r="J29" s="70" t="s">
        <v>54</v>
      </c>
      <c r="K29" s="81" t="s">
        <v>62</v>
      </c>
      <c r="L29" s="89"/>
      <c r="M29" s="94">
        <v>53</v>
      </c>
      <c r="N29" s="151">
        <v>0</v>
      </c>
      <c r="O29" s="147">
        <v>0</v>
      </c>
      <c r="P29" s="157">
        <v>0</v>
      </c>
      <c r="Q29" s="162">
        <v>0</v>
      </c>
      <c r="R29" s="165">
        <v>0</v>
      </c>
    </row>
    <row r="30" spans="1:18" ht="14.1" customHeight="1">
      <c r="A30" s="10"/>
      <c r="B30" s="25"/>
      <c r="C30" s="39" t="s">
        <v>35</v>
      </c>
      <c r="D30" s="46">
        <v>20</v>
      </c>
      <c r="E30" s="139">
        <v>4</v>
      </c>
      <c r="F30" s="142">
        <v>18</v>
      </c>
      <c r="G30" s="145">
        <v>18730.77</v>
      </c>
      <c r="H30" s="143">
        <v>0</v>
      </c>
      <c r="I30" s="150">
        <v>0</v>
      </c>
      <c r="J30" s="27"/>
      <c r="K30" s="81" t="s">
        <v>63</v>
      </c>
      <c r="L30" s="90"/>
      <c r="M30" s="95">
        <v>54</v>
      </c>
      <c r="N30" s="152">
        <v>0</v>
      </c>
      <c r="O30" s="143">
        <v>0</v>
      </c>
      <c r="P30" s="158">
        <v>0</v>
      </c>
      <c r="Q30" s="162">
        <v>0</v>
      </c>
      <c r="R30" s="165">
        <v>0</v>
      </c>
    </row>
    <row r="31" spans="1:18" ht="14.1" customHeight="1">
      <c r="A31" s="10"/>
      <c r="B31" s="25"/>
      <c r="C31" s="39" t="s">
        <v>36</v>
      </c>
      <c r="D31" s="46">
        <v>21</v>
      </c>
      <c r="E31" s="140">
        <v>0</v>
      </c>
      <c r="F31" s="143">
        <v>0</v>
      </c>
      <c r="G31" s="146">
        <v>0</v>
      </c>
      <c r="H31" s="143">
        <v>0</v>
      </c>
      <c r="I31" s="150">
        <v>0</v>
      </c>
      <c r="J31" s="27"/>
      <c r="K31" s="81" t="s">
        <v>64</v>
      </c>
      <c r="L31" s="90"/>
      <c r="M31" s="94">
        <v>55</v>
      </c>
      <c r="N31" s="153">
        <v>6</v>
      </c>
      <c r="O31" s="141">
        <v>13</v>
      </c>
      <c r="P31" s="159">
        <v>306.18</v>
      </c>
      <c r="Q31" s="163">
        <v>5</v>
      </c>
      <c r="R31" s="166">
        <v>784.94</v>
      </c>
    </row>
    <row r="32" spans="1:18" ht="14.1" customHeight="1">
      <c r="A32" s="10"/>
      <c r="B32" s="25"/>
      <c r="C32" s="39" t="s">
        <v>37</v>
      </c>
      <c r="D32" s="46">
        <v>22</v>
      </c>
      <c r="E32" s="139">
        <v>9</v>
      </c>
      <c r="F32" s="142">
        <v>377</v>
      </c>
      <c r="G32" s="145">
        <v>13298.29</v>
      </c>
      <c r="H32" s="142">
        <v>8</v>
      </c>
      <c r="I32" s="149">
        <v>354.32</v>
      </c>
      <c r="J32" s="27"/>
      <c r="K32" s="81" t="s">
        <v>65</v>
      </c>
      <c r="L32" s="90"/>
      <c r="M32" s="95">
        <v>56</v>
      </c>
      <c r="N32" s="154">
        <v>4</v>
      </c>
      <c r="O32" s="142">
        <v>8</v>
      </c>
      <c r="P32" s="160">
        <v>1162.6</v>
      </c>
      <c r="Q32" s="163">
        <v>1</v>
      </c>
      <c r="R32" s="166">
        <v>79.23</v>
      </c>
    </row>
    <row r="33" spans="1:18" ht="14.1" customHeight="1">
      <c r="A33" s="10"/>
      <c r="B33" s="25"/>
      <c r="C33" s="40" t="s">
        <v>21</v>
      </c>
      <c r="D33" s="46">
        <v>23</v>
      </c>
      <c r="E33" s="139">
        <v>3</v>
      </c>
      <c r="F33" s="142">
        <v>79</v>
      </c>
      <c r="G33" s="145">
        <v>47455.36</v>
      </c>
      <c r="H33" s="143">
        <v>0</v>
      </c>
      <c r="I33" s="150">
        <v>0</v>
      </c>
      <c r="J33" s="27"/>
      <c r="K33" s="81" t="s">
        <v>66</v>
      </c>
      <c r="L33" s="90"/>
      <c r="M33" s="94">
        <v>57</v>
      </c>
      <c r="N33" s="153">
        <v>13</v>
      </c>
      <c r="O33" s="141">
        <v>20</v>
      </c>
      <c r="P33" s="159">
        <v>10862.27</v>
      </c>
      <c r="Q33" s="163">
        <v>9</v>
      </c>
      <c r="R33" s="166">
        <v>11610</v>
      </c>
    </row>
    <row r="34" spans="1:18" ht="14.1" customHeight="1">
      <c r="A34" s="11"/>
      <c r="B34" s="26"/>
      <c r="C34" s="39" t="s">
        <v>22</v>
      </c>
      <c r="D34" s="46">
        <v>24</v>
      </c>
      <c r="E34" s="139">
        <v>9</v>
      </c>
      <c r="F34" s="142">
        <v>37</v>
      </c>
      <c r="G34" s="145">
        <v>12059.99</v>
      </c>
      <c r="H34" s="142">
        <v>4</v>
      </c>
      <c r="I34" s="149">
        <v>16331.75</v>
      </c>
      <c r="J34" s="27"/>
      <c r="K34" s="81" t="s">
        <v>67</v>
      </c>
      <c r="L34" s="90"/>
      <c r="M34" s="95">
        <v>58</v>
      </c>
      <c r="N34" s="154">
        <v>308</v>
      </c>
      <c r="O34" s="142">
        <v>1222</v>
      </c>
      <c r="P34" s="160">
        <v>216960.01</v>
      </c>
      <c r="Q34" s="163">
        <v>330</v>
      </c>
      <c r="R34" s="166">
        <v>32254.04</v>
      </c>
    </row>
    <row r="35" spans="1:18" ht="14.1" customHeight="1">
      <c r="A35" s="12" t="s">
        <v>6</v>
      </c>
      <c r="B35" s="118" t="s">
        <v>25</v>
      </c>
      <c r="C35" s="39" t="s">
        <v>38</v>
      </c>
      <c r="D35" s="46">
        <v>25</v>
      </c>
      <c r="E35" s="139">
        <v>356</v>
      </c>
      <c r="F35" s="142">
        <v>547</v>
      </c>
      <c r="G35" s="145">
        <v>104914.92</v>
      </c>
      <c r="H35" s="142">
        <v>365</v>
      </c>
      <c r="I35" s="149">
        <v>63942.55</v>
      </c>
      <c r="J35" s="27"/>
      <c r="K35" s="81" t="s">
        <v>68</v>
      </c>
      <c r="L35" s="90"/>
      <c r="M35" s="94">
        <v>59</v>
      </c>
      <c r="N35" s="153">
        <v>14</v>
      </c>
      <c r="O35" s="141">
        <v>12</v>
      </c>
      <c r="P35" s="159">
        <v>765.44</v>
      </c>
      <c r="Q35" s="163">
        <v>11</v>
      </c>
      <c r="R35" s="166">
        <v>1149.21</v>
      </c>
    </row>
    <row r="36" spans="1:18" ht="14.1" customHeight="1">
      <c r="A36" s="10"/>
      <c r="B36" s="119"/>
      <c r="C36" s="39" t="s">
        <v>39</v>
      </c>
      <c r="D36" s="46">
        <v>26</v>
      </c>
      <c r="E36" s="139">
        <v>3</v>
      </c>
      <c r="F36" s="142">
        <v>5</v>
      </c>
      <c r="G36" s="145">
        <v>6500.07</v>
      </c>
      <c r="H36" s="143">
        <v>0</v>
      </c>
      <c r="I36" s="150">
        <v>0</v>
      </c>
      <c r="J36" s="27"/>
      <c r="K36" s="81" t="s">
        <v>69</v>
      </c>
      <c r="L36" s="90"/>
      <c r="M36" s="95">
        <v>60</v>
      </c>
      <c r="N36" s="154">
        <v>14</v>
      </c>
      <c r="O36" s="142">
        <v>89</v>
      </c>
      <c r="P36" s="160">
        <v>27003.13</v>
      </c>
      <c r="Q36" s="163">
        <v>7</v>
      </c>
      <c r="R36" s="166">
        <v>1023.6</v>
      </c>
    </row>
    <row r="37" spans="1:18" ht="14.1" customHeight="1">
      <c r="A37" s="10"/>
      <c r="B37" s="119"/>
      <c r="C37" s="39" t="s">
        <v>40</v>
      </c>
      <c r="D37" s="46">
        <v>27</v>
      </c>
      <c r="E37" s="139">
        <v>25</v>
      </c>
      <c r="F37" s="142">
        <v>70</v>
      </c>
      <c r="G37" s="145">
        <v>104482.77</v>
      </c>
      <c r="H37" s="142">
        <v>27</v>
      </c>
      <c r="I37" s="149">
        <v>33979.83</v>
      </c>
      <c r="J37" s="27"/>
      <c r="K37" s="81" t="s">
        <v>70</v>
      </c>
      <c r="L37" s="90"/>
      <c r="M37" s="94">
        <v>61</v>
      </c>
      <c r="N37" s="153">
        <v>14</v>
      </c>
      <c r="O37" s="141">
        <v>25</v>
      </c>
      <c r="P37" s="159">
        <v>6366.41</v>
      </c>
      <c r="Q37" s="163">
        <v>18</v>
      </c>
      <c r="R37" s="166">
        <v>1566.72</v>
      </c>
    </row>
    <row r="38" spans="1:18" ht="14.1" customHeight="1">
      <c r="A38" s="10"/>
      <c r="B38" s="120"/>
      <c r="C38" s="39" t="s">
        <v>41</v>
      </c>
      <c r="D38" s="46">
        <v>28</v>
      </c>
      <c r="E38" s="139">
        <v>296</v>
      </c>
      <c r="F38" s="142">
        <v>406</v>
      </c>
      <c r="G38" s="145">
        <v>87430.68</v>
      </c>
      <c r="H38" s="142">
        <v>299</v>
      </c>
      <c r="I38" s="149">
        <v>52810.42</v>
      </c>
      <c r="J38" s="27"/>
      <c r="K38" s="81" t="s">
        <v>71</v>
      </c>
      <c r="L38" s="90"/>
      <c r="M38" s="95">
        <v>62</v>
      </c>
      <c r="N38" s="154">
        <v>12</v>
      </c>
      <c r="O38" s="142">
        <v>24</v>
      </c>
      <c r="P38" s="160">
        <v>6972.73</v>
      </c>
      <c r="Q38" s="163">
        <v>4</v>
      </c>
      <c r="R38" s="166">
        <v>404.61</v>
      </c>
    </row>
    <row r="39" spans="1:18" ht="14.1" customHeight="1">
      <c r="A39" s="10"/>
      <c r="B39" s="118" t="s">
        <v>26</v>
      </c>
      <c r="C39" s="39" t="s">
        <v>38</v>
      </c>
      <c r="D39" s="46">
        <v>29</v>
      </c>
      <c r="E39" s="139">
        <v>6</v>
      </c>
      <c r="F39" s="142">
        <v>13</v>
      </c>
      <c r="G39" s="145">
        <v>2513</v>
      </c>
      <c r="H39" s="143">
        <v>0</v>
      </c>
      <c r="I39" s="150">
        <v>0</v>
      </c>
      <c r="J39" s="27"/>
      <c r="K39" s="81" t="s">
        <v>72</v>
      </c>
      <c r="L39" s="90"/>
      <c r="M39" s="94">
        <v>63</v>
      </c>
      <c r="N39" s="153">
        <v>63</v>
      </c>
      <c r="O39" s="141">
        <v>210</v>
      </c>
      <c r="P39" s="159">
        <v>94356.04</v>
      </c>
      <c r="Q39" s="163">
        <v>23</v>
      </c>
      <c r="R39" s="166">
        <v>7760.13</v>
      </c>
    </row>
    <row r="40" spans="1:18" ht="14.1" customHeight="1">
      <c r="A40" s="10"/>
      <c r="B40" s="121"/>
      <c r="C40" s="39" t="s">
        <v>39</v>
      </c>
      <c r="D40" s="46">
        <v>30</v>
      </c>
      <c r="E40" s="140">
        <v>0</v>
      </c>
      <c r="F40" s="143">
        <v>0</v>
      </c>
      <c r="G40" s="146">
        <v>0</v>
      </c>
      <c r="H40" s="143">
        <v>0</v>
      </c>
      <c r="I40" s="150">
        <v>0</v>
      </c>
      <c r="J40" s="27"/>
      <c r="K40" s="81" t="s">
        <v>73</v>
      </c>
      <c r="L40" s="90"/>
      <c r="M40" s="95">
        <v>64</v>
      </c>
      <c r="N40" s="154">
        <v>16</v>
      </c>
      <c r="O40" s="142">
        <v>25</v>
      </c>
      <c r="P40" s="160">
        <v>11193.59</v>
      </c>
      <c r="Q40" s="163">
        <v>8</v>
      </c>
      <c r="R40" s="166">
        <v>1557.18</v>
      </c>
    </row>
    <row r="41" spans="1:18" ht="14.1" customHeight="1">
      <c r="A41" s="10"/>
      <c r="B41" s="121"/>
      <c r="C41" s="39" t="s">
        <v>40</v>
      </c>
      <c r="D41" s="46">
        <v>31</v>
      </c>
      <c r="E41" s="140">
        <v>0</v>
      </c>
      <c r="F41" s="143">
        <v>0</v>
      </c>
      <c r="G41" s="146">
        <v>0</v>
      </c>
      <c r="H41" s="143">
        <v>0</v>
      </c>
      <c r="I41" s="150">
        <v>0</v>
      </c>
      <c r="J41" s="45"/>
      <c r="K41" s="81" t="s">
        <v>74</v>
      </c>
      <c r="L41" s="90"/>
      <c r="M41" s="94">
        <v>65</v>
      </c>
      <c r="N41" s="153">
        <v>447</v>
      </c>
      <c r="O41" s="141">
        <v>2557</v>
      </c>
      <c r="P41" s="159">
        <v>2082934.23</v>
      </c>
      <c r="Q41" s="163">
        <v>1413</v>
      </c>
      <c r="R41" s="166">
        <v>172381.1</v>
      </c>
    </row>
    <row r="42" spans="1:18" ht="14.1" customHeight="1">
      <c r="A42" s="10"/>
      <c r="B42" s="121"/>
      <c r="C42" s="39" t="s">
        <v>41</v>
      </c>
      <c r="D42" s="46">
        <v>32</v>
      </c>
      <c r="E42" s="139">
        <v>3</v>
      </c>
      <c r="F42" s="142">
        <v>5</v>
      </c>
      <c r="G42" s="145">
        <v>1708.72</v>
      </c>
      <c r="H42" s="143">
        <v>0</v>
      </c>
      <c r="I42" s="150">
        <v>0</v>
      </c>
      <c r="J42" s="71" t="s">
        <v>55</v>
      </c>
      <c r="K42" s="82"/>
      <c r="L42" s="91"/>
      <c r="M42" s="94">
        <v>66</v>
      </c>
      <c r="N42" s="131">
        <f>SUM(E11:E44,N11:N41)</f>
        <v>2048</v>
      </c>
      <c r="O42" s="132">
        <f>SUM(F11:F44,O11:O41)</f>
        <v>6847</v>
      </c>
      <c r="P42" s="133">
        <f>SUM(G11:G44,P11:P41)</f>
        <v>3258582.08</v>
      </c>
      <c r="Q42" s="134">
        <f>SUM(H11:H44,Q11:Q41)</f>
        <v>2759</v>
      </c>
      <c r="R42" s="137">
        <f>SUM(I11:I44,R11:R41)</f>
        <v>460762.06</v>
      </c>
    </row>
    <row r="43" spans="1:18" ht="14.1" customHeight="1">
      <c r="A43" s="10"/>
      <c r="B43" s="122" t="s">
        <v>27</v>
      </c>
      <c r="C43" s="39" t="s">
        <v>38</v>
      </c>
      <c r="D43" s="46">
        <v>33</v>
      </c>
      <c r="E43" s="139">
        <v>1</v>
      </c>
      <c r="F43" s="142">
        <v>2</v>
      </c>
      <c r="G43" s="145">
        <v>97.67</v>
      </c>
      <c r="H43" s="143">
        <v>0</v>
      </c>
      <c r="I43" s="150">
        <v>0</v>
      </c>
      <c r="J43" s="72" t="s">
        <v>56</v>
      </c>
      <c r="K43" s="83"/>
      <c r="L43" s="92"/>
      <c r="M43" s="96">
        <v>67</v>
      </c>
      <c r="N43" s="155">
        <v>0</v>
      </c>
      <c r="O43" s="156">
        <v>0</v>
      </c>
      <c r="P43" s="104"/>
      <c r="Q43" s="104"/>
      <c r="R43" s="113" t="s">
        <v>83</v>
      </c>
    </row>
    <row r="44" spans="1:18" ht="14.1" customHeight="1">
      <c r="A44" s="11"/>
      <c r="B44" s="123"/>
      <c r="C44" s="39" t="s">
        <v>39</v>
      </c>
      <c r="D44" s="46">
        <v>34</v>
      </c>
      <c r="E44" s="140">
        <v>0</v>
      </c>
      <c r="F44" s="143">
        <v>0</v>
      </c>
      <c r="G44" s="146">
        <v>0</v>
      </c>
      <c r="H44" s="143">
        <v>0</v>
      </c>
      <c r="I44" s="150">
        <v>0</v>
      </c>
      <c r="J44" s="73"/>
      <c r="K44" s="84"/>
      <c r="L44" s="93"/>
      <c r="M44" s="97"/>
      <c r="N44" s="100"/>
      <c r="O44" s="103"/>
      <c r="P44" s="105"/>
      <c r="Q44" s="105"/>
      <c r="R44" s="75"/>
    </row>
    <row r="45" spans="1:18" ht="14.1" customHeight="1">
      <c r="A45" s="13" t="s">
        <v>7</v>
      </c>
      <c r="B45" s="13"/>
      <c r="C45" s="13"/>
      <c r="D45" s="47"/>
      <c r="E45" s="47"/>
      <c r="F45" s="13" t="s">
        <v>47</v>
      </c>
      <c r="G45" s="64"/>
      <c r="H45" s="13" t="s">
        <v>52</v>
      </c>
      <c r="I45" s="13" t="s">
        <v>53</v>
      </c>
      <c r="J45" s="47"/>
      <c r="K45" s="47"/>
      <c r="L45" s="13" t="s">
        <v>75</v>
      </c>
      <c r="M45" s="98"/>
      <c r="N45" s="98"/>
      <c r="O45" s="13" t="s">
        <v>77</v>
      </c>
      <c r="P45" s="13"/>
      <c r="Q45" s="13"/>
      <c r="R45" s="13"/>
    </row>
    <row r="46" spans="1:18" ht="14.1" customHeight="1">
      <c r="A46" s="14" t="s">
        <v>8</v>
      </c>
      <c r="B46" s="14"/>
      <c r="C46" s="14"/>
      <c r="D46" s="14"/>
      <c r="E46" s="14"/>
      <c r="F46" s="128"/>
      <c r="G46" s="14" t="s">
        <v>49</v>
      </c>
      <c r="H46" s="14"/>
      <c r="I46" s="14"/>
      <c r="J46" s="14"/>
      <c r="K46" s="128"/>
      <c r="L46" s="128"/>
      <c r="M46" s="14" t="s">
        <v>76</v>
      </c>
      <c r="N46" s="14"/>
      <c r="O46" s="14"/>
      <c r="P46" s="14"/>
      <c r="Q46" s="14"/>
      <c r="R46" s="14"/>
    </row>
    <row r="47" spans="1:18" ht="14.1" customHeight="1">
      <c r="A47" s="15" t="s">
        <v>9</v>
      </c>
      <c r="B47" s="15"/>
      <c r="C47" s="41"/>
      <c r="D47" s="48">
        <f>H1</f>
      </c>
      <c r="E47" s="52"/>
      <c r="F47" s="52"/>
      <c r="G47" s="52"/>
      <c r="H47" s="52"/>
      <c r="I47" s="52"/>
      <c r="J47" s="52"/>
      <c r="K47" s="52"/>
      <c r="L47" s="52"/>
      <c r="M47" s="52"/>
      <c r="N47" s="52"/>
      <c r="O47" s="52"/>
      <c r="P47" s="52"/>
      <c r="Q47" s="52"/>
      <c r="R47" s="52"/>
    </row>
    <row r="48" spans="1:18" s="74" customFormat="1" ht="36" customHeight="1">
      <c r="A48" s="16" t="s">
        <v>10</v>
      </c>
      <c r="B48" s="30"/>
      <c r="C48" s="30"/>
      <c r="D48" s="30"/>
      <c r="E48" s="30"/>
      <c r="F48" s="30"/>
      <c r="G48" s="30"/>
      <c r="H48" s="30"/>
      <c r="I48" s="30"/>
      <c r="J48" s="30"/>
      <c r="K48" s="30"/>
      <c r="L48" s="30"/>
      <c r="M48" s="30"/>
      <c r="N48" s="30"/>
      <c r="O48" s="30"/>
      <c r="P48" s="30"/>
      <c r="Q48" s="30"/>
      <c r="R48" s="30"/>
    </row>
    <row r="49" spans="1:18" ht="15">
      <c r="A49" s="17"/>
      <c r="B49" s="17"/>
      <c r="C49" s="17"/>
      <c r="D49" s="17"/>
      <c r="E49" s="17"/>
      <c r="F49" s="17"/>
      <c r="G49" s="17"/>
      <c r="H49" s="17"/>
      <c r="I49" s="17"/>
      <c r="J49" s="17"/>
      <c r="K49" s="17"/>
      <c r="L49" s="17"/>
      <c r="M49" s="17"/>
      <c r="N49" s="17"/>
      <c r="O49" s="17"/>
      <c r="P49" s="17"/>
      <c r="Q49" s="17"/>
      <c r="R49" s="17"/>
    </row>
    <row r="50" spans="1:18" ht="15">
      <c r="A50" s="18"/>
      <c r="B50" s="31"/>
      <c r="C50" s="31"/>
      <c r="D50" s="31"/>
      <c r="E50" s="31"/>
      <c r="F50" s="31"/>
      <c r="G50" s="31"/>
      <c r="H50" s="31"/>
      <c r="I50" s="31"/>
      <c r="J50" s="31"/>
      <c r="K50" s="31"/>
      <c r="L50" s="31"/>
      <c r="M50" s="31"/>
      <c r="N50" s="31"/>
      <c r="O50" s="31"/>
      <c r="P50" s="31"/>
      <c r="Q50" s="31"/>
      <c r="R50" s="31"/>
    </row>
  </sheetData>
  <mergeCells count="70">
    <mergeCell ref="A47:C47"/>
    <mergeCell ref="D47:R47"/>
    <mergeCell ref="A48:R48"/>
    <mergeCell ref="K46:L46"/>
    <mergeCell ref="K34:L34"/>
    <mergeCell ref="R43:R44"/>
    <mergeCell ref="K38:L38"/>
    <mergeCell ref="B39:B42"/>
    <mergeCell ref="K39:L39"/>
    <mergeCell ref="K40:L40"/>
    <mergeCell ref="K41:L41"/>
    <mergeCell ref="J42:L42"/>
    <mergeCell ref="B43:B44"/>
    <mergeCell ref="J43:L44"/>
    <mergeCell ref="M43:M44"/>
    <mergeCell ref="N43:N44"/>
    <mergeCell ref="O43:Q44"/>
    <mergeCell ref="A23:A34"/>
    <mergeCell ref="B23:C23"/>
    <mergeCell ref="B24:B34"/>
    <mergeCell ref="K25:K27"/>
    <mergeCell ref="K28:L28"/>
    <mergeCell ref="J29:J41"/>
    <mergeCell ref="K29:L29"/>
    <mergeCell ref="A35:A44"/>
    <mergeCell ref="B35:B38"/>
    <mergeCell ref="K35:L35"/>
    <mergeCell ref="K36:L36"/>
    <mergeCell ref="K37:L37"/>
    <mergeCell ref="K30:L30"/>
    <mergeCell ref="K31:L31"/>
    <mergeCell ref="K32:L32"/>
    <mergeCell ref="K33:L33"/>
    <mergeCell ref="B19:C19"/>
    <mergeCell ref="B20:C20"/>
    <mergeCell ref="B21:C21"/>
    <mergeCell ref="K21:K24"/>
    <mergeCell ref="B22:C22"/>
    <mergeCell ref="N9:N10"/>
    <mergeCell ref="O9:P9"/>
    <mergeCell ref="Q9:R9"/>
    <mergeCell ref="A11:A22"/>
    <mergeCell ref="B11:C11"/>
    <mergeCell ref="J11:J28"/>
    <mergeCell ref="K11:K12"/>
    <mergeCell ref="B12:C12"/>
    <mergeCell ref="B13:C13"/>
    <mergeCell ref="K13:K16"/>
    <mergeCell ref="B14:C14"/>
    <mergeCell ref="B15:C15"/>
    <mergeCell ref="B16:C16"/>
    <mergeCell ref="B17:C17"/>
    <mergeCell ref="K17:K20"/>
    <mergeCell ref="B18:C18"/>
    <mergeCell ref="A7:R7"/>
    <mergeCell ref="A5:B5"/>
    <mergeCell ref="A6:B6"/>
    <mergeCell ref="F8:N8"/>
    <mergeCell ref="D45:E45"/>
    <mergeCell ref="J45:K45"/>
    <mergeCell ref="M45:N45"/>
    <mergeCell ref="Q5:R5"/>
    <mergeCell ref="Q6:R6"/>
    <mergeCell ref="A9:C10"/>
    <mergeCell ref="D9:D10"/>
    <mergeCell ref="E9:E10"/>
    <mergeCell ref="F9:G9"/>
    <mergeCell ref="H9:I9"/>
    <mergeCell ref="J9:L10"/>
    <mergeCell ref="M9:M10"/>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16.xml><?xml version="1.0" encoding="utf-8"?>
<worksheet xmlns="http://schemas.openxmlformats.org/spreadsheetml/2006/main" xmlns:r="http://schemas.openxmlformats.org/officeDocument/2006/relationships">
  <dimension ref="A1:R50"/>
  <sheetViews>
    <sheetView zoomScale="85" zoomScaleNormal="85" workbookViewId="0" topLeftCell="A5">
      <selection activeCell="I51" sqref="I51"/>
    </sheetView>
  </sheetViews>
  <sheetFormatPr defaultColWidth="9.28125" defaultRowHeight="15"/>
  <cols>
    <col min="1" max="2" width="5.8515625" style="114" customWidth="1"/>
    <col min="3" max="3" width="21.8515625" style="114" customWidth="1"/>
    <col min="4" max="4" width="5.8515625" style="114" customWidth="1"/>
    <col min="5"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7" customFormat="1" ht="31.5" customHeight="1" hidden="1">
      <c r="E1" s="49"/>
      <c r="F1" s="53"/>
      <c r="H1" s="65"/>
      <c r="L1" s="3"/>
      <c r="M1" s="3"/>
      <c r="N1" s="3"/>
      <c r="O1" s="3"/>
      <c r="P1" s="3"/>
    </row>
    <row r="2" spans="1:16" s="17" customFormat="1" ht="28.5" customHeight="1" hidden="1">
      <c r="A2" s="3"/>
      <c r="B2" s="3"/>
      <c r="H2" s="65"/>
      <c r="L2" s="3"/>
      <c r="M2" s="3"/>
      <c r="N2" s="3"/>
      <c r="O2" s="3"/>
      <c r="P2" s="3"/>
    </row>
    <row r="3" spans="2:16" s="17" customFormat="1" ht="28.5" customHeight="1" hidden="1">
      <c r="B3" s="168"/>
      <c r="D3" s="170"/>
      <c r="F3" s="168"/>
      <c r="H3" s="170"/>
      <c r="L3" s="3"/>
      <c r="M3" s="3"/>
      <c r="N3" s="3"/>
      <c r="O3" s="3"/>
      <c r="P3" s="3"/>
    </row>
    <row r="4" spans="2:16" s="17" customFormat="1" ht="28.5" customHeight="1" hidden="1">
      <c r="B4" s="3"/>
      <c r="C4" s="169"/>
      <c r="E4" s="169"/>
      <c r="H4" s="65"/>
      <c r="L4" s="3"/>
      <c r="M4" s="3"/>
      <c r="N4" s="3"/>
      <c r="O4" s="3"/>
      <c r="P4" s="3"/>
    </row>
    <row r="5" spans="1:18" s="114" customFormat="1" ht="18" customHeight="1">
      <c r="A5" s="4" t="s">
        <v>0</v>
      </c>
      <c r="B5" s="4"/>
      <c r="C5" s="33"/>
      <c r="D5" s="33"/>
      <c r="E5" s="33"/>
      <c r="F5" s="33"/>
      <c r="G5" s="33"/>
      <c r="H5" s="33"/>
      <c r="I5" s="33"/>
      <c r="J5" s="33"/>
      <c r="K5" s="74"/>
      <c r="L5" s="74"/>
      <c r="M5" s="74"/>
      <c r="N5" s="74"/>
      <c r="P5" s="4" t="s">
        <v>78</v>
      </c>
      <c r="Q5" s="106" t="s">
        <v>80</v>
      </c>
      <c r="R5" s="107"/>
    </row>
    <row r="6" spans="1:18" s="114" customFormat="1" ht="18" customHeight="1">
      <c r="A6" s="4" t="s">
        <v>1</v>
      </c>
      <c r="B6" s="4"/>
      <c r="C6" s="34" t="s">
        <v>28</v>
      </c>
      <c r="D6" s="34"/>
      <c r="E6" s="34"/>
      <c r="F6" s="34"/>
      <c r="G6" s="34"/>
      <c r="H6" s="34"/>
      <c r="I6" s="34"/>
      <c r="J6" s="66"/>
      <c r="K6" s="75"/>
      <c r="L6" s="75"/>
      <c r="M6" s="75"/>
      <c r="N6" s="75"/>
      <c r="O6" s="101"/>
      <c r="P6" s="4" t="s">
        <v>79</v>
      </c>
      <c r="Q6" s="106" t="s">
        <v>81</v>
      </c>
      <c r="R6" s="107"/>
    </row>
    <row r="7" spans="1:18" ht="36" customHeight="1">
      <c r="A7" s="117" t="s">
        <v>98</v>
      </c>
      <c r="B7" s="117"/>
      <c r="C7" s="117"/>
      <c r="D7" s="117"/>
      <c r="E7" s="117"/>
      <c r="F7" s="117"/>
      <c r="G7" s="117"/>
      <c r="H7" s="117"/>
      <c r="I7" s="117"/>
      <c r="J7" s="117"/>
      <c r="K7" s="117"/>
      <c r="L7" s="117"/>
      <c r="M7" s="117"/>
      <c r="N7" s="117"/>
      <c r="O7" s="117"/>
      <c r="P7" s="117"/>
      <c r="Q7" s="117"/>
      <c r="R7" s="117"/>
    </row>
    <row r="8" spans="1:18" ht="24" customHeight="1">
      <c r="A8" s="6"/>
      <c r="B8" s="6"/>
      <c r="C8" s="6"/>
      <c r="D8" s="6"/>
      <c r="E8" s="6"/>
      <c r="F8" s="54" t="s">
        <v>44</v>
      </c>
      <c r="G8" s="8"/>
      <c r="H8" s="8"/>
      <c r="I8" s="8"/>
      <c r="J8" s="8"/>
      <c r="K8" s="8"/>
      <c r="L8" s="8"/>
      <c r="M8" s="8"/>
      <c r="N8" s="8"/>
      <c r="O8" s="6"/>
      <c r="P8" s="6"/>
      <c r="Q8" s="6"/>
      <c r="R8" s="108" t="s">
        <v>82</v>
      </c>
    </row>
    <row r="9" spans="1:18" s="115" customFormat="1" ht="18" customHeight="1">
      <c r="A9" s="7" t="s">
        <v>3</v>
      </c>
      <c r="B9" s="7"/>
      <c r="C9" s="7"/>
      <c r="D9" s="43" t="s">
        <v>42</v>
      </c>
      <c r="E9" s="43" t="s">
        <v>43</v>
      </c>
      <c r="F9" s="55" t="s">
        <v>45</v>
      </c>
      <c r="G9" s="60"/>
      <c r="H9" s="55" t="s">
        <v>50</v>
      </c>
      <c r="I9" s="60"/>
      <c r="J9" s="67" t="s">
        <v>3</v>
      </c>
      <c r="K9" s="7"/>
      <c r="L9" s="85"/>
      <c r="M9" s="43" t="s">
        <v>42</v>
      </c>
      <c r="N9" s="43" t="s">
        <v>43</v>
      </c>
      <c r="O9" s="55" t="s">
        <v>45</v>
      </c>
      <c r="P9" s="60"/>
      <c r="Q9" s="55" t="s">
        <v>50</v>
      </c>
      <c r="R9" s="109"/>
    </row>
    <row r="10" spans="1:18" s="115" customFormat="1" ht="18" customHeight="1">
      <c r="A10" s="8"/>
      <c r="B10" s="8"/>
      <c r="C10" s="8"/>
      <c r="D10" s="44"/>
      <c r="E10" s="44"/>
      <c r="F10" s="56" t="s">
        <v>46</v>
      </c>
      <c r="G10" s="61" t="s">
        <v>48</v>
      </c>
      <c r="H10" s="61" t="s">
        <v>51</v>
      </c>
      <c r="I10" s="61" t="s">
        <v>48</v>
      </c>
      <c r="J10" s="68"/>
      <c r="K10" s="8"/>
      <c r="L10" s="86"/>
      <c r="M10" s="44"/>
      <c r="N10" s="44"/>
      <c r="O10" s="56" t="s">
        <v>46</v>
      </c>
      <c r="P10" s="61" t="s">
        <v>48</v>
      </c>
      <c r="Q10" s="61" t="s">
        <v>51</v>
      </c>
      <c r="R10" s="110" t="s">
        <v>48</v>
      </c>
    </row>
    <row r="11" spans="1:18" s="116" customFormat="1" ht="14.1" customHeight="1">
      <c r="A11" s="9" t="s">
        <v>4</v>
      </c>
      <c r="B11" s="20" t="s">
        <v>11</v>
      </c>
      <c r="C11" s="35"/>
      <c r="D11" s="45">
        <v>1</v>
      </c>
      <c r="E11" s="138">
        <v>10</v>
      </c>
      <c r="F11" s="141">
        <v>27</v>
      </c>
      <c r="G11" s="144">
        <v>49684.33</v>
      </c>
      <c r="H11" s="147">
        <v>0</v>
      </c>
      <c r="I11" s="148">
        <v>0</v>
      </c>
      <c r="J11" s="69" t="s">
        <v>6</v>
      </c>
      <c r="K11" s="28" t="s">
        <v>27</v>
      </c>
      <c r="L11" s="39" t="s">
        <v>40</v>
      </c>
      <c r="M11" s="94">
        <v>35</v>
      </c>
      <c r="N11" s="151">
        <v>0</v>
      </c>
      <c r="O11" s="147">
        <v>0</v>
      </c>
      <c r="P11" s="157">
        <v>0</v>
      </c>
      <c r="Q11" s="161">
        <v>0</v>
      </c>
      <c r="R11" s="164">
        <v>0</v>
      </c>
    </row>
    <row r="12" spans="1:18" ht="14.1" customHeight="1">
      <c r="A12" s="10"/>
      <c r="B12" s="21" t="s">
        <v>12</v>
      </c>
      <c r="C12" s="36"/>
      <c r="D12" s="46">
        <v>2</v>
      </c>
      <c r="E12" s="139">
        <v>6</v>
      </c>
      <c r="F12" s="142">
        <v>6</v>
      </c>
      <c r="G12" s="145">
        <v>17535.2</v>
      </c>
      <c r="H12" s="143">
        <v>0</v>
      </c>
      <c r="I12" s="150">
        <v>0</v>
      </c>
      <c r="J12" s="70"/>
      <c r="K12" s="29"/>
      <c r="L12" s="39" t="s">
        <v>41</v>
      </c>
      <c r="M12" s="95">
        <v>36</v>
      </c>
      <c r="N12" s="152">
        <v>0</v>
      </c>
      <c r="O12" s="143">
        <v>0</v>
      </c>
      <c r="P12" s="158">
        <v>0</v>
      </c>
      <c r="Q12" s="162">
        <v>0</v>
      </c>
      <c r="R12" s="165">
        <v>0</v>
      </c>
    </row>
    <row r="13" spans="1:18" ht="14.1" customHeight="1">
      <c r="A13" s="10"/>
      <c r="B13" s="21" t="s">
        <v>13</v>
      </c>
      <c r="C13" s="36"/>
      <c r="D13" s="46">
        <v>3</v>
      </c>
      <c r="E13" s="140">
        <v>0</v>
      </c>
      <c r="F13" s="143">
        <v>0</v>
      </c>
      <c r="G13" s="146">
        <v>0</v>
      </c>
      <c r="H13" s="143">
        <v>0</v>
      </c>
      <c r="I13" s="150">
        <v>0</v>
      </c>
      <c r="J13" s="70"/>
      <c r="K13" s="76" t="s">
        <v>57</v>
      </c>
      <c r="L13" s="39" t="s">
        <v>38</v>
      </c>
      <c r="M13" s="94">
        <v>37</v>
      </c>
      <c r="N13" s="151">
        <v>0</v>
      </c>
      <c r="O13" s="147">
        <v>0</v>
      </c>
      <c r="P13" s="157">
        <v>0</v>
      </c>
      <c r="Q13" s="162">
        <v>0</v>
      </c>
      <c r="R13" s="165">
        <v>0</v>
      </c>
    </row>
    <row r="14" spans="1:18" ht="14.1" customHeight="1">
      <c r="A14" s="10"/>
      <c r="B14" s="21" t="s">
        <v>14</v>
      </c>
      <c r="C14" s="36"/>
      <c r="D14" s="46">
        <v>4</v>
      </c>
      <c r="E14" s="140">
        <v>0</v>
      </c>
      <c r="F14" s="143">
        <v>0</v>
      </c>
      <c r="G14" s="146">
        <v>0</v>
      </c>
      <c r="H14" s="143">
        <v>0</v>
      </c>
      <c r="I14" s="150">
        <v>0</v>
      </c>
      <c r="J14" s="70"/>
      <c r="K14" s="77"/>
      <c r="L14" s="39" t="s">
        <v>39</v>
      </c>
      <c r="M14" s="95">
        <v>38</v>
      </c>
      <c r="N14" s="152">
        <v>0</v>
      </c>
      <c r="O14" s="143">
        <v>0</v>
      </c>
      <c r="P14" s="158">
        <v>0</v>
      </c>
      <c r="Q14" s="162">
        <v>0</v>
      </c>
      <c r="R14" s="165">
        <v>0</v>
      </c>
    </row>
    <row r="15" spans="1:18" ht="14.1" customHeight="1">
      <c r="A15" s="10"/>
      <c r="B15" s="21" t="s">
        <v>15</v>
      </c>
      <c r="C15" s="36"/>
      <c r="D15" s="46">
        <v>5</v>
      </c>
      <c r="E15" s="140">
        <v>0</v>
      </c>
      <c r="F15" s="143">
        <v>0</v>
      </c>
      <c r="G15" s="146">
        <v>0</v>
      </c>
      <c r="H15" s="143">
        <v>0</v>
      </c>
      <c r="I15" s="150">
        <v>0</v>
      </c>
      <c r="J15" s="70"/>
      <c r="K15" s="77"/>
      <c r="L15" s="39" t="s">
        <v>40</v>
      </c>
      <c r="M15" s="94">
        <v>39</v>
      </c>
      <c r="N15" s="151">
        <v>0</v>
      </c>
      <c r="O15" s="147">
        <v>0</v>
      </c>
      <c r="P15" s="157">
        <v>0</v>
      </c>
      <c r="Q15" s="162">
        <v>0</v>
      </c>
      <c r="R15" s="165">
        <v>0</v>
      </c>
    </row>
    <row r="16" spans="1:18" ht="14.1" customHeight="1">
      <c r="A16" s="10"/>
      <c r="B16" s="21" t="s">
        <v>16</v>
      </c>
      <c r="C16" s="36"/>
      <c r="D16" s="46">
        <v>6</v>
      </c>
      <c r="E16" s="140">
        <v>0</v>
      </c>
      <c r="F16" s="143">
        <v>0</v>
      </c>
      <c r="G16" s="146">
        <v>0</v>
      </c>
      <c r="H16" s="143">
        <v>0</v>
      </c>
      <c r="I16" s="150">
        <v>0</v>
      </c>
      <c r="J16" s="70"/>
      <c r="K16" s="77"/>
      <c r="L16" s="39" t="s">
        <v>41</v>
      </c>
      <c r="M16" s="95">
        <v>40</v>
      </c>
      <c r="N16" s="152">
        <v>0</v>
      </c>
      <c r="O16" s="143">
        <v>0</v>
      </c>
      <c r="P16" s="158">
        <v>0</v>
      </c>
      <c r="Q16" s="162">
        <v>0</v>
      </c>
      <c r="R16" s="165">
        <v>0</v>
      </c>
    </row>
    <row r="17" spans="1:18" ht="14.1" customHeight="1">
      <c r="A17" s="10"/>
      <c r="B17" s="21" t="s">
        <v>17</v>
      </c>
      <c r="C17" s="36"/>
      <c r="D17" s="46">
        <v>7</v>
      </c>
      <c r="E17" s="139">
        <v>1</v>
      </c>
      <c r="F17" s="142">
        <v>1</v>
      </c>
      <c r="G17" s="145">
        <v>587.26</v>
      </c>
      <c r="H17" s="143">
        <v>0</v>
      </c>
      <c r="I17" s="150">
        <v>0</v>
      </c>
      <c r="J17" s="70"/>
      <c r="K17" s="76" t="s">
        <v>58</v>
      </c>
      <c r="L17" s="39" t="s">
        <v>38</v>
      </c>
      <c r="M17" s="94">
        <v>41</v>
      </c>
      <c r="N17" s="151">
        <v>0</v>
      </c>
      <c r="O17" s="147">
        <v>0</v>
      </c>
      <c r="P17" s="157">
        <v>0</v>
      </c>
      <c r="Q17" s="162">
        <v>0</v>
      </c>
      <c r="R17" s="165">
        <v>0</v>
      </c>
    </row>
    <row r="18" spans="1:18" ht="14.1" customHeight="1">
      <c r="A18" s="10"/>
      <c r="B18" s="22" t="s">
        <v>18</v>
      </c>
      <c r="C18" s="37"/>
      <c r="D18" s="46">
        <v>8</v>
      </c>
      <c r="E18" s="139">
        <v>7</v>
      </c>
      <c r="F18" s="143">
        <v>0</v>
      </c>
      <c r="G18" s="146">
        <v>0</v>
      </c>
      <c r="H18" s="142">
        <v>7</v>
      </c>
      <c r="I18" s="149">
        <v>898.5</v>
      </c>
      <c r="J18" s="70"/>
      <c r="K18" s="77"/>
      <c r="L18" s="39" t="s">
        <v>39</v>
      </c>
      <c r="M18" s="95">
        <v>42</v>
      </c>
      <c r="N18" s="152">
        <v>0</v>
      </c>
      <c r="O18" s="143">
        <v>0</v>
      </c>
      <c r="P18" s="158">
        <v>0</v>
      </c>
      <c r="Q18" s="162">
        <v>0</v>
      </c>
      <c r="R18" s="165">
        <v>0</v>
      </c>
    </row>
    <row r="19" spans="1:18" ht="14.1" customHeight="1">
      <c r="A19" s="10"/>
      <c r="B19" s="22" t="s">
        <v>19</v>
      </c>
      <c r="C19" s="37"/>
      <c r="D19" s="46">
        <v>9</v>
      </c>
      <c r="E19" s="139">
        <v>1</v>
      </c>
      <c r="F19" s="143">
        <v>0</v>
      </c>
      <c r="G19" s="146">
        <v>0</v>
      </c>
      <c r="H19" s="142">
        <v>1</v>
      </c>
      <c r="I19" s="149">
        <v>240.76</v>
      </c>
      <c r="J19" s="70"/>
      <c r="K19" s="77"/>
      <c r="L19" s="39" t="s">
        <v>40</v>
      </c>
      <c r="M19" s="94">
        <v>43</v>
      </c>
      <c r="N19" s="151">
        <v>0</v>
      </c>
      <c r="O19" s="147">
        <v>0</v>
      </c>
      <c r="P19" s="157">
        <v>0</v>
      </c>
      <c r="Q19" s="162">
        <v>0</v>
      </c>
      <c r="R19" s="165">
        <v>0</v>
      </c>
    </row>
    <row r="20" spans="1:18" ht="14.1" customHeight="1">
      <c r="A20" s="10"/>
      <c r="B20" s="22" t="s">
        <v>20</v>
      </c>
      <c r="C20" s="37"/>
      <c r="D20" s="46">
        <v>10</v>
      </c>
      <c r="E20" s="139">
        <v>2</v>
      </c>
      <c r="F20" s="143">
        <v>0</v>
      </c>
      <c r="G20" s="146">
        <v>0</v>
      </c>
      <c r="H20" s="142">
        <v>2</v>
      </c>
      <c r="I20" s="149">
        <v>212.4</v>
      </c>
      <c r="J20" s="70"/>
      <c r="K20" s="77"/>
      <c r="L20" s="39" t="s">
        <v>41</v>
      </c>
      <c r="M20" s="95">
        <v>44</v>
      </c>
      <c r="N20" s="152">
        <v>0</v>
      </c>
      <c r="O20" s="143">
        <v>0</v>
      </c>
      <c r="P20" s="158">
        <v>0</v>
      </c>
      <c r="Q20" s="162">
        <v>0</v>
      </c>
      <c r="R20" s="165">
        <v>0</v>
      </c>
    </row>
    <row r="21" spans="1:18" ht="14.1" customHeight="1">
      <c r="A21" s="10"/>
      <c r="B21" s="21" t="s">
        <v>21</v>
      </c>
      <c r="C21" s="36"/>
      <c r="D21" s="46">
        <v>11</v>
      </c>
      <c r="E21" s="140">
        <v>0</v>
      </c>
      <c r="F21" s="143">
        <v>0</v>
      </c>
      <c r="G21" s="146">
        <v>0</v>
      </c>
      <c r="H21" s="143">
        <v>0</v>
      </c>
      <c r="I21" s="150">
        <v>0</v>
      </c>
      <c r="J21" s="70"/>
      <c r="K21" s="76" t="s">
        <v>59</v>
      </c>
      <c r="L21" s="39" t="s">
        <v>38</v>
      </c>
      <c r="M21" s="94">
        <v>45</v>
      </c>
      <c r="N21" s="151">
        <v>0</v>
      </c>
      <c r="O21" s="147">
        <v>0</v>
      </c>
      <c r="P21" s="157">
        <v>0</v>
      </c>
      <c r="Q21" s="162">
        <v>0</v>
      </c>
      <c r="R21" s="165">
        <v>0</v>
      </c>
    </row>
    <row r="22" spans="1:18" ht="14.1" customHeight="1">
      <c r="A22" s="11"/>
      <c r="B22" s="23" t="s">
        <v>22</v>
      </c>
      <c r="C22" s="38"/>
      <c r="D22" s="46">
        <v>12</v>
      </c>
      <c r="E22" s="139">
        <v>9</v>
      </c>
      <c r="F22" s="142">
        <v>1</v>
      </c>
      <c r="G22" s="145">
        <v>298</v>
      </c>
      <c r="H22" s="142">
        <v>15</v>
      </c>
      <c r="I22" s="149">
        <v>1846.16</v>
      </c>
      <c r="J22" s="70"/>
      <c r="K22" s="77"/>
      <c r="L22" s="39" t="s">
        <v>39</v>
      </c>
      <c r="M22" s="95">
        <v>46</v>
      </c>
      <c r="N22" s="152">
        <v>0</v>
      </c>
      <c r="O22" s="143">
        <v>0</v>
      </c>
      <c r="P22" s="158">
        <v>0</v>
      </c>
      <c r="Q22" s="162">
        <v>0</v>
      </c>
      <c r="R22" s="165">
        <v>0</v>
      </c>
    </row>
    <row r="23" spans="1:18" ht="14.1" customHeight="1">
      <c r="A23" s="12" t="s">
        <v>5</v>
      </c>
      <c r="B23" s="21" t="s">
        <v>23</v>
      </c>
      <c r="C23" s="36"/>
      <c r="D23" s="46">
        <v>13</v>
      </c>
      <c r="E23" s="139">
        <v>14</v>
      </c>
      <c r="F23" s="142">
        <v>3</v>
      </c>
      <c r="G23" s="145">
        <v>3474.6</v>
      </c>
      <c r="H23" s="142">
        <v>14</v>
      </c>
      <c r="I23" s="149">
        <v>6957.13</v>
      </c>
      <c r="J23" s="70"/>
      <c r="K23" s="77"/>
      <c r="L23" s="39" t="s">
        <v>40</v>
      </c>
      <c r="M23" s="94">
        <v>47</v>
      </c>
      <c r="N23" s="151">
        <v>0</v>
      </c>
      <c r="O23" s="147">
        <v>0</v>
      </c>
      <c r="P23" s="157">
        <v>0</v>
      </c>
      <c r="Q23" s="162">
        <v>0</v>
      </c>
      <c r="R23" s="165">
        <v>0</v>
      </c>
    </row>
    <row r="24" spans="1:18" ht="14.1" customHeight="1">
      <c r="A24" s="10"/>
      <c r="B24" s="24" t="s">
        <v>24</v>
      </c>
      <c r="C24" s="39" t="s">
        <v>29</v>
      </c>
      <c r="D24" s="46">
        <v>14</v>
      </c>
      <c r="E24" s="139">
        <v>202</v>
      </c>
      <c r="F24" s="142">
        <v>441</v>
      </c>
      <c r="G24" s="145">
        <v>153217.35</v>
      </c>
      <c r="H24" s="142">
        <v>79</v>
      </c>
      <c r="I24" s="149">
        <v>16855.89</v>
      </c>
      <c r="J24" s="70"/>
      <c r="K24" s="77"/>
      <c r="L24" s="39" t="s">
        <v>41</v>
      </c>
      <c r="M24" s="95">
        <v>48</v>
      </c>
      <c r="N24" s="152">
        <v>0</v>
      </c>
      <c r="O24" s="143">
        <v>0</v>
      </c>
      <c r="P24" s="158">
        <v>0</v>
      </c>
      <c r="Q24" s="162">
        <v>0</v>
      </c>
      <c r="R24" s="165">
        <v>0</v>
      </c>
    </row>
    <row r="25" spans="1:18" ht="14.1" customHeight="1">
      <c r="A25" s="10"/>
      <c r="B25" s="25"/>
      <c r="C25" s="39" t="s">
        <v>30</v>
      </c>
      <c r="D25" s="46">
        <v>15</v>
      </c>
      <c r="E25" s="140">
        <v>0</v>
      </c>
      <c r="F25" s="143">
        <v>0</v>
      </c>
      <c r="G25" s="146">
        <v>0</v>
      </c>
      <c r="H25" s="143">
        <v>0</v>
      </c>
      <c r="I25" s="150">
        <v>0</v>
      </c>
      <c r="J25" s="70"/>
      <c r="K25" s="72" t="s">
        <v>60</v>
      </c>
      <c r="L25" s="87" t="s">
        <v>39</v>
      </c>
      <c r="M25" s="94">
        <v>49</v>
      </c>
      <c r="N25" s="151">
        <v>0</v>
      </c>
      <c r="O25" s="147">
        <v>0</v>
      </c>
      <c r="P25" s="157">
        <v>0</v>
      </c>
      <c r="Q25" s="162">
        <v>0</v>
      </c>
      <c r="R25" s="165">
        <v>0</v>
      </c>
    </row>
    <row r="26" spans="1:18" ht="14.1" customHeight="1">
      <c r="A26" s="10"/>
      <c r="B26" s="25"/>
      <c r="C26" s="39" t="s">
        <v>31</v>
      </c>
      <c r="D26" s="46">
        <v>16</v>
      </c>
      <c r="E26" s="139">
        <v>40</v>
      </c>
      <c r="F26" s="142">
        <v>207</v>
      </c>
      <c r="G26" s="145">
        <v>116042.43</v>
      </c>
      <c r="H26" s="142">
        <v>17</v>
      </c>
      <c r="I26" s="149">
        <v>1744.06</v>
      </c>
      <c r="J26" s="70"/>
      <c r="K26" s="78"/>
      <c r="L26" s="87" t="s">
        <v>40</v>
      </c>
      <c r="M26" s="95">
        <v>50</v>
      </c>
      <c r="N26" s="152">
        <v>0</v>
      </c>
      <c r="O26" s="143">
        <v>0</v>
      </c>
      <c r="P26" s="158">
        <v>0</v>
      </c>
      <c r="Q26" s="162">
        <v>0</v>
      </c>
      <c r="R26" s="165">
        <v>0</v>
      </c>
    </row>
    <row r="27" spans="1:18" ht="14.1" customHeight="1">
      <c r="A27" s="10"/>
      <c r="B27" s="25"/>
      <c r="C27" s="39" t="s">
        <v>32</v>
      </c>
      <c r="D27" s="46">
        <v>17</v>
      </c>
      <c r="E27" s="139">
        <v>19</v>
      </c>
      <c r="F27" s="142">
        <v>41</v>
      </c>
      <c r="G27" s="145">
        <v>13376.2</v>
      </c>
      <c r="H27" s="142">
        <v>7</v>
      </c>
      <c r="I27" s="149">
        <v>978.54</v>
      </c>
      <c r="J27" s="70"/>
      <c r="K27" s="79"/>
      <c r="L27" s="87" t="s">
        <v>41</v>
      </c>
      <c r="M27" s="94">
        <v>51</v>
      </c>
      <c r="N27" s="151">
        <v>0</v>
      </c>
      <c r="O27" s="147">
        <v>0</v>
      </c>
      <c r="P27" s="157">
        <v>0</v>
      </c>
      <c r="Q27" s="162">
        <v>0</v>
      </c>
      <c r="R27" s="165">
        <v>0</v>
      </c>
    </row>
    <row r="28" spans="1:18" ht="14.1" customHeight="1">
      <c r="A28" s="10"/>
      <c r="B28" s="25"/>
      <c r="C28" s="39" t="s">
        <v>33</v>
      </c>
      <c r="D28" s="46">
        <v>18</v>
      </c>
      <c r="E28" s="139">
        <v>4</v>
      </c>
      <c r="F28" s="142">
        <v>5</v>
      </c>
      <c r="G28" s="145">
        <v>304.22</v>
      </c>
      <c r="H28" s="142">
        <v>4</v>
      </c>
      <c r="I28" s="149">
        <v>476.23</v>
      </c>
      <c r="J28" s="45"/>
      <c r="K28" s="80" t="s">
        <v>61</v>
      </c>
      <c r="L28" s="88"/>
      <c r="M28" s="95">
        <v>52</v>
      </c>
      <c r="N28" s="154">
        <v>1</v>
      </c>
      <c r="O28" s="142">
        <v>1</v>
      </c>
      <c r="P28" s="160">
        <v>392.76</v>
      </c>
      <c r="Q28" s="162">
        <v>0</v>
      </c>
      <c r="R28" s="165">
        <v>0</v>
      </c>
    </row>
    <row r="29" spans="1:18" ht="14.1" customHeight="1">
      <c r="A29" s="10"/>
      <c r="B29" s="25"/>
      <c r="C29" s="39" t="s">
        <v>34</v>
      </c>
      <c r="D29" s="46">
        <v>19</v>
      </c>
      <c r="E29" s="139">
        <v>4</v>
      </c>
      <c r="F29" s="142">
        <v>15</v>
      </c>
      <c r="G29" s="145">
        <v>13119.86</v>
      </c>
      <c r="H29" s="143">
        <v>0</v>
      </c>
      <c r="I29" s="150">
        <v>0</v>
      </c>
      <c r="J29" s="70" t="s">
        <v>54</v>
      </c>
      <c r="K29" s="81" t="s">
        <v>62</v>
      </c>
      <c r="L29" s="89"/>
      <c r="M29" s="94">
        <v>53</v>
      </c>
      <c r="N29" s="151">
        <v>0</v>
      </c>
      <c r="O29" s="147">
        <v>0</v>
      </c>
      <c r="P29" s="157">
        <v>0</v>
      </c>
      <c r="Q29" s="162">
        <v>0</v>
      </c>
      <c r="R29" s="165">
        <v>0</v>
      </c>
    </row>
    <row r="30" spans="1:18" ht="14.1" customHeight="1">
      <c r="A30" s="10"/>
      <c r="B30" s="25"/>
      <c r="C30" s="39" t="s">
        <v>35</v>
      </c>
      <c r="D30" s="46">
        <v>20</v>
      </c>
      <c r="E30" s="139">
        <v>2</v>
      </c>
      <c r="F30" s="142">
        <v>8</v>
      </c>
      <c r="G30" s="145">
        <v>10023.15</v>
      </c>
      <c r="H30" s="143">
        <v>0</v>
      </c>
      <c r="I30" s="150">
        <v>0</v>
      </c>
      <c r="J30" s="27"/>
      <c r="K30" s="81" t="s">
        <v>63</v>
      </c>
      <c r="L30" s="90"/>
      <c r="M30" s="95">
        <v>54</v>
      </c>
      <c r="N30" s="152">
        <v>0</v>
      </c>
      <c r="O30" s="143">
        <v>0</v>
      </c>
      <c r="P30" s="158">
        <v>0</v>
      </c>
      <c r="Q30" s="162">
        <v>0</v>
      </c>
      <c r="R30" s="165">
        <v>0</v>
      </c>
    </row>
    <row r="31" spans="1:18" ht="14.1" customHeight="1">
      <c r="A31" s="10"/>
      <c r="B31" s="25"/>
      <c r="C31" s="39" t="s">
        <v>36</v>
      </c>
      <c r="D31" s="46">
        <v>21</v>
      </c>
      <c r="E31" s="139">
        <v>1</v>
      </c>
      <c r="F31" s="142">
        <v>1</v>
      </c>
      <c r="G31" s="145">
        <v>3</v>
      </c>
      <c r="H31" s="143">
        <v>0</v>
      </c>
      <c r="I31" s="150">
        <v>0</v>
      </c>
      <c r="J31" s="27"/>
      <c r="K31" s="81" t="s">
        <v>64</v>
      </c>
      <c r="L31" s="90"/>
      <c r="M31" s="94">
        <v>55</v>
      </c>
      <c r="N31" s="153">
        <v>2</v>
      </c>
      <c r="O31" s="141">
        <v>3</v>
      </c>
      <c r="P31" s="159">
        <v>234.19</v>
      </c>
      <c r="Q31" s="163">
        <v>2</v>
      </c>
      <c r="R31" s="166">
        <v>263.16</v>
      </c>
    </row>
    <row r="32" spans="1:18" ht="14.1" customHeight="1">
      <c r="A32" s="10"/>
      <c r="B32" s="25"/>
      <c r="C32" s="39" t="s">
        <v>37</v>
      </c>
      <c r="D32" s="46">
        <v>22</v>
      </c>
      <c r="E32" s="139">
        <v>2</v>
      </c>
      <c r="F32" s="142">
        <v>6</v>
      </c>
      <c r="G32" s="145">
        <v>1618</v>
      </c>
      <c r="H32" s="142">
        <v>1</v>
      </c>
      <c r="I32" s="149">
        <v>98.4</v>
      </c>
      <c r="J32" s="27"/>
      <c r="K32" s="81" t="s">
        <v>65</v>
      </c>
      <c r="L32" s="90"/>
      <c r="M32" s="95">
        <v>56</v>
      </c>
      <c r="N32" s="154">
        <v>4</v>
      </c>
      <c r="O32" s="142">
        <v>54</v>
      </c>
      <c r="P32" s="160">
        <v>7512.14</v>
      </c>
      <c r="Q32" s="162">
        <v>0</v>
      </c>
      <c r="R32" s="165">
        <v>0</v>
      </c>
    </row>
    <row r="33" spans="1:18" ht="14.1" customHeight="1">
      <c r="A33" s="10"/>
      <c r="B33" s="25"/>
      <c r="C33" s="40" t="s">
        <v>21</v>
      </c>
      <c r="D33" s="46">
        <v>23</v>
      </c>
      <c r="E33" s="140">
        <v>0</v>
      </c>
      <c r="F33" s="143">
        <v>0</v>
      </c>
      <c r="G33" s="146">
        <v>0</v>
      </c>
      <c r="H33" s="143">
        <v>0</v>
      </c>
      <c r="I33" s="150">
        <v>0</v>
      </c>
      <c r="J33" s="27"/>
      <c r="K33" s="81" t="s">
        <v>66</v>
      </c>
      <c r="L33" s="90"/>
      <c r="M33" s="94">
        <v>57</v>
      </c>
      <c r="N33" s="153">
        <v>5</v>
      </c>
      <c r="O33" s="141">
        <v>6</v>
      </c>
      <c r="P33" s="159">
        <v>324.07</v>
      </c>
      <c r="Q33" s="163">
        <v>3</v>
      </c>
      <c r="R33" s="166">
        <v>275.26</v>
      </c>
    </row>
    <row r="34" spans="1:18" ht="14.1" customHeight="1">
      <c r="A34" s="11"/>
      <c r="B34" s="26"/>
      <c r="C34" s="39" t="s">
        <v>22</v>
      </c>
      <c r="D34" s="46">
        <v>24</v>
      </c>
      <c r="E34" s="139">
        <v>3</v>
      </c>
      <c r="F34" s="142">
        <v>59</v>
      </c>
      <c r="G34" s="145">
        <v>16574.62</v>
      </c>
      <c r="H34" s="142">
        <v>1</v>
      </c>
      <c r="I34" s="149">
        <v>240.76</v>
      </c>
      <c r="J34" s="27"/>
      <c r="K34" s="81" t="s">
        <v>67</v>
      </c>
      <c r="L34" s="90"/>
      <c r="M34" s="95">
        <v>58</v>
      </c>
      <c r="N34" s="154">
        <v>116</v>
      </c>
      <c r="O34" s="142">
        <v>532</v>
      </c>
      <c r="P34" s="160">
        <v>102586.23</v>
      </c>
      <c r="Q34" s="163">
        <v>128</v>
      </c>
      <c r="R34" s="166">
        <v>18192.22</v>
      </c>
    </row>
    <row r="35" spans="1:18" ht="14.1" customHeight="1">
      <c r="A35" s="12" t="s">
        <v>6</v>
      </c>
      <c r="B35" s="118" t="s">
        <v>25</v>
      </c>
      <c r="C35" s="39" t="s">
        <v>38</v>
      </c>
      <c r="D35" s="46">
        <v>25</v>
      </c>
      <c r="E35" s="139">
        <v>174</v>
      </c>
      <c r="F35" s="142">
        <v>273</v>
      </c>
      <c r="G35" s="145">
        <v>104690.38</v>
      </c>
      <c r="H35" s="142">
        <v>153</v>
      </c>
      <c r="I35" s="149">
        <v>18575.1</v>
      </c>
      <c r="J35" s="27"/>
      <c r="K35" s="81" t="s">
        <v>68</v>
      </c>
      <c r="L35" s="90"/>
      <c r="M35" s="94">
        <v>59</v>
      </c>
      <c r="N35" s="153">
        <v>23</v>
      </c>
      <c r="O35" s="141">
        <v>22</v>
      </c>
      <c r="P35" s="159">
        <v>2769.89</v>
      </c>
      <c r="Q35" s="163">
        <v>24</v>
      </c>
      <c r="R35" s="166">
        <v>11041.27</v>
      </c>
    </row>
    <row r="36" spans="1:18" ht="14.1" customHeight="1">
      <c r="A36" s="10"/>
      <c r="B36" s="119"/>
      <c r="C36" s="39" t="s">
        <v>39</v>
      </c>
      <c r="D36" s="46">
        <v>26</v>
      </c>
      <c r="E36" s="139">
        <v>1</v>
      </c>
      <c r="F36" s="142">
        <v>1</v>
      </c>
      <c r="G36" s="145">
        <v>3</v>
      </c>
      <c r="H36" s="143">
        <v>0</v>
      </c>
      <c r="I36" s="150">
        <v>0</v>
      </c>
      <c r="J36" s="27"/>
      <c r="K36" s="81" t="s">
        <v>69</v>
      </c>
      <c r="L36" s="90"/>
      <c r="M36" s="95">
        <v>60</v>
      </c>
      <c r="N36" s="154">
        <v>6</v>
      </c>
      <c r="O36" s="142">
        <v>16</v>
      </c>
      <c r="P36" s="160">
        <v>5901.58</v>
      </c>
      <c r="Q36" s="163">
        <v>5</v>
      </c>
      <c r="R36" s="166">
        <v>916.57</v>
      </c>
    </row>
    <row r="37" spans="1:18" ht="14.1" customHeight="1">
      <c r="A37" s="10"/>
      <c r="B37" s="119"/>
      <c r="C37" s="39" t="s">
        <v>40</v>
      </c>
      <c r="D37" s="46">
        <v>27</v>
      </c>
      <c r="E37" s="139">
        <v>18</v>
      </c>
      <c r="F37" s="142">
        <v>43</v>
      </c>
      <c r="G37" s="145">
        <v>28577.83</v>
      </c>
      <c r="H37" s="142">
        <v>67</v>
      </c>
      <c r="I37" s="149">
        <v>8942.89</v>
      </c>
      <c r="J37" s="27"/>
      <c r="K37" s="81" t="s">
        <v>70</v>
      </c>
      <c r="L37" s="90"/>
      <c r="M37" s="94">
        <v>61</v>
      </c>
      <c r="N37" s="153">
        <v>57</v>
      </c>
      <c r="O37" s="141">
        <v>166</v>
      </c>
      <c r="P37" s="159">
        <v>3667.88</v>
      </c>
      <c r="Q37" s="163">
        <v>2</v>
      </c>
      <c r="R37" s="166">
        <v>459.73</v>
      </c>
    </row>
    <row r="38" spans="1:18" ht="14.1" customHeight="1">
      <c r="A38" s="10"/>
      <c r="B38" s="120"/>
      <c r="C38" s="39" t="s">
        <v>41</v>
      </c>
      <c r="D38" s="46">
        <v>28</v>
      </c>
      <c r="E38" s="139">
        <v>123</v>
      </c>
      <c r="F38" s="142">
        <v>173</v>
      </c>
      <c r="G38" s="145">
        <v>90513.15</v>
      </c>
      <c r="H38" s="142">
        <v>120</v>
      </c>
      <c r="I38" s="149">
        <v>18603.21</v>
      </c>
      <c r="J38" s="27"/>
      <c r="K38" s="81" t="s">
        <v>71</v>
      </c>
      <c r="L38" s="90"/>
      <c r="M38" s="95">
        <v>62</v>
      </c>
      <c r="N38" s="154">
        <v>9</v>
      </c>
      <c r="O38" s="142">
        <v>34</v>
      </c>
      <c r="P38" s="160">
        <v>17912.81</v>
      </c>
      <c r="Q38" s="163">
        <v>4</v>
      </c>
      <c r="R38" s="166">
        <v>216</v>
      </c>
    </row>
    <row r="39" spans="1:18" ht="14.1" customHeight="1">
      <c r="A39" s="10"/>
      <c r="B39" s="118" t="s">
        <v>26</v>
      </c>
      <c r="C39" s="39" t="s">
        <v>38</v>
      </c>
      <c r="D39" s="46">
        <v>29</v>
      </c>
      <c r="E39" s="139">
        <v>2</v>
      </c>
      <c r="F39" s="142">
        <v>7</v>
      </c>
      <c r="G39" s="145">
        <v>2143.89</v>
      </c>
      <c r="H39" s="143">
        <v>0</v>
      </c>
      <c r="I39" s="150">
        <v>0</v>
      </c>
      <c r="J39" s="27"/>
      <c r="K39" s="81" t="s">
        <v>72</v>
      </c>
      <c r="L39" s="90"/>
      <c r="M39" s="94">
        <v>63</v>
      </c>
      <c r="N39" s="153">
        <v>20</v>
      </c>
      <c r="O39" s="141">
        <v>80</v>
      </c>
      <c r="P39" s="159">
        <v>62637.86</v>
      </c>
      <c r="Q39" s="163">
        <v>8</v>
      </c>
      <c r="R39" s="166">
        <v>1390.15</v>
      </c>
    </row>
    <row r="40" spans="1:18" ht="14.1" customHeight="1">
      <c r="A40" s="10"/>
      <c r="B40" s="121"/>
      <c r="C40" s="39" t="s">
        <v>39</v>
      </c>
      <c r="D40" s="46">
        <v>30</v>
      </c>
      <c r="E40" s="140">
        <v>0</v>
      </c>
      <c r="F40" s="143">
        <v>0</v>
      </c>
      <c r="G40" s="146">
        <v>0</v>
      </c>
      <c r="H40" s="143">
        <v>0</v>
      </c>
      <c r="I40" s="150">
        <v>0</v>
      </c>
      <c r="J40" s="27"/>
      <c r="K40" s="81" t="s">
        <v>73</v>
      </c>
      <c r="L40" s="90"/>
      <c r="M40" s="95">
        <v>64</v>
      </c>
      <c r="N40" s="154">
        <v>13</v>
      </c>
      <c r="O40" s="142">
        <v>28</v>
      </c>
      <c r="P40" s="160">
        <v>8109.81</v>
      </c>
      <c r="Q40" s="163">
        <v>9</v>
      </c>
      <c r="R40" s="166">
        <v>931.3</v>
      </c>
    </row>
    <row r="41" spans="1:18" ht="14.1" customHeight="1">
      <c r="A41" s="10"/>
      <c r="B41" s="121"/>
      <c r="C41" s="39" t="s">
        <v>40</v>
      </c>
      <c r="D41" s="46">
        <v>31</v>
      </c>
      <c r="E41" s="140">
        <v>0</v>
      </c>
      <c r="F41" s="143">
        <v>0</v>
      </c>
      <c r="G41" s="146">
        <v>0</v>
      </c>
      <c r="H41" s="143">
        <v>0</v>
      </c>
      <c r="I41" s="150">
        <v>0</v>
      </c>
      <c r="J41" s="45"/>
      <c r="K41" s="81" t="s">
        <v>74</v>
      </c>
      <c r="L41" s="90"/>
      <c r="M41" s="94">
        <v>65</v>
      </c>
      <c r="N41" s="153">
        <v>240</v>
      </c>
      <c r="O41" s="141">
        <v>13914</v>
      </c>
      <c r="P41" s="159">
        <v>12233609.17</v>
      </c>
      <c r="Q41" s="163">
        <v>3436</v>
      </c>
      <c r="R41" s="166">
        <v>736421.82</v>
      </c>
    </row>
    <row r="42" spans="1:18" ht="14.1" customHeight="1">
      <c r="A42" s="10"/>
      <c r="B42" s="121"/>
      <c r="C42" s="39" t="s">
        <v>41</v>
      </c>
      <c r="D42" s="46">
        <v>32</v>
      </c>
      <c r="E42" s="139">
        <v>5</v>
      </c>
      <c r="F42" s="142">
        <v>12</v>
      </c>
      <c r="G42" s="145">
        <v>4112.63</v>
      </c>
      <c r="H42" s="143">
        <v>0</v>
      </c>
      <c r="I42" s="150">
        <v>0</v>
      </c>
      <c r="J42" s="71" t="s">
        <v>55</v>
      </c>
      <c r="K42" s="82"/>
      <c r="L42" s="91"/>
      <c r="M42" s="94">
        <v>66</v>
      </c>
      <c r="N42" s="131">
        <f>SUM(E11:E44,N11:N41)</f>
        <v>1147</v>
      </c>
      <c r="O42" s="132">
        <f>SUM(F11:F44,O11:O41)</f>
        <v>16187</v>
      </c>
      <c r="P42" s="133">
        <f>SUM(G11:G44,P11:P41)</f>
        <v>13071690.38</v>
      </c>
      <c r="Q42" s="134">
        <f>SUM(H11:H44,Q11:Q41)</f>
        <v>4109</v>
      </c>
      <c r="R42" s="137">
        <f>SUM(I11:I44,R11:R41)</f>
        <v>846777.51</v>
      </c>
    </row>
    <row r="43" spans="1:18" ht="14.1" customHeight="1">
      <c r="A43" s="10"/>
      <c r="B43" s="122" t="s">
        <v>27</v>
      </c>
      <c r="C43" s="39" t="s">
        <v>38</v>
      </c>
      <c r="D43" s="46">
        <v>33</v>
      </c>
      <c r="E43" s="140">
        <v>0</v>
      </c>
      <c r="F43" s="143">
        <v>0</v>
      </c>
      <c r="G43" s="146">
        <v>0</v>
      </c>
      <c r="H43" s="143">
        <v>0</v>
      </c>
      <c r="I43" s="150">
        <v>0</v>
      </c>
      <c r="J43" s="72" t="s">
        <v>56</v>
      </c>
      <c r="K43" s="83"/>
      <c r="L43" s="92"/>
      <c r="M43" s="96">
        <v>67</v>
      </c>
      <c r="N43" s="155">
        <v>0</v>
      </c>
      <c r="O43" s="156">
        <v>0</v>
      </c>
      <c r="P43" s="104"/>
      <c r="Q43" s="104"/>
      <c r="R43" s="113" t="s">
        <v>83</v>
      </c>
    </row>
    <row r="44" spans="1:18" ht="14.1" customHeight="1">
      <c r="A44" s="11"/>
      <c r="B44" s="123"/>
      <c r="C44" s="39" t="s">
        <v>39</v>
      </c>
      <c r="D44" s="46">
        <v>34</v>
      </c>
      <c r="E44" s="139">
        <v>1</v>
      </c>
      <c r="F44" s="142">
        <v>1</v>
      </c>
      <c r="G44" s="145">
        <v>132.89</v>
      </c>
      <c r="H44" s="143">
        <v>0</v>
      </c>
      <c r="I44" s="150">
        <v>0</v>
      </c>
      <c r="J44" s="73"/>
      <c r="K44" s="84"/>
      <c r="L44" s="93"/>
      <c r="M44" s="97"/>
      <c r="N44" s="100"/>
      <c r="O44" s="103"/>
      <c r="P44" s="105"/>
      <c r="Q44" s="105"/>
      <c r="R44" s="75"/>
    </row>
    <row r="45" spans="1:18" ht="14.1" customHeight="1">
      <c r="A45" s="13" t="s">
        <v>7</v>
      </c>
      <c r="B45" s="13"/>
      <c r="C45" s="13"/>
      <c r="D45" s="47"/>
      <c r="E45" s="47"/>
      <c r="F45" s="13" t="s">
        <v>47</v>
      </c>
      <c r="G45" s="64"/>
      <c r="H45" s="13" t="s">
        <v>52</v>
      </c>
      <c r="I45" s="13" t="s">
        <v>53</v>
      </c>
      <c r="J45" s="47"/>
      <c r="K45" s="47"/>
      <c r="L45" s="13" t="s">
        <v>75</v>
      </c>
      <c r="M45" s="98"/>
      <c r="N45" s="98"/>
      <c r="O45" s="13" t="s">
        <v>77</v>
      </c>
      <c r="P45" s="13"/>
      <c r="Q45" s="13"/>
      <c r="R45" s="13"/>
    </row>
    <row r="46" spans="1:18" ht="14.1" customHeight="1">
      <c r="A46" s="14" t="s">
        <v>8</v>
      </c>
      <c r="B46" s="14"/>
      <c r="C46" s="14"/>
      <c r="D46" s="14"/>
      <c r="E46" s="14"/>
      <c r="F46" s="128"/>
      <c r="G46" s="14" t="s">
        <v>49</v>
      </c>
      <c r="H46" s="14"/>
      <c r="I46" s="14"/>
      <c r="J46" s="14"/>
      <c r="K46" s="128"/>
      <c r="L46" s="128"/>
      <c r="M46" s="14" t="s">
        <v>76</v>
      </c>
      <c r="N46" s="14"/>
      <c r="O46" s="14"/>
      <c r="P46" s="14"/>
      <c r="Q46" s="14"/>
      <c r="R46" s="14"/>
    </row>
    <row r="47" spans="1:18" ht="14.1" customHeight="1">
      <c r="A47" s="15" t="s">
        <v>9</v>
      </c>
      <c r="B47" s="15"/>
      <c r="C47" s="41"/>
      <c r="D47" s="48">
        <f>H1</f>
      </c>
      <c r="E47" s="52"/>
      <c r="F47" s="52"/>
      <c r="G47" s="52"/>
      <c r="H47" s="52"/>
      <c r="I47" s="52"/>
      <c r="J47" s="52"/>
      <c r="K47" s="52"/>
      <c r="L47" s="52"/>
      <c r="M47" s="52"/>
      <c r="N47" s="52"/>
      <c r="O47" s="52"/>
      <c r="P47" s="52"/>
      <c r="Q47" s="52"/>
      <c r="R47" s="52"/>
    </row>
    <row r="48" spans="1:18" s="74" customFormat="1" ht="36" customHeight="1">
      <c r="A48" s="16" t="s">
        <v>10</v>
      </c>
      <c r="B48" s="30"/>
      <c r="C48" s="30"/>
      <c r="D48" s="30"/>
      <c r="E48" s="30"/>
      <c r="F48" s="30"/>
      <c r="G48" s="30"/>
      <c r="H48" s="30"/>
      <c r="I48" s="30"/>
      <c r="J48" s="30"/>
      <c r="K48" s="30"/>
      <c r="L48" s="30"/>
      <c r="M48" s="30"/>
      <c r="N48" s="30"/>
      <c r="O48" s="30"/>
      <c r="P48" s="30"/>
      <c r="Q48" s="30"/>
      <c r="R48" s="30"/>
    </row>
    <row r="49" spans="1:18" ht="15">
      <c r="A49" s="17"/>
      <c r="B49" s="17"/>
      <c r="C49" s="17"/>
      <c r="D49" s="17"/>
      <c r="E49" s="17"/>
      <c r="F49" s="17"/>
      <c r="G49" s="17"/>
      <c r="H49" s="17"/>
      <c r="I49" s="17"/>
      <c r="J49" s="17"/>
      <c r="K49" s="17"/>
      <c r="L49" s="17"/>
      <c r="M49" s="17"/>
      <c r="N49" s="17"/>
      <c r="O49" s="17"/>
      <c r="P49" s="17"/>
      <c r="Q49" s="17"/>
      <c r="R49" s="17"/>
    </row>
    <row r="50" spans="1:18" ht="15">
      <c r="A50" s="18"/>
      <c r="B50" s="31"/>
      <c r="C50" s="31"/>
      <c r="D50" s="31"/>
      <c r="E50" s="31"/>
      <c r="F50" s="31"/>
      <c r="G50" s="31"/>
      <c r="H50" s="31"/>
      <c r="I50" s="31"/>
      <c r="J50" s="31"/>
      <c r="K50" s="31"/>
      <c r="L50" s="31"/>
      <c r="M50" s="31"/>
      <c r="N50" s="31"/>
      <c r="O50" s="31"/>
      <c r="P50" s="31"/>
      <c r="Q50" s="31"/>
      <c r="R50" s="31"/>
    </row>
  </sheetData>
  <mergeCells count="70">
    <mergeCell ref="A47:C47"/>
    <mergeCell ref="D47:R47"/>
    <mergeCell ref="A48:R48"/>
    <mergeCell ref="K46:L46"/>
    <mergeCell ref="K34:L34"/>
    <mergeCell ref="R43:R44"/>
    <mergeCell ref="K38:L38"/>
    <mergeCell ref="B39:B42"/>
    <mergeCell ref="K39:L39"/>
    <mergeCell ref="K40:L40"/>
    <mergeCell ref="K41:L41"/>
    <mergeCell ref="J42:L42"/>
    <mergeCell ref="B43:B44"/>
    <mergeCell ref="J43:L44"/>
    <mergeCell ref="M43:M44"/>
    <mergeCell ref="N43:N44"/>
    <mergeCell ref="O43:Q44"/>
    <mergeCell ref="A23:A34"/>
    <mergeCell ref="B23:C23"/>
    <mergeCell ref="B24:B34"/>
    <mergeCell ref="K25:K27"/>
    <mergeCell ref="K28:L28"/>
    <mergeCell ref="J29:J41"/>
    <mergeCell ref="K29:L29"/>
    <mergeCell ref="A35:A44"/>
    <mergeCell ref="B35:B38"/>
    <mergeCell ref="K35:L35"/>
    <mergeCell ref="K36:L36"/>
    <mergeCell ref="K37:L37"/>
    <mergeCell ref="K30:L30"/>
    <mergeCell ref="K31:L31"/>
    <mergeCell ref="K32:L32"/>
    <mergeCell ref="K33:L33"/>
    <mergeCell ref="B19:C19"/>
    <mergeCell ref="B20:C20"/>
    <mergeCell ref="B21:C21"/>
    <mergeCell ref="K21:K24"/>
    <mergeCell ref="B22:C22"/>
    <mergeCell ref="N9:N10"/>
    <mergeCell ref="O9:P9"/>
    <mergeCell ref="Q9:R9"/>
    <mergeCell ref="A11:A22"/>
    <mergeCell ref="B11:C11"/>
    <mergeCell ref="J11:J28"/>
    <mergeCell ref="K11:K12"/>
    <mergeCell ref="B12:C12"/>
    <mergeCell ref="B13:C13"/>
    <mergeCell ref="K13:K16"/>
    <mergeCell ref="B14:C14"/>
    <mergeCell ref="B15:C15"/>
    <mergeCell ref="B16:C16"/>
    <mergeCell ref="B17:C17"/>
    <mergeCell ref="K17:K20"/>
    <mergeCell ref="B18:C18"/>
    <mergeCell ref="A7:R7"/>
    <mergeCell ref="A5:B5"/>
    <mergeCell ref="A6:B6"/>
    <mergeCell ref="F8:N8"/>
    <mergeCell ref="D45:E45"/>
    <mergeCell ref="J45:K45"/>
    <mergeCell ref="M45:N45"/>
    <mergeCell ref="Q5:R5"/>
    <mergeCell ref="Q6:R6"/>
    <mergeCell ref="A9:C10"/>
    <mergeCell ref="D9:D10"/>
    <mergeCell ref="E9:E10"/>
    <mergeCell ref="F9:G9"/>
    <mergeCell ref="H9:I9"/>
    <mergeCell ref="J9:L10"/>
    <mergeCell ref="M9:M10"/>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17.xml><?xml version="1.0" encoding="utf-8"?>
<worksheet xmlns="http://schemas.openxmlformats.org/spreadsheetml/2006/main" xmlns:r="http://schemas.openxmlformats.org/officeDocument/2006/relationships">
  <dimension ref="A1:R50"/>
  <sheetViews>
    <sheetView zoomScale="85" zoomScaleNormal="85" workbookViewId="0" topLeftCell="A5">
      <selection activeCell="O50" sqref="O50"/>
    </sheetView>
  </sheetViews>
  <sheetFormatPr defaultColWidth="9.28125" defaultRowHeight="15"/>
  <cols>
    <col min="1" max="2" width="5.8515625" style="114" customWidth="1"/>
    <col min="3" max="3" width="21.8515625" style="114" customWidth="1"/>
    <col min="4" max="4" width="5.8515625" style="114" customWidth="1"/>
    <col min="5" max="5" width="14.8515625" style="0" customWidth="1"/>
    <col min="6" max="6" width="23.57421875" style="0" customWidth="1"/>
    <col min="7" max="7" width="19.57421875" style="0" customWidth="1"/>
    <col min="8"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7" customFormat="1" ht="31.5" customHeight="1" hidden="1">
      <c r="E1" s="49"/>
      <c r="F1" s="53"/>
      <c r="H1" s="65"/>
      <c r="L1" s="3"/>
      <c r="M1" s="3"/>
      <c r="N1" s="3"/>
      <c r="O1" s="3"/>
      <c r="P1" s="3"/>
    </row>
    <row r="2" spans="1:16" s="17" customFormat="1" ht="28.5" customHeight="1" hidden="1">
      <c r="A2" s="3"/>
      <c r="B2" s="3"/>
      <c r="H2" s="65"/>
      <c r="L2" s="3"/>
      <c r="M2" s="3"/>
      <c r="N2" s="3"/>
      <c r="O2" s="3"/>
      <c r="P2" s="3"/>
    </row>
    <row r="3" spans="2:16" s="17" customFormat="1" ht="28.5" customHeight="1" hidden="1">
      <c r="B3" s="19"/>
      <c r="D3" s="42"/>
      <c r="F3" s="19"/>
      <c r="H3" s="42"/>
      <c r="L3" s="3"/>
      <c r="M3" s="3"/>
      <c r="N3" s="3"/>
      <c r="O3" s="3"/>
      <c r="P3" s="3"/>
    </row>
    <row r="4" spans="2:16" s="17" customFormat="1" ht="28.5" customHeight="1" hidden="1">
      <c r="B4" s="3"/>
      <c r="C4" s="32"/>
      <c r="E4" s="32"/>
      <c r="H4" s="65"/>
      <c r="L4" s="3"/>
      <c r="M4" s="3"/>
      <c r="N4" s="3"/>
      <c r="O4" s="3"/>
      <c r="P4" s="3"/>
    </row>
    <row r="5" spans="1:18" s="114" customFormat="1" ht="18" customHeight="1">
      <c r="A5" s="4" t="s">
        <v>0</v>
      </c>
      <c r="B5" s="4"/>
      <c r="C5" s="33"/>
      <c r="D5" s="33"/>
      <c r="E5" s="33"/>
      <c r="F5" s="33"/>
      <c r="G5" s="33"/>
      <c r="H5" s="33"/>
      <c r="I5" s="33"/>
      <c r="J5" s="33"/>
      <c r="K5" s="74"/>
      <c r="L5" s="74"/>
      <c r="M5" s="74"/>
      <c r="N5" s="74"/>
      <c r="P5" s="4" t="s">
        <v>78</v>
      </c>
      <c r="Q5" s="106" t="s">
        <v>80</v>
      </c>
      <c r="R5" s="107"/>
    </row>
    <row r="6" spans="1:18" s="114" customFormat="1" ht="18" customHeight="1">
      <c r="A6" s="4" t="s">
        <v>1</v>
      </c>
      <c r="B6" s="4"/>
      <c r="C6" s="34" t="s">
        <v>28</v>
      </c>
      <c r="D6" s="34"/>
      <c r="E6" s="34"/>
      <c r="F6" s="34"/>
      <c r="G6" s="34"/>
      <c r="H6" s="34"/>
      <c r="I6" s="34"/>
      <c r="J6" s="66"/>
      <c r="K6" s="75"/>
      <c r="L6" s="75"/>
      <c r="M6" s="75"/>
      <c r="N6" s="75"/>
      <c r="O6" s="101"/>
      <c r="P6" s="4" t="s">
        <v>79</v>
      </c>
      <c r="Q6" s="106" t="s">
        <v>81</v>
      </c>
      <c r="R6" s="107"/>
    </row>
    <row r="7" spans="1:18" ht="36" customHeight="1">
      <c r="A7" s="117" t="s">
        <v>99</v>
      </c>
      <c r="B7" s="117"/>
      <c r="C7" s="117"/>
      <c r="D7" s="117"/>
      <c r="E7" s="117"/>
      <c r="F7" s="117"/>
      <c r="G7" s="117"/>
      <c r="H7" s="117"/>
      <c r="I7" s="117"/>
      <c r="J7" s="117"/>
      <c r="K7" s="117"/>
      <c r="L7" s="117"/>
      <c r="M7" s="117"/>
      <c r="N7" s="117"/>
      <c r="O7" s="117"/>
      <c r="P7" s="117"/>
      <c r="Q7" s="117"/>
      <c r="R7" s="117"/>
    </row>
    <row r="8" spans="1:18" ht="24" customHeight="1">
      <c r="A8" s="6"/>
      <c r="B8" s="6"/>
      <c r="C8" s="6"/>
      <c r="D8" s="6"/>
      <c r="E8" s="6"/>
      <c r="F8" s="54" t="s">
        <v>44</v>
      </c>
      <c r="G8" s="8"/>
      <c r="H8" s="8"/>
      <c r="I8" s="8"/>
      <c r="J8" s="8"/>
      <c r="K8" s="8"/>
      <c r="L8" s="8"/>
      <c r="M8" s="8"/>
      <c r="N8" s="8"/>
      <c r="O8" s="6"/>
      <c r="P8" s="6"/>
      <c r="Q8" s="6"/>
      <c r="R8" s="108" t="s">
        <v>82</v>
      </c>
    </row>
    <row r="9" spans="1:18" s="115" customFormat="1" ht="18" customHeight="1">
      <c r="A9" s="7" t="s">
        <v>3</v>
      </c>
      <c r="B9" s="7"/>
      <c r="C9" s="7"/>
      <c r="D9" s="43" t="s">
        <v>42</v>
      </c>
      <c r="E9" s="43" t="s">
        <v>43</v>
      </c>
      <c r="F9" s="55" t="s">
        <v>45</v>
      </c>
      <c r="G9" s="60"/>
      <c r="H9" s="55" t="s">
        <v>50</v>
      </c>
      <c r="I9" s="60"/>
      <c r="J9" s="67" t="s">
        <v>3</v>
      </c>
      <c r="K9" s="7"/>
      <c r="L9" s="85"/>
      <c r="M9" s="43" t="s">
        <v>42</v>
      </c>
      <c r="N9" s="43" t="s">
        <v>43</v>
      </c>
      <c r="O9" s="55" t="s">
        <v>45</v>
      </c>
      <c r="P9" s="60"/>
      <c r="Q9" s="55" t="s">
        <v>50</v>
      </c>
      <c r="R9" s="109"/>
    </row>
    <row r="10" spans="1:18" s="115" customFormat="1" ht="18" customHeight="1">
      <c r="A10" s="8"/>
      <c r="B10" s="8"/>
      <c r="C10" s="8"/>
      <c r="D10" s="44"/>
      <c r="E10" s="44"/>
      <c r="F10" s="56" t="s">
        <v>46</v>
      </c>
      <c r="G10" s="61" t="s">
        <v>48</v>
      </c>
      <c r="H10" s="61" t="s">
        <v>51</v>
      </c>
      <c r="I10" s="61" t="s">
        <v>48</v>
      </c>
      <c r="J10" s="68"/>
      <c r="K10" s="8"/>
      <c r="L10" s="86"/>
      <c r="M10" s="44"/>
      <c r="N10" s="44"/>
      <c r="O10" s="56" t="s">
        <v>46</v>
      </c>
      <c r="P10" s="61" t="s">
        <v>48</v>
      </c>
      <c r="Q10" s="61" t="s">
        <v>51</v>
      </c>
      <c r="R10" s="110" t="s">
        <v>48</v>
      </c>
    </row>
    <row r="11" spans="1:18" s="116" customFormat="1" ht="14.1" customHeight="1">
      <c r="A11" s="9" t="s">
        <v>4</v>
      </c>
      <c r="B11" s="20" t="s">
        <v>11</v>
      </c>
      <c r="C11" s="35"/>
      <c r="D11" s="45">
        <v>1</v>
      </c>
      <c r="E11" s="124">
        <f>'1112-04-01(1801)'!E11</f>
        <v>12</v>
      </c>
      <c r="F11" s="126">
        <f>'1112-04-01(1801)'!F11</f>
        <v>35</v>
      </c>
      <c r="G11" s="129">
        <f>'1112-04-01(1801)'!G11</f>
        <v>41696.09</v>
      </c>
      <c r="H11" s="126">
        <f>'1112-04-01(1801)'!H11</f>
        <v>0</v>
      </c>
      <c r="I11" s="129">
        <f>'1112-04-01(1801)'!I11</f>
        <v>0</v>
      </c>
      <c r="J11" s="69" t="s">
        <v>6</v>
      </c>
      <c r="K11" s="28" t="s">
        <v>27</v>
      </c>
      <c r="L11" s="39" t="s">
        <v>40</v>
      </c>
      <c r="M11" s="94">
        <v>35</v>
      </c>
      <c r="N11" s="126">
        <f>'1112-04-01(1801)'!N11</f>
        <v>0</v>
      </c>
      <c r="O11" s="126">
        <f>'1112-04-01(1801)'!O11</f>
        <v>0</v>
      </c>
      <c r="P11" s="129">
        <f>'1112-04-01(1801)'!P11</f>
        <v>0</v>
      </c>
      <c r="Q11" s="126">
        <f>'1112-04-01(1801)'!Q11</f>
        <v>0</v>
      </c>
      <c r="R11" s="135">
        <f>'1112-04-01(1801)'!R11</f>
        <v>0</v>
      </c>
    </row>
    <row r="12" spans="1:18" ht="14.1" customHeight="1">
      <c r="A12" s="10"/>
      <c r="B12" s="21" t="s">
        <v>12</v>
      </c>
      <c r="C12" s="36"/>
      <c r="D12" s="46">
        <v>2</v>
      </c>
      <c r="E12" s="125">
        <f>'1112-04-01(1801)'!E12</f>
        <v>4</v>
      </c>
      <c r="F12" s="127">
        <f>'1112-04-01(1801)'!F12</f>
        <v>4</v>
      </c>
      <c r="G12" s="130">
        <f>'1112-04-01(1801)'!G12</f>
        <v>15649.17</v>
      </c>
      <c r="H12" s="127">
        <f>'1112-04-01(1801)'!H12</f>
        <v>0</v>
      </c>
      <c r="I12" s="130">
        <f>'1112-04-01(1801)'!I12</f>
        <v>0</v>
      </c>
      <c r="J12" s="70"/>
      <c r="K12" s="29"/>
      <c r="L12" s="39" t="s">
        <v>41</v>
      </c>
      <c r="M12" s="95">
        <v>36</v>
      </c>
      <c r="N12" s="127">
        <f>'1112-04-01(1801)'!N12</f>
        <v>0</v>
      </c>
      <c r="O12" s="127">
        <f>'1112-04-01(1801)'!O12</f>
        <v>0</v>
      </c>
      <c r="P12" s="130">
        <f>'1112-04-01(1801)'!P12</f>
        <v>0</v>
      </c>
      <c r="Q12" s="127">
        <f>'1112-04-01(1801)'!Q12</f>
        <v>0</v>
      </c>
      <c r="R12" s="136">
        <f>'1112-04-01(1801)'!R12</f>
        <v>0</v>
      </c>
    </row>
    <row r="13" spans="1:18" ht="14.1" customHeight="1">
      <c r="A13" s="10"/>
      <c r="B13" s="21" t="s">
        <v>13</v>
      </c>
      <c r="C13" s="36"/>
      <c r="D13" s="46">
        <v>3</v>
      </c>
      <c r="E13" s="125">
        <f>'1112-04-01(1801)'!E13</f>
        <v>0</v>
      </c>
      <c r="F13" s="127">
        <f>'1112-04-01(1801)'!F13</f>
        <v>0</v>
      </c>
      <c r="G13" s="130">
        <f>'1112-04-01(1801)'!G13</f>
        <v>0</v>
      </c>
      <c r="H13" s="127">
        <f>'1112-04-01(1801)'!H13</f>
        <v>0</v>
      </c>
      <c r="I13" s="130">
        <f>'1112-04-01(1801)'!I13</f>
        <v>0</v>
      </c>
      <c r="J13" s="70"/>
      <c r="K13" s="76" t="s">
        <v>57</v>
      </c>
      <c r="L13" s="39" t="s">
        <v>38</v>
      </c>
      <c r="M13" s="94">
        <v>37</v>
      </c>
      <c r="N13" s="126">
        <f>'1112-04-01(1801)'!N13</f>
        <v>0</v>
      </c>
      <c r="O13" s="126">
        <f>'1112-04-01(1801)'!O13</f>
        <v>0</v>
      </c>
      <c r="P13" s="129">
        <f>'1112-04-01(1801)'!P13</f>
        <v>0</v>
      </c>
      <c r="Q13" s="127">
        <f>'1112-04-01(1801)'!Q13</f>
        <v>0</v>
      </c>
      <c r="R13" s="136">
        <f>'1112-04-01(1801)'!R13</f>
        <v>0</v>
      </c>
    </row>
    <row r="14" spans="1:18" ht="14.1" customHeight="1">
      <c r="A14" s="10"/>
      <c r="B14" s="21" t="s">
        <v>14</v>
      </c>
      <c r="C14" s="36"/>
      <c r="D14" s="46">
        <v>4</v>
      </c>
      <c r="E14" s="125">
        <f>'1112-04-01(1801)'!E14</f>
        <v>0</v>
      </c>
      <c r="F14" s="127">
        <f>'1112-04-01(1801)'!F14</f>
        <v>0</v>
      </c>
      <c r="G14" s="130">
        <f>'1112-04-01(1801)'!G14</f>
        <v>0</v>
      </c>
      <c r="H14" s="127">
        <f>'1112-04-01(1801)'!H14</f>
        <v>0</v>
      </c>
      <c r="I14" s="130">
        <f>'1112-04-01(1801)'!I14</f>
        <v>0</v>
      </c>
      <c r="J14" s="70"/>
      <c r="K14" s="77"/>
      <c r="L14" s="39" t="s">
        <v>39</v>
      </c>
      <c r="M14" s="95">
        <v>38</v>
      </c>
      <c r="N14" s="127">
        <f>'1112-04-01(1801)'!N14</f>
        <v>0</v>
      </c>
      <c r="O14" s="127">
        <f>'1112-04-01(1801)'!O14</f>
        <v>0</v>
      </c>
      <c r="P14" s="130">
        <f>'1112-04-01(1801)'!P14</f>
        <v>0</v>
      </c>
      <c r="Q14" s="127">
        <f>'1112-04-01(1801)'!Q14</f>
        <v>0</v>
      </c>
      <c r="R14" s="136">
        <f>'1112-04-01(1801)'!R14</f>
        <v>0</v>
      </c>
    </row>
    <row r="15" spans="1:18" ht="14.1" customHeight="1">
      <c r="A15" s="10"/>
      <c r="B15" s="21" t="s">
        <v>15</v>
      </c>
      <c r="C15" s="36"/>
      <c r="D15" s="46">
        <v>5</v>
      </c>
      <c r="E15" s="125">
        <f>'1112-04-01(1801)'!E15</f>
        <v>0</v>
      </c>
      <c r="F15" s="127">
        <f>'1112-04-01(1801)'!F15</f>
        <v>0</v>
      </c>
      <c r="G15" s="130">
        <f>'1112-04-01(1801)'!G15</f>
        <v>0</v>
      </c>
      <c r="H15" s="127">
        <f>'1112-04-01(1801)'!H15</f>
        <v>0</v>
      </c>
      <c r="I15" s="130">
        <f>'1112-04-01(1801)'!I15</f>
        <v>0</v>
      </c>
      <c r="J15" s="70"/>
      <c r="K15" s="77"/>
      <c r="L15" s="39" t="s">
        <v>40</v>
      </c>
      <c r="M15" s="94">
        <v>39</v>
      </c>
      <c r="N15" s="126">
        <f>'1112-04-01(1801)'!N15</f>
        <v>0</v>
      </c>
      <c r="O15" s="126">
        <f>'1112-04-01(1801)'!O15</f>
        <v>0</v>
      </c>
      <c r="P15" s="129">
        <f>'1112-04-01(1801)'!P15</f>
        <v>0</v>
      </c>
      <c r="Q15" s="127">
        <f>'1112-04-01(1801)'!Q15</f>
        <v>0</v>
      </c>
      <c r="R15" s="136">
        <f>'1112-04-01(1801)'!R15</f>
        <v>0</v>
      </c>
    </row>
    <row r="16" spans="1:18" ht="14.1" customHeight="1">
      <c r="A16" s="10"/>
      <c r="B16" s="21" t="s">
        <v>16</v>
      </c>
      <c r="C16" s="36"/>
      <c r="D16" s="46">
        <v>6</v>
      </c>
      <c r="E16" s="125">
        <f>'1112-04-01(1801)'!E16</f>
        <v>0</v>
      </c>
      <c r="F16" s="127">
        <f>'1112-04-01(1801)'!F16</f>
        <v>0</v>
      </c>
      <c r="G16" s="130">
        <f>'1112-04-01(1801)'!G16</f>
        <v>0</v>
      </c>
      <c r="H16" s="127">
        <f>'1112-04-01(1801)'!H16</f>
        <v>0</v>
      </c>
      <c r="I16" s="130">
        <f>'1112-04-01(1801)'!I16</f>
        <v>0</v>
      </c>
      <c r="J16" s="70"/>
      <c r="K16" s="77"/>
      <c r="L16" s="39" t="s">
        <v>41</v>
      </c>
      <c r="M16" s="95">
        <v>40</v>
      </c>
      <c r="N16" s="127">
        <f>'1112-04-01(1801)'!N16</f>
        <v>0</v>
      </c>
      <c r="O16" s="127">
        <f>'1112-04-01(1801)'!O16</f>
        <v>0</v>
      </c>
      <c r="P16" s="130">
        <f>'1112-04-01(1801)'!P16</f>
        <v>0</v>
      </c>
      <c r="Q16" s="127">
        <f>'1112-04-01(1801)'!Q16</f>
        <v>0</v>
      </c>
      <c r="R16" s="136">
        <f>'1112-04-01(1801)'!R16</f>
        <v>0</v>
      </c>
    </row>
    <row r="17" spans="1:18" ht="14.1" customHeight="1">
      <c r="A17" s="10"/>
      <c r="B17" s="21" t="s">
        <v>17</v>
      </c>
      <c r="C17" s="36"/>
      <c r="D17" s="46">
        <v>7</v>
      </c>
      <c r="E17" s="125">
        <f>'1112-04-01(1801)'!E17</f>
        <v>0</v>
      </c>
      <c r="F17" s="127">
        <f>'1112-04-01(1801)'!F17</f>
        <v>0</v>
      </c>
      <c r="G17" s="130">
        <f>'1112-04-01(1801)'!G17</f>
        <v>0</v>
      </c>
      <c r="H17" s="127">
        <f>'1112-04-01(1801)'!H17</f>
        <v>0</v>
      </c>
      <c r="I17" s="130">
        <f>'1112-04-01(1801)'!I17</f>
        <v>0</v>
      </c>
      <c r="J17" s="70"/>
      <c r="K17" s="76" t="s">
        <v>58</v>
      </c>
      <c r="L17" s="39" t="s">
        <v>38</v>
      </c>
      <c r="M17" s="94">
        <v>41</v>
      </c>
      <c r="N17" s="126">
        <f>'1112-04-01(1801)'!N17</f>
        <v>0</v>
      </c>
      <c r="O17" s="126">
        <f>'1112-04-01(1801)'!O17</f>
        <v>0</v>
      </c>
      <c r="P17" s="129">
        <f>'1112-04-01(1801)'!P17</f>
        <v>0</v>
      </c>
      <c r="Q17" s="127">
        <f>'1112-04-01(1801)'!Q17</f>
        <v>0</v>
      </c>
      <c r="R17" s="136">
        <f>'1112-04-01(1801)'!R17</f>
        <v>0</v>
      </c>
    </row>
    <row r="18" spans="1:18" ht="14.1" customHeight="1">
      <c r="A18" s="10"/>
      <c r="B18" s="22" t="s">
        <v>18</v>
      </c>
      <c r="C18" s="37"/>
      <c r="D18" s="46">
        <v>8</v>
      </c>
      <c r="E18" s="125">
        <f>'1112-04-01(1801)'!E18</f>
        <v>4</v>
      </c>
      <c r="F18" s="127">
        <f>'1112-04-01(1801)'!F18</f>
        <v>0</v>
      </c>
      <c r="G18" s="130">
        <f>'1112-04-01(1801)'!G18</f>
        <v>0</v>
      </c>
      <c r="H18" s="127">
        <f>'1112-04-01(1801)'!H18</f>
        <v>4</v>
      </c>
      <c r="I18" s="130">
        <f>'1112-04-01(1801)'!I18</f>
        <v>669.68</v>
      </c>
      <c r="J18" s="70"/>
      <c r="K18" s="77"/>
      <c r="L18" s="39" t="s">
        <v>39</v>
      </c>
      <c r="M18" s="95">
        <v>42</v>
      </c>
      <c r="N18" s="127">
        <f>'1112-04-01(1801)'!N18</f>
        <v>0</v>
      </c>
      <c r="O18" s="127">
        <f>'1112-04-01(1801)'!O18</f>
        <v>0</v>
      </c>
      <c r="P18" s="130">
        <f>'1112-04-01(1801)'!P18</f>
        <v>0</v>
      </c>
      <c r="Q18" s="127">
        <f>'1112-04-01(1801)'!Q18</f>
        <v>0</v>
      </c>
      <c r="R18" s="136">
        <f>'1112-04-01(1801)'!R18</f>
        <v>0</v>
      </c>
    </row>
    <row r="19" spans="1:18" ht="14.1" customHeight="1">
      <c r="A19" s="10"/>
      <c r="B19" s="22" t="s">
        <v>19</v>
      </c>
      <c r="C19" s="37"/>
      <c r="D19" s="46">
        <v>9</v>
      </c>
      <c r="E19" s="125">
        <f>'1112-04-01(1801)'!E19</f>
        <v>1</v>
      </c>
      <c r="F19" s="127">
        <f>'1112-04-01(1801)'!F19</f>
        <v>0</v>
      </c>
      <c r="G19" s="130">
        <f>'1112-04-01(1801)'!G19</f>
        <v>0</v>
      </c>
      <c r="H19" s="127">
        <f>'1112-04-01(1801)'!H19</f>
        <v>1</v>
      </c>
      <c r="I19" s="130">
        <f>'1112-04-01(1801)'!I19</f>
        <v>986.61</v>
      </c>
      <c r="J19" s="70"/>
      <c r="K19" s="77"/>
      <c r="L19" s="39" t="s">
        <v>40</v>
      </c>
      <c r="M19" s="94">
        <v>43</v>
      </c>
      <c r="N19" s="126">
        <f>'1112-04-01(1801)'!N19</f>
        <v>0</v>
      </c>
      <c r="O19" s="126">
        <f>'1112-04-01(1801)'!O19</f>
        <v>0</v>
      </c>
      <c r="P19" s="129">
        <f>'1112-04-01(1801)'!P19</f>
        <v>0</v>
      </c>
      <c r="Q19" s="127">
        <f>'1112-04-01(1801)'!Q19</f>
        <v>0</v>
      </c>
      <c r="R19" s="136">
        <f>'1112-04-01(1801)'!R19</f>
        <v>0</v>
      </c>
    </row>
    <row r="20" spans="1:18" ht="14.1" customHeight="1">
      <c r="A20" s="10"/>
      <c r="B20" s="22" t="s">
        <v>20</v>
      </c>
      <c r="C20" s="37"/>
      <c r="D20" s="46">
        <v>10</v>
      </c>
      <c r="E20" s="125">
        <f>'1112-04-01(1801)'!E20</f>
        <v>2</v>
      </c>
      <c r="F20" s="127">
        <f>'1112-04-01(1801)'!F20</f>
        <v>0</v>
      </c>
      <c r="G20" s="130">
        <f>'1112-04-01(1801)'!G20</f>
        <v>0</v>
      </c>
      <c r="H20" s="127">
        <f>'1112-04-01(1801)'!H20</f>
        <v>2</v>
      </c>
      <c r="I20" s="130">
        <f>'1112-04-01(1801)'!I20</f>
        <v>160.49</v>
      </c>
      <c r="J20" s="70"/>
      <c r="K20" s="77"/>
      <c r="L20" s="39" t="s">
        <v>41</v>
      </c>
      <c r="M20" s="95">
        <v>44</v>
      </c>
      <c r="N20" s="127">
        <f>'1112-04-01(1801)'!N20</f>
        <v>0</v>
      </c>
      <c r="O20" s="127">
        <f>'1112-04-01(1801)'!O20</f>
        <v>0</v>
      </c>
      <c r="P20" s="130">
        <f>'1112-04-01(1801)'!P20</f>
        <v>0</v>
      </c>
      <c r="Q20" s="127">
        <f>'1112-04-01(1801)'!Q20</f>
        <v>0</v>
      </c>
      <c r="R20" s="136">
        <f>'1112-04-01(1801)'!R20</f>
        <v>0</v>
      </c>
    </row>
    <row r="21" spans="1:18" ht="14.1" customHeight="1">
      <c r="A21" s="10"/>
      <c r="B21" s="21" t="s">
        <v>21</v>
      </c>
      <c r="C21" s="36"/>
      <c r="D21" s="46">
        <v>11</v>
      </c>
      <c r="E21" s="125">
        <f>'1112-04-01(1801)'!E21</f>
        <v>0</v>
      </c>
      <c r="F21" s="127">
        <f>'1112-04-01(1801)'!F21</f>
        <v>0</v>
      </c>
      <c r="G21" s="130">
        <f>'1112-04-01(1801)'!G21</f>
        <v>0</v>
      </c>
      <c r="H21" s="127">
        <f>'1112-04-01(1801)'!H21</f>
        <v>0</v>
      </c>
      <c r="I21" s="130">
        <f>'1112-04-01(1801)'!I21</f>
        <v>0</v>
      </c>
      <c r="J21" s="70"/>
      <c r="K21" s="76" t="s">
        <v>59</v>
      </c>
      <c r="L21" s="39" t="s">
        <v>38</v>
      </c>
      <c r="M21" s="94">
        <v>45</v>
      </c>
      <c r="N21" s="126">
        <f>'1112-04-01(1801)'!N21</f>
        <v>0</v>
      </c>
      <c r="O21" s="126">
        <f>'1112-04-01(1801)'!O21</f>
        <v>0</v>
      </c>
      <c r="P21" s="129">
        <f>'1112-04-01(1801)'!P21</f>
        <v>0</v>
      </c>
      <c r="Q21" s="127">
        <f>'1112-04-01(1801)'!Q21</f>
        <v>0</v>
      </c>
      <c r="R21" s="136">
        <f>'1112-04-01(1801)'!R21</f>
        <v>0</v>
      </c>
    </row>
    <row r="22" spans="1:18" ht="14.1" customHeight="1">
      <c r="A22" s="11"/>
      <c r="B22" s="23" t="s">
        <v>22</v>
      </c>
      <c r="C22" s="38"/>
      <c r="D22" s="46">
        <v>12</v>
      </c>
      <c r="E22" s="125">
        <f>'1112-04-01(1801)'!E22</f>
        <v>10</v>
      </c>
      <c r="F22" s="127">
        <f>'1112-04-01(1801)'!F22</f>
        <v>0</v>
      </c>
      <c r="G22" s="130">
        <f>'1112-04-01(1801)'!G22</f>
        <v>0</v>
      </c>
      <c r="H22" s="127">
        <f>'1112-04-01(1801)'!H22</f>
        <v>16</v>
      </c>
      <c r="I22" s="130">
        <f>'1112-04-01(1801)'!I22</f>
        <v>7406.06</v>
      </c>
      <c r="J22" s="70"/>
      <c r="K22" s="77"/>
      <c r="L22" s="39" t="s">
        <v>39</v>
      </c>
      <c r="M22" s="95">
        <v>46</v>
      </c>
      <c r="N22" s="127">
        <f>'1112-04-01(1801)'!N22</f>
        <v>0</v>
      </c>
      <c r="O22" s="127">
        <f>'1112-04-01(1801)'!O22</f>
        <v>0</v>
      </c>
      <c r="P22" s="130">
        <f>'1112-04-01(1801)'!P22</f>
        <v>0</v>
      </c>
      <c r="Q22" s="127">
        <f>'1112-04-01(1801)'!Q22</f>
        <v>0</v>
      </c>
      <c r="R22" s="136">
        <f>'1112-04-01(1801)'!R22</f>
        <v>0</v>
      </c>
    </row>
    <row r="23" spans="1:18" ht="14.1" customHeight="1">
      <c r="A23" s="12" t="s">
        <v>5</v>
      </c>
      <c r="B23" s="21" t="s">
        <v>23</v>
      </c>
      <c r="C23" s="36"/>
      <c r="D23" s="46">
        <v>13</v>
      </c>
      <c r="E23" s="125">
        <f>'1112-04-01(1801)'!E23</f>
        <v>15</v>
      </c>
      <c r="F23" s="127">
        <f>'1112-04-01(1801)'!F23</f>
        <v>0</v>
      </c>
      <c r="G23" s="130">
        <f>'1112-04-01(1801)'!G23</f>
        <v>0</v>
      </c>
      <c r="H23" s="127">
        <f>'1112-04-01(1801)'!H23</f>
        <v>611</v>
      </c>
      <c r="I23" s="130">
        <f>'1112-04-01(1801)'!I23</f>
        <v>163054.7</v>
      </c>
      <c r="J23" s="70"/>
      <c r="K23" s="77"/>
      <c r="L23" s="39" t="s">
        <v>40</v>
      </c>
      <c r="M23" s="94">
        <v>47</v>
      </c>
      <c r="N23" s="126">
        <f>'1112-04-01(1801)'!N23</f>
        <v>0</v>
      </c>
      <c r="O23" s="126">
        <f>'1112-04-01(1801)'!O23</f>
        <v>0</v>
      </c>
      <c r="P23" s="129">
        <f>'1112-04-01(1801)'!P23</f>
        <v>0</v>
      </c>
      <c r="Q23" s="127">
        <f>'1112-04-01(1801)'!Q23</f>
        <v>0</v>
      </c>
      <c r="R23" s="136">
        <f>'1112-04-01(1801)'!R23</f>
        <v>0</v>
      </c>
    </row>
    <row r="24" spans="1:18" ht="14.1" customHeight="1">
      <c r="A24" s="10"/>
      <c r="B24" s="24" t="s">
        <v>24</v>
      </c>
      <c r="C24" s="39" t="s">
        <v>29</v>
      </c>
      <c r="D24" s="46">
        <v>14</v>
      </c>
      <c r="E24" s="125">
        <f>'1112-04-01(1801)'!E24</f>
        <v>213</v>
      </c>
      <c r="F24" s="127">
        <f>'1112-04-01(1801)'!F24</f>
        <v>232</v>
      </c>
      <c r="G24" s="130">
        <f>'1112-04-01(1801)'!G24</f>
        <v>43088.55</v>
      </c>
      <c r="H24" s="127">
        <f>'1112-04-01(1801)'!H24</f>
        <v>184</v>
      </c>
      <c r="I24" s="130">
        <f>'1112-04-01(1801)'!I24</f>
        <v>18650.47</v>
      </c>
      <c r="J24" s="70"/>
      <c r="K24" s="77"/>
      <c r="L24" s="39" t="s">
        <v>41</v>
      </c>
      <c r="M24" s="95">
        <v>48</v>
      </c>
      <c r="N24" s="127">
        <f>'1112-04-01(1801)'!N24</f>
        <v>0</v>
      </c>
      <c r="O24" s="127">
        <f>'1112-04-01(1801)'!O24</f>
        <v>0</v>
      </c>
      <c r="P24" s="130">
        <f>'1112-04-01(1801)'!P24</f>
        <v>0</v>
      </c>
      <c r="Q24" s="127">
        <f>'1112-04-01(1801)'!Q24</f>
        <v>0</v>
      </c>
      <c r="R24" s="136">
        <f>'1112-04-01(1801)'!R24</f>
        <v>0</v>
      </c>
    </row>
    <row r="25" spans="1:18" ht="14.1" customHeight="1">
      <c r="A25" s="10"/>
      <c r="B25" s="25"/>
      <c r="C25" s="39" t="s">
        <v>30</v>
      </c>
      <c r="D25" s="46">
        <v>15</v>
      </c>
      <c r="E25" s="125">
        <f>'1112-04-01(1801)'!E25</f>
        <v>0</v>
      </c>
      <c r="F25" s="127">
        <f>'1112-04-01(1801)'!F25</f>
        <v>0</v>
      </c>
      <c r="G25" s="130">
        <f>'1112-04-01(1801)'!G25</f>
        <v>0</v>
      </c>
      <c r="H25" s="127">
        <f>'1112-04-01(1801)'!H25</f>
        <v>0</v>
      </c>
      <c r="I25" s="130">
        <f>'1112-04-01(1801)'!I25</f>
        <v>0</v>
      </c>
      <c r="J25" s="70"/>
      <c r="K25" s="72" t="s">
        <v>60</v>
      </c>
      <c r="L25" s="87" t="s">
        <v>39</v>
      </c>
      <c r="M25" s="94">
        <v>49</v>
      </c>
      <c r="N25" s="126">
        <f>'1112-04-01(1801)'!N25</f>
        <v>0</v>
      </c>
      <c r="O25" s="126">
        <f>'1112-04-01(1801)'!O25</f>
        <v>0</v>
      </c>
      <c r="P25" s="129">
        <f>'1112-04-01(1801)'!P25</f>
        <v>0</v>
      </c>
      <c r="Q25" s="127">
        <f>'1112-04-01(1801)'!Q25</f>
        <v>0</v>
      </c>
      <c r="R25" s="136">
        <f>'1112-04-01(1801)'!R25</f>
        <v>0</v>
      </c>
    </row>
    <row r="26" spans="1:18" ht="14.1" customHeight="1">
      <c r="A26" s="10"/>
      <c r="B26" s="25"/>
      <c r="C26" s="39" t="s">
        <v>31</v>
      </c>
      <c r="D26" s="46">
        <v>16</v>
      </c>
      <c r="E26" s="125">
        <f>'1112-04-01(1801)'!E26</f>
        <v>66</v>
      </c>
      <c r="F26" s="127">
        <f>'1112-04-01(1801)'!F26</f>
        <v>309</v>
      </c>
      <c r="G26" s="130">
        <f>'1112-04-01(1801)'!G26</f>
        <v>120236.77</v>
      </c>
      <c r="H26" s="127">
        <f>'1112-04-01(1801)'!H26</f>
        <v>50</v>
      </c>
      <c r="I26" s="130">
        <f>'1112-04-01(1801)'!I26</f>
        <v>6273.64</v>
      </c>
      <c r="J26" s="70"/>
      <c r="K26" s="78"/>
      <c r="L26" s="87" t="s">
        <v>40</v>
      </c>
      <c r="M26" s="95">
        <v>50</v>
      </c>
      <c r="N26" s="127">
        <f>'1112-04-01(1801)'!N26</f>
        <v>0</v>
      </c>
      <c r="O26" s="127">
        <f>'1112-04-01(1801)'!O26</f>
        <v>0</v>
      </c>
      <c r="P26" s="130">
        <f>'1112-04-01(1801)'!P26</f>
        <v>0</v>
      </c>
      <c r="Q26" s="127">
        <f>'1112-04-01(1801)'!Q26</f>
        <v>0</v>
      </c>
      <c r="R26" s="136">
        <f>'1112-04-01(1801)'!R26</f>
        <v>0</v>
      </c>
    </row>
    <row r="27" spans="1:18" ht="14.1" customHeight="1">
      <c r="A27" s="10"/>
      <c r="B27" s="25"/>
      <c r="C27" s="39" t="s">
        <v>32</v>
      </c>
      <c r="D27" s="46">
        <v>17</v>
      </c>
      <c r="E27" s="125">
        <f>'1112-04-01(1801)'!E27</f>
        <v>36</v>
      </c>
      <c r="F27" s="127">
        <f>'1112-04-01(1801)'!F27</f>
        <v>65</v>
      </c>
      <c r="G27" s="130">
        <f>'1112-04-01(1801)'!G27</f>
        <v>65902.95</v>
      </c>
      <c r="H27" s="127">
        <f>'1112-04-01(1801)'!H27</f>
        <v>19</v>
      </c>
      <c r="I27" s="130">
        <f>'1112-04-01(1801)'!I27</f>
        <v>1785.71</v>
      </c>
      <c r="J27" s="70"/>
      <c r="K27" s="79"/>
      <c r="L27" s="87" t="s">
        <v>41</v>
      </c>
      <c r="M27" s="94">
        <v>51</v>
      </c>
      <c r="N27" s="126">
        <f>'1112-04-01(1801)'!N27</f>
        <v>0</v>
      </c>
      <c r="O27" s="126">
        <f>'1112-04-01(1801)'!O27</f>
        <v>0</v>
      </c>
      <c r="P27" s="129">
        <f>'1112-04-01(1801)'!P27</f>
        <v>0</v>
      </c>
      <c r="Q27" s="127">
        <f>'1112-04-01(1801)'!Q27</f>
        <v>0</v>
      </c>
      <c r="R27" s="136">
        <f>'1112-04-01(1801)'!R27</f>
        <v>0</v>
      </c>
    </row>
    <row r="28" spans="1:18" ht="14.1" customHeight="1">
      <c r="A28" s="10"/>
      <c r="B28" s="25"/>
      <c r="C28" s="39" t="s">
        <v>33</v>
      </c>
      <c r="D28" s="46">
        <v>18</v>
      </c>
      <c r="E28" s="125">
        <f>'1112-04-01(1801)'!E28</f>
        <v>10</v>
      </c>
      <c r="F28" s="127">
        <f>'1112-04-01(1801)'!F28</f>
        <v>15</v>
      </c>
      <c r="G28" s="130">
        <f>'1112-04-01(1801)'!G28</f>
        <v>1799.89</v>
      </c>
      <c r="H28" s="127">
        <f>'1112-04-01(1801)'!H28</f>
        <v>10</v>
      </c>
      <c r="I28" s="130">
        <f>'1112-04-01(1801)'!I28</f>
        <v>845.4</v>
      </c>
      <c r="J28" s="45"/>
      <c r="K28" s="80" t="s">
        <v>61</v>
      </c>
      <c r="L28" s="88"/>
      <c r="M28" s="95">
        <v>52</v>
      </c>
      <c r="N28" s="127">
        <f>'1112-04-01(1801)'!N28</f>
        <v>0</v>
      </c>
      <c r="O28" s="127">
        <f>'1112-04-01(1801)'!O28</f>
        <v>0</v>
      </c>
      <c r="P28" s="130">
        <f>'1112-04-01(1801)'!P28</f>
        <v>0</v>
      </c>
      <c r="Q28" s="127">
        <f>'1112-04-01(1801)'!Q28</f>
        <v>0</v>
      </c>
      <c r="R28" s="136">
        <f>'1112-04-01(1801)'!R28</f>
        <v>0</v>
      </c>
    </row>
    <row r="29" spans="1:18" ht="14.1" customHeight="1">
      <c r="A29" s="10"/>
      <c r="B29" s="25"/>
      <c r="C29" s="39" t="s">
        <v>34</v>
      </c>
      <c r="D29" s="46">
        <v>19</v>
      </c>
      <c r="E29" s="125">
        <f>'1112-04-01(1801)'!E29</f>
        <v>0</v>
      </c>
      <c r="F29" s="127">
        <f>'1112-04-01(1801)'!F29</f>
        <v>0</v>
      </c>
      <c r="G29" s="130">
        <f>'1112-04-01(1801)'!G29</f>
        <v>0</v>
      </c>
      <c r="H29" s="127">
        <f>'1112-04-01(1801)'!H29</f>
        <v>0</v>
      </c>
      <c r="I29" s="130">
        <f>'1112-04-01(1801)'!I29</f>
        <v>0</v>
      </c>
      <c r="J29" s="70" t="s">
        <v>54</v>
      </c>
      <c r="K29" s="81" t="s">
        <v>62</v>
      </c>
      <c r="L29" s="89"/>
      <c r="M29" s="94">
        <v>53</v>
      </c>
      <c r="N29" s="126">
        <f>'1112-04-01(1801)'!N29</f>
        <v>0</v>
      </c>
      <c r="O29" s="126">
        <f>'1112-04-01(1801)'!O29</f>
        <v>0</v>
      </c>
      <c r="P29" s="129">
        <f>'1112-04-01(1801)'!P29</f>
        <v>0</v>
      </c>
      <c r="Q29" s="127">
        <f>'1112-04-01(1801)'!Q29</f>
        <v>0</v>
      </c>
      <c r="R29" s="136">
        <f>'1112-04-01(1801)'!R29</f>
        <v>0</v>
      </c>
    </row>
    <row r="30" spans="1:18" ht="14.1" customHeight="1">
      <c r="A30" s="10"/>
      <c r="B30" s="25"/>
      <c r="C30" s="39" t="s">
        <v>35</v>
      </c>
      <c r="D30" s="46">
        <v>20</v>
      </c>
      <c r="E30" s="125">
        <f>'1112-04-01(1801)'!E30</f>
        <v>1</v>
      </c>
      <c r="F30" s="127">
        <f>'1112-04-01(1801)'!F30</f>
        <v>3</v>
      </c>
      <c r="G30" s="130">
        <f>'1112-04-01(1801)'!G30</f>
        <v>886.86</v>
      </c>
      <c r="H30" s="127">
        <f>'1112-04-01(1801)'!H30</f>
        <v>0</v>
      </c>
      <c r="I30" s="130">
        <f>'1112-04-01(1801)'!I30</f>
        <v>0</v>
      </c>
      <c r="J30" s="27"/>
      <c r="K30" s="81" t="s">
        <v>63</v>
      </c>
      <c r="L30" s="90"/>
      <c r="M30" s="95">
        <v>54</v>
      </c>
      <c r="N30" s="127">
        <f>'1112-04-01(1801)'!N30</f>
        <v>0</v>
      </c>
      <c r="O30" s="127">
        <f>'1112-04-01(1801)'!O30</f>
        <v>0</v>
      </c>
      <c r="P30" s="130">
        <f>'1112-04-01(1801)'!P30</f>
        <v>0</v>
      </c>
      <c r="Q30" s="127">
        <f>'1112-04-01(1801)'!Q30</f>
        <v>0</v>
      </c>
      <c r="R30" s="136">
        <f>'1112-04-01(1801)'!R30</f>
        <v>0</v>
      </c>
    </row>
    <row r="31" spans="1:18" ht="14.1" customHeight="1">
      <c r="A31" s="10"/>
      <c r="B31" s="25"/>
      <c r="C31" s="39" t="s">
        <v>36</v>
      </c>
      <c r="D31" s="46">
        <v>21</v>
      </c>
      <c r="E31" s="125">
        <f>'1112-04-01(1801)'!E31</f>
        <v>0</v>
      </c>
      <c r="F31" s="127">
        <f>'1112-04-01(1801)'!F31</f>
        <v>0</v>
      </c>
      <c r="G31" s="130">
        <f>'1112-04-01(1801)'!G31</f>
        <v>0</v>
      </c>
      <c r="H31" s="127">
        <f>'1112-04-01(1801)'!H31</f>
        <v>0</v>
      </c>
      <c r="I31" s="130">
        <f>'1112-04-01(1801)'!I31</f>
        <v>0</v>
      </c>
      <c r="J31" s="27"/>
      <c r="K31" s="81" t="s">
        <v>64</v>
      </c>
      <c r="L31" s="90"/>
      <c r="M31" s="94">
        <v>55</v>
      </c>
      <c r="N31" s="126">
        <f>'1112-04-01(1801)'!N31</f>
        <v>9</v>
      </c>
      <c r="O31" s="126">
        <f>'1112-04-01(1801)'!O31</f>
        <v>15</v>
      </c>
      <c r="P31" s="129">
        <f>'1112-04-01(1801)'!P31</f>
        <v>894.87</v>
      </c>
      <c r="Q31" s="127">
        <f>'1112-04-01(1801)'!Q31</f>
        <v>13</v>
      </c>
      <c r="R31" s="136">
        <f>'1112-04-01(1801)'!R31</f>
        <v>1896</v>
      </c>
    </row>
    <row r="32" spans="1:18" ht="14.1" customHeight="1">
      <c r="A32" s="10"/>
      <c r="B32" s="25"/>
      <c r="C32" s="39" t="s">
        <v>37</v>
      </c>
      <c r="D32" s="46">
        <v>22</v>
      </c>
      <c r="E32" s="125">
        <f>'1112-04-01(1801)'!E32</f>
        <v>5</v>
      </c>
      <c r="F32" s="127">
        <f>'1112-04-01(1801)'!F32</f>
        <v>12</v>
      </c>
      <c r="G32" s="130">
        <f>'1112-04-01(1801)'!G32</f>
        <v>791.53</v>
      </c>
      <c r="H32" s="127">
        <f>'1112-04-01(1801)'!H32</f>
        <v>3</v>
      </c>
      <c r="I32" s="130">
        <f>'1112-04-01(1801)'!I32</f>
        <v>255.37</v>
      </c>
      <c r="J32" s="27"/>
      <c r="K32" s="81" t="s">
        <v>65</v>
      </c>
      <c r="L32" s="90"/>
      <c r="M32" s="95">
        <v>56</v>
      </c>
      <c r="N32" s="127">
        <f>'1112-04-01(1801)'!N32</f>
        <v>2</v>
      </c>
      <c r="O32" s="127">
        <f>'1112-04-01(1801)'!O32</f>
        <v>59</v>
      </c>
      <c r="P32" s="130">
        <f>'1112-04-01(1801)'!P32</f>
        <v>21640.51</v>
      </c>
      <c r="Q32" s="127">
        <f>'1112-04-01(1801)'!Q32</f>
        <v>0</v>
      </c>
      <c r="R32" s="136">
        <f>'1112-04-01(1801)'!R32</f>
        <v>0</v>
      </c>
    </row>
    <row r="33" spans="1:18" ht="14.1" customHeight="1">
      <c r="A33" s="10"/>
      <c r="B33" s="25"/>
      <c r="C33" s="40" t="s">
        <v>21</v>
      </c>
      <c r="D33" s="46">
        <v>23</v>
      </c>
      <c r="E33" s="125">
        <f>'1112-04-01(1801)'!E33</f>
        <v>2</v>
      </c>
      <c r="F33" s="127">
        <f>'1112-04-01(1801)'!F33</f>
        <v>7</v>
      </c>
      <c r="G33" s="130">
        <f>'1112-04-01(1801)'!G33</f>
        <v>501.72</v>
      </c>
      <c r="H33" s="127">
        <f>'1112-04-01(1801)'!H33</f>
        <v>1</v>
      </c>
      <c r="I33" s="130">
        <f>'1112-04-01(1801)'!I33</f>
        <v>132.48</v>
      </c>
      <c r="J33" s="27"/>
      <c r="K33" s="81" t="s">
        <v>66</v>
      </c>
      <c r="L33" s="90"/>
      <c r="M33" s="94">
        <v>57</v>
      </c>
      <c r="N33" s="126">
        <f>'1112-04-01(1801)'!N33</f>
        <v>10</v>
      </c>
      <c r="O33" s="126">
        <f>'1112-04-01(1801)'!O33</f>
        <v>31</v>
      </c>
      <c r="P33" s="129">
        <f>'1112-04-01(1801)'!P33</f>
        <v>352.3</v>
      </c>
      <c r="Q33" s="127">
        <f>'1112-04-01(1801)'!Q33</f>
        <v>8</v>
      </c>
      <c r="R33" s="136">
        <f>'1112-04-01(1801)'!R33</f>
        <v>43504.65</v>
      </c>
    </row>
    <row r="34" spans="1:18" ht="14.1" customHeight="1">
      <c r="A34" s="11"/>
      <c r="B34" s="26"/>
      <c r="C34" s="39" t="s">
        <v>22</v>
      </c>
      <c r="D34" s="46">
        <v>24</v>
      </c>
      <c r="E34" s="125">
        <f>'1112-04-01(1801)'!E34</f>
        <v>4</v>
      </c>
      <c r="F34" s="127">
        <f>'1112-04-01(1801)'!F34</f>
        <v>21</v>
      </c>
      <c r="G34" s="130">
        <f>'1112-04-01(1801)'!G34</f>
        <v>17104.93</v>
      </c>
      <c r="H34" s="127">
        <f>'1112-04-01(1801)'!H34</f>
        <v>5</v>
      </c>
      <c r="I34" s="130">
        <f>'1112-04-01(1801)'!I34</f>
        <v>16700.65</v>
      </c>
      <c r="J34" s="27"/>
      <c r="K34" s="81" t="s">
        <v>67</v>
      </c>
      <c r="L34" s="90"/>
      <c r="M34" s="95">
        <v>58</v>
      </c>
      <c r="N34" s="127">
        <f>'1112-04-01(1801)'!N34</f>
        <v>235</v>
      </c>
      <c r="O34" s="127">
        <f>'1112-04-01(1801)'!O34</f>
        <v>634</v>
      </c>
      <c r="P34" s="130">
        <f>'1112-04-01(1801)'!P34</f>
        <v>174818.59</v>
      </c>
      <c r="Q34" s="127">
        <f>'1112-04-01(1801)'!Q34</f>
        <v>865</v>
      </c>
      <c r="R34" s="136">
        <f>'1112-04-01(1801)'!R34</f>
        <v>94347.01</v>
      </c>
    </row>
    <row r="35" spans="1:18" ht="14.1" customHeight="1">
      <c r="A35" s="12" t="s">
        <v>6</v>
      </c>
      <c r="B35" s="118" t="s">
        <v>25</v>
      </c>
      <c r="C35" s="39" t="s">
        <v>38</v>
      </c>
      <c r="D35" s="46">
        <v>25</v>
      </c>
      <c r="E35" s="125">
        <f>'1112-04-01(1801)'!E35</f>
        <v>439</v>
      </c>
      <c r="F35" s="127">
        <f>'1112-04-01(1801)'!F35</f>
        <v>558</v>
      </c>
      <c r="G35" s="130">
        <f>'1112-04-01(1801)'!G35</f>
        <v>66890.68</v>
      </c>
      <c r="H35" s="127">
        <f>'1112-04-01(1801)'!H35</f>
        <v>489</v>
      </c>
      <c r="I35" s="130">
        <f>'1112-04-01(1801)'!I35</f>
        <v>50967.28</v>
      </c>
      <c r="J35" s="27"/>
      <c r="K35" s="81" t="s">
        <v>68</v>
      </c>
      <c r="L35" s="90"/>
      <c r="M35" s="94">
        <v>59</v>
      </c>
      <c r="N35" s="126">
        <f>'1112-04-01(1801)'!N35</f>
        <v>14</v>
      </c>
      <c r="O35" s="126">
        <f>'1112-04-01(1801)'!O35</f>
        <v>19</v>
      </c>
      <c r="P35" s="129">
        <f>'1112-04-01(1801)'!P35</f>
        <v>10097</v>
      </c>
      <c r="Q35" s="127">
        <f>'1112-04-01(1801)'!Q35</f>
        <v>12</v>
      </c>
      <c r="R35" s="136">
        <f>'1112-04-01(1801)'!R35</f>
        <v>1103.01</v>
      </c>
    </row>
    <row r="36" spans="1:18" ht="14.1" customHeight="1">
      <c r="A36" s="10"/>
      <c r="B36" s="119"/>
      <c r="C36" s="39" t="s">
        <v>39</v>
      </c>
      <c r="D36" s="46">
        <v>26</v>
      </c>
      <c r="E36" s="125">
        <f>'1112-04-01(1801)'!E36</f>
        <v>2</v>
      </c>
      <c r="F36" s="127">
        <f>'1112-04-01(1801)'!F36</f>
        <v>2</v>
      </c>
      <c r="G36" s="130">
        <f>'1112-04-01(1801)'!G36</f>
        <v>79.06</v>
      </c>
      <c r="H36" s="127">
        <f>'1112-04-01(1801)'!H36</f>
        <v>2</v>
      </c>
      <c r="I36" s="130">
        <f>'1112-04-01(1801)'!I36</f>
        <v>159.48</v>
      </c>
      <c r="J36" s="27"/>
      <c r="K36" s="81" t="s">
        <v>69</v>
      </c>
      <c r="L36" s="90"/>
      <c r="M36" s="95">
        <v>60</v>
      </c>
      <c r="N36" s="127">
        <f>'1112-04-01(1801)'!N36</f>
        <v>14</v>
      </c>
      <c r="O36" s="127">
        <f>'1112-04-01(1801)'!O36</f>
        <v>17</v>
      </c>
      <c r="P36" s="130">
        <f>'1112-04-01(1801)'!P36</f>
        <v>4144.31</v>
      </c>
      <c r="Q36" s="127">
        <f>'1112-04-01(1801)'!Q36</f>
        <v>10</v>
      </c>
      <c r="R36" s="136">
        <f>'1112-04-01(1801)'!R36</f>
        <v>6215.34</v>
      </c>
    </row>
    <row r="37" spans="1:18" ht="14.1" customHeight="1">
      <c r="A37" s="10"/>
      <c r="B37" s="119"/>
      <c r="C37" s="39" t="s">
        <v>40</v>
      </c>
      <c r="D37" s="46">
        <v>27</v>
      </c>
      <c r="E37" s="125">
        <f>'1112-04-01(1801)'!E37</f>
        <v>24</v>
      </c>
      <c r="F37" s="127">
        <f>'1112-04-01(1801)'!F37</f>
        <v>43</v>
      </c>
      <c r="G37" s="130">
        <f>'1112-04-01(1801)'!G37</f>
        <v>41593.69</v>
      </c>
      <c r="H37" s="127">
        <f>'1112-04-01(1801)'!H37</f>
        <v>17</v>
      </c>
      <c r="I37" s="130">
        <f>'1112-04-01(1801)'!I37</f>
        <v>20166.99</v>
      </c>
      <c r="J37" s="27"/>
      <c r="K37" s="81" t="s">
        <v>70</v>
      </c>
      <c r="L37" s="90"/>
      <c r="M37" s="94">
        <v>61</v>
      </c>
      <c r="N37" s="126">
        <f>'1112-04-01(1801)'!N37</f>
        <v>11</v>
      </c>
      <c r="O37" s="126">
        <f>'1112-04-01(1801)'!O37</f>
        <v>17</v>
      </c>
      <c r="P37" s="129">
        <f>'1112-04-01(1801)'!P37</f>
        <v>4706.72</v>
      </c>
      <c r="Q37" s="127">
        <f>'1112-04-01(1801)'!Q37</f>
        <v>12</v>
      </c>
      <c r="R37" s="136">
        <f>'1112-04-01(1801)'!R37</f>
        <v>1307.92</v>
      </c>
    </row>
    <row r="38" spans="1:18" ht="14.1" customHeight="1">
      <c r="A38" s="10"/>
      <c r="B38" s="120"/>
      <c r="C38" s="39" t="s">
        <v>41</v>
      </c>
      <c r="D38" s="46">
        <v>28</v>
      </c>
      <c r="E38" s="125">
        <f>'1112-04-01(1801)'!E38</f>
        <v>304</v>
      </c>
      <c r="F38" s="127">
        <f>'1112-04-01(1801)'!F38</f>
        <v>417</v>
      </c>
      <c r="G38" s="130">
        <f>'1112-04-01(1801)'!G38</f>
        <v>72440.33</v>
      </c>
      <c r="H38" s="127">
        <f>'1112-04-01(1801)'!H38</f>
        <v>338</v>
      </c>
      <c r="I38" s="130">
        <f>'1112-04-01(1801)'!I38</f>
        <v>40744.92</v>
      </c>
      <c r="J38" s="27"/>
      <c r="K38" s="81" t="s">
        <v>71</v>
      </c>
      <c r="L38" s="90"/>
      <c r="M38" s="95">
        <v>62</v>
      </c>
      <c r="N38" s="127">
        <f>'1112-04-01(1801)'!N38</f>
        <v>20</v>
      </c>
      <c r="O38" s="127">
        <f>'1112-04-01(1801)'!O38</f>
        <v>35</v>
      </c>
      <c r="P38" s="130">
        <f>'1112-04-01(1801)'!P38</f>
        <v>12875.55</v>
      </c>
      <c r="Q38" s="127">
        <f>'1112-04-01(1801)'!Q38</f>
        <v>14</v>
      </c>
      <c r="R38" s="136">
        <f>'1112-04-01(1801)'!R38</f>
        <v>3371.44</v>
      </c>
    </row>
    <row r="39" spans="1:18" ht="14.1" customHeight="1">
      <c r="A39" s="10"/>
      <c r="B39" s="118" t="s">
        <v>26</v>
      </c>
      <c r="C39" s="39" t="s">
        <v>38</v>
      </c>
      <c r="D39" s="46">
        <v>29</v>
      </c>
      <c r="E39" s="125">
        <f>'1112-04-01(1801)'!E39</f>
        <v>1</v>
      </c>
      <c r="F39" s="127">
        <f>'1112-04-01(1801)'!F39</f>
        <v>1</v>
      </c>
      <c r="G39" s="130">
        <f>'1112-04-01(1801)'!G39</f>
        <v>204.04</v>
      </c>
      <c r="H39" s="127">
        <f>'1112-04-01(1801)'!H39</f>
        <v>0</v>
      </c>
      <c r="I39" s="130">
        <f>'1112-04-01(1801)'!I39</f>
        <v>0</v>
      </c>
      <c r="J39" s="27"/>
      <c r="K39" s="81" t="s">
        <v>72</v>
      </c>
      <c r="L39" s="90"/>
      <c r="M39" s="94">
        <v>63</v>
      </c>
      <c r="N39" s="126">
        <f>'1112-04-01(1801)'!N39</f>
        <v>40</v>
      </c>
      <c r="O39" s="126">
        <f>'1112-04-01(1801)'!O39</f>
        <v>180</v>
      </c>
      <c r="P39" s="129">
        <f>'1112-04-01(1801)'!P39</f>
        <v>78154.34</v>
      </c>
      <c r="Q39" s="127">
        <f>'1112-04-01(1801)'!Q39</f>
        <v>17</v>
      </c>
      <c r="R39" s="136">
        <f>'1112-04-01(1801)'!R39</f>
        <v>2304.17</v>
      </c>
    </row>
    <row r="40" spans="1:18" ht="14.1" customHeight="1">
      <c r="A40" s="10"/>
      <c r="B40" s="121"/>
      <c r="C40" s="39" t="s">
        <v>39</v>
      </c>
      <c r="D40" s="46">
        <v>30</v>
      </c>
      <c r="E40" s="125">
        <f>'1112-04-01(1801)'!E40</f>
        <v>1</v>
      </c>
      <c r="F40" s="127">
        <f>'1112-04-01(1801)'!F40</f>
        <v>3</v>
      </c>
      <c r="G40" s="130">
        <f>'1112-04-01(1801)'!G40</f>
        <v>3012.88</v>
      </c>
      <c r="H40" s="127">
        <f>'1112-04-01(1801)'!H40</f>
        <v>0</v>
      </c>
      <c r="I40" s="130">
        <f>'1112-04-01(1801)'!I40</f>
        <v>0</v>
      </c>
      <c r="J40" s="27"/>
      <c r="K40" s="81" t="s">
        <v>73</v>
      </c>
      <c r="L40" s="90"/>
      <c r="M40" s="95">
        <v>64</v>
      </c>
      <c r="N40" s="127">
        <f>'1112-04-01(1801)'!N40</f>
        <v>8</v>
      </c>
      <c r="O40" s="127">
        <f>'1112-04-01(1801)'!O40</f>
        <v>8</v>
      </c>
      <c r="P40" s="130">
        <f>'1112-04-01(1801)'!P40</f>
        <v>352.05</v>
      </c>
      <c r="Q40" s="127">
        <f>'1112-04-01(1801)'!Q40</f>
        <v>6</v>
      </c>
      <c r="R40" s="136">
        <f>'1112-04-01(1801)'!R40</f>
        <v>620.83</v>
      </c>
    </row>
    <row r="41" spans="1:18" ht="14.1" customHeight="1">
      <c r="A41" s="10"/>
      <c r="B41" s="121"/>
      <c r="C41" s="39" t="s">
        <v>40</v>
      </c>
      <c r="D41" s="46">
        <v>31</v>
      </c>
      <c r="E41" s="125">
        <f>'1112-04-01(1801)'!E41</f>
        <v>0</v>
      </c>
      <c r="F41" s="127">
        <f>'1112-04-01(1801)'!F41</f>
        <v>0</v>
      </c>
      <c r="G41" s="130">
        <f>'1112-04-01(1801)'!G41</f>
        <v>0</v>
      </c>
      <c r="H41" s="127">
        <f>'1112-04-01(1801)'!H41</f>
        <v>0</v>
      </c>
      <c r="I41" s="130">
        <f>'1112-04-01(1801)'!I41</f>
        <v>0</v>
      </c>
      <c r="J41" s="45"/>
      <c r="K41" s="81" t="s">
        <v>74</v>
      </c>
      <c r="L41" s="90"/>
      <c r="M41" s="94">
        <v>65</v>
      </c>
      <c r="N41" s="126">
        <f>'1112-04-01(1801)'!N41</f>
        <v>118</v>
      </c>
      <c r="O41" s="126">
        <f>'1112-04-01(1801)'!O41</f>
        <v>448</v>
      </c>
      <c r="P41" s="129">
        <f>'1112-04-01(1801)'!P41</f>
        <v>293354.27</v>
      </c>
      <c r="Q41" s="127">
        <f>'1112-04-01(1801)'!Q41</f>
        <v>46</v>
      </c>
      <c r="R41" s="136">
        <f>'1112-04-01(1801)'!R41</f>
        <v>4660.5</v>
      </c>
    </row>
    <row r="42" spans="1:18" ht="14.1" customHeight="1">
      <c r="A42" s="10"/>
      <c r="B42" s="121"/>
      <c r="C42" s="39" t="s">
        <v>41</v>
      </c>
      <c r="D42" s="46">
        <v>32</v>
      </c>
      <c r="E42" s="125">
        <f>'1112-04-01(1801)'!E42</f>
        <v>0</v>
      </c>
      <c r="F42" s="127">
        <f>'1112-04-01(1801)'!F42</f>
        <v>0</v>
      </c>
      <c r="G42" s="130">
        <f>'1112-04-01(1801)'!G42</f>
        <v>0</v>
      </c>
      <c r="H42" s="127">
        <f>'1112-04-01(1801)'!H42</f>
        <v>0</v>
      </c>
      <c r="I42" s="130">
        <f>'1112-04-01(1801)'!I42</f>
        <v>0</v>
      </c>
      <c r="J42" s="71" t="s">
        <v>55</v>
      </c>
      <c r="K42" s="82"/>
      <c r="L42" s="91"/>
      <c r="M42" s="94">
        <v>66</v>
      </c>
      <c r="N42" s="131">
        <f>SUM(E11:E44,N11:N41)</f>
        <v>1637</v>
      </c>
      <c r="O42" s="132">
        <f>SUM(F11:F44,O11:O41)</f>
        <v>3190</v>
      </c>
      <c r="P42" s="133">
        <f>SUM(G11:G44,P11:P41)</f>
        <v>1093269.65</v>
      </c>
      <c r="Q42" s="134">
        <f>SUM(H11:H44,Q11:Q41)</f>
        <v>2755</v>
      </c>
      <c r="R42" s="137">
        <f>SUM(I11:I44,R11:R41)</f>
        <v>488290.8</v>
      </c>
    </row>
    <row r="43" spans="1:18" ht="14.1" customHeight="1">
      <c r="A43" s="10"/>
      <c r="B43" s="122" t="s">
        <v>27</v>
      </c>
      <c r="C43" s="39" t="s">
        <v>38</v>
      </c>
      <c r="D43" s="46">
        <v>33</v>
      </c>
      <c r="E43" s="125">
        <f>'1112-04-01(1801)'!E43</f>
        <v>0</v>
      </c>
      <c r="F43" s="127">
        <f>'1112-04-01(1801)'!F43</f>
        <v>0</v>
      </c>
      <c r="G43" s="130">
        <f>'1112-04-01(1801)'!G43</f>
        <v>0</v>
      </c>
      <c r="H43" s="127">
        <f>'1112-04-01(1801)'!H43</f>
        <v>0</v>
      </c>
      <c r="I43" s="130">
        <f>'1112-04-01(1801)'!I43</f>
        <v>0</v>
      </c>
      <c r="J43" s="72" t="s">
        <v>56</v>
      </c>
      <c r="K43" s="83"/>
      <c r="L43" s="92"/>
      <c r="M43" s="96">
        <v>67</v>
      </c>
      <c r="N43" s="99">
        <v>1691</v>
      </c>
      <c r="O43" s="102">
        <v>7315</v>
      </c>
      <c r="P43" s="104"/>
      <c r="Q43" s="104"/>
      <c r="R43" s="113" t="s">
        <v>83</v>
      </c>
    </row>
    <row r="44" spans="1:18" ht="14.1" customHeight="1">
      <c r="A44" s="11"/>
      <c r="B44" s="123"/>
      <c r="C44" s="39" t="s">
        <v>39</v>
      </c>
      <c r="D44" s="46">
        <v>34</v>
      </c>
      <c r="E44" s="125">
        <f>'1112-04-01(1801)'!E44</f>
        <v>0</v>
      </c>
      <c r="F44" s="127">
        <f>'1112-04-01(1801)'!F44</f>
        <v>0</v>
      </c>
      <c r="G44" s="130">
        <f>'1112-04-01(1801)'!G44</f>
        <v>0</v>
      </c>
      <c r="H44" s="127">
        <f>'1112-04-01(1801)'!H44</f>
        <v>0</v>
      </c>
      <c r="I44" s="130">
        <f>'1112-04-01(1801)'!I44</f>
        <v>0</v>
      </c>
      <c r="J44" s="73"/>
      <c r="K44" s="84"/>
      <c r="L44" s="93"/>
      <c r="M44" s="97"/>
      <c r="N44" s="100"/>
      <c r="O44" s="103"/>
      <c r="P44" s="105"/>
      <c r="Q44" s="105"/>
      <c r="R44" s="75"/>
    </row>
    <row r="45" spans="1:18" ht="14.1" customHeight="1">
      <c r="A45" s="13" t="s">
        <v>7</v>
      </c>
      <c r="B45" s="13"/>
      <c r="C45" s="13"/>
      <c r="D45" s="47">
        <v>71600</v>
      </c>
      <c r="E45" s="47"/>
      <c r="F45" s="13" t="s">
        <v>47</v>
      </c>
      <c r="G45" s="64">
        <v>33220749.27</v>
      </c>
      <c r="H45" s="13" t="s">
        <v>52</v>
      </c>
      <c r="I45" s="13" t="s">
        <v>53</v>
      </c>
      <c r="J45" s="47">
        <v>78376</v>
      </c>
      <c r="K45" s="47"/>
      <c r="L45" s="13" t="s">
        <v>75</v>
      </c>
      <c r="M45" s="98">
        <v>13442654</v>
      </c>
      <c r="N45" s="98"/>
      <c r="O45" s="13" t="s">
        <v>77</v>
      </c>
      <c r="P45" s="13"/>
      <c r="Q45" s="13"/>
      <c r="R45" s="13"/>
    </row>
    <row r="46" spans="1:18" ht="14.1" customHeight="1">
      <c r="A46" s="14" t="s">
        <v>8</v>
      </c>
      <c r="B46" s="14"/>
      <c r="C46" s="14"/>
      <c r="D46" s="14"/>
      <c r="E46" s="14"/>
      <c r="F46" s="128">
        <v>559496105.02</v>
      </c>
      <c r="G46" s="14" t="s">
        <v>49</v>
      </c>
      <c r="H46" s="14"/>
      <c r="I46" s="14"/>
      <c r="J46" s="14"/>
      <c r="K46" s="128">
        <v>0</v>
      </c>
      <c r="L46" s="128"/>
      <c r="M46" s="14" t="s">
        <v>76</v>
      </c>
      <c r="N46" s="14"/>
      <c r="O46" s="14"/>
      <c r="P46" s="14"/>
      <c r="Q46" s="14"/>
      <c r="R46" s="14"/>
    </row>
    <row r="47" spans="1:18" ht="14.1" customHeight="1">
      <c r="A47" s="15" t="s">
        <v>9</v>
      </c>
      <c r="B47" s="15"/>
      <c r="C47" s="41"/>
      <c r="D47" s="48">
        <f>H1</f>
      </c>
      <c r="E47" s="52"/>
      <c r="F47" s="52"/>
      <c r="G47" s="52"/>
      <c r="H47" s="52"/>
      <c r="I47" s="52"/>
      <c r="J47" s="52"/>
      <c r="K47" s="52"/>
      <c r="L47" s="52"/>
      <c r="M47" s="52"/>
      <c r="N47" s="52"/>
      <c r="O47" s="52"/>
      <c r="P47" s="52"/>
      <c r="Q47" s="52"/>
      <c r="R47" s="52"/>
    </row>
    <row r="48" spans="1:18" s="74" customFormat="1" ht="36" customHeight="1">
      <c r="A48" s="16" t="s">
        <v>10</v>
      </c>
      <c r="B48" s="30"/>
      <c r="C48" s="30"/>
      <c r="D48" s="30"/>
      <c r="E48" s="30"/>
      <c r="F48" s="30"/>
      <c r="G48" s="30"/>
      <c r="H48" s="30"/>
      <c r="I48" s="30"/>
      <c r="J48" s="30"/>
      <c r="K48" s="30"/>
      <c r="L48" s="30"/>
      <c r="M48" s="30"/>
      <c r="N48" s="30"/>
      <c r="O48" s="30"/>
      <c r="P48" s="30"/>
      <c r="Q48" s="30"/>
      <c r="R48" s="30"/>
    </row>
    <row r="49" spans="1:18" ht="15">
      <c r="A49" s="17"/>
      <c r="B49" s="17"/>
      <c r="C49" s="17"/>
      <c r="D49" s="17"/>
      <c r="E49" s="17"/>
      <c r="F49" s="17"/>
      <c r="G49" s="17"/>
      <c r="H49" s="17"/>
      <c r="I49" s="17"/>
      <c r="J49" s="17"/>
      <c r="K49" s="17"/>
      <c r="L49" s="17"/>
      <c r="M49" s="17"/>
      <c r="N49" s="17"/>
      <c r="O49" s="17"/>
      <c r="P49" s="17"/>
      <c r="Q49" s="17"/>
      <c r="R49" s="17"/>
    </row>
    <row r="50" spans="1:18" ht="15">
      <c r="A50" s="18"/>
      <c r="B50" s="31"/>
      <c r="C50" s="31"/>
      <c r="D50" s="31"/>
      <c r="E50" s="31"/>
      <c r="F50" s="31"/>
      <c r="G50" s="31"/>
      <c r="H50" s="31"/>
      <c r="I50" s="31"/>
      <c r="J50" s="31"/>
      <c r="K50" s="31"/>
      <c r="L50" s="31"/>
      <c r="M50" s="31"/>
      <c r="N50" s="31"/>
      <c r="O50" s="31"/>
      <c r="P50" s="31"/>
      <c r="Q50" s="31"/>
      <c r="R50" s="31"/>
    </row>
  </sheetData>
  <mergeCells count="70">
    <mergeCell ref="A47:C47"/>
    <mergeCell ref="D47:R47"/>
    <mergeCell ref="A48:R48"/>
    <mergeCell ref="K46:L46"/>
    <mergeCell ref="K34:L34"/>
    <mergeCell ref="R43:R44"/>
    <mergeCell ref="K38:L38"/>
    <mergeCell ref="B39:B42"/>
    <mergeCell ref="K39:L39"/>
    <mergeCell ref="K40:L40"/>
    <mergeCell ref="K41:L41"/>
    <mergeCell ref="J42:L42"/>
    <mergeCell ref="B43:B44"/>
    <mergeCell ref="J43:L44"/>
    <mergeCell ref="M43:M44"/>
    <mergeCell ref="N43:N44"/>
    <mergeCell ref="O43:Q44"/>
    <mergeCell ref="A23:A34"/>
    <mergeCell ref="B23:C23"/>
    <mergeCell ref="B24:B34"/>
    <mergeCell ref="K25:K27"/>
    <mergeCell ref="K28:L28"/>
    <mergeCell ref="J29:J41"/>
    <mergeCell ref="K29:L29"/>
    <mergeCell ref="A35:A44"/>
    <mergeCell ref="B35:B38"/>
    <mergeCell ref="K35:L35"/>
    <mergeCell ref="K36:L36"/>
    <mergeCell ref="K37:L37"/>
    <mergeCell ref="K30:L30"/>
    <mergeCell ref="K31:L31"/>
    <mergeCell ref="K32:L32"/>
    <mergeCell ref="K33:L33"/>
    <mergeCell ref="B19:C19"/>
    <mergeCell ref="B20:C20"/>
    <mergeCell ref="B21:C21"/>
    <mergeCell ref="K21:K24"/>
    <mergeCell ref="B22:C22"/>
    <mergeCell ref="N9:N10"/>
    <mergeCell ref="O9:P9"/>
    <mergeCell ref="Q9:R9"/>
    <mergeCell ref="A11:A22"/>
    <mergeCell ref="B11:C11"/>
    <mergeCell ref="J11:J28"/>
    <mergeCell ref="K11:K12"/>
    <mergeCell ref="B12:C12"/>
    <mergeCell ref="B13:C13"/>
    <mergeCell ref="K13:K16"/>
    <mergeCell ref="B14:C14"/>
    <mergeCell ref="B15:C15"/>
    <mergeCell ref="B16:C16"/>
    <mergeCell ref="B17:C17"/>
    <mergeCell ref="K17:K20"/>
    <mergeCell ref="B18:C18"/>
    <mergeCell ref="A7:R7"/>
    <mergeCell ref="A5:B5"/>
    <mergeCell ref="A6:B6"/>
    <mergeCell ref="F8:N8"/>
    <mergeCell ref="D45:E45"/>
    <mergeCell ref="J45:K45"/>
    <mergeCell ref="M45:N45"/>
    <mergeCell ref="Q5:R5"/>
    <mergeCell ref="Q6:R6"/>
    <mergeCell ref="A9:C10"/>
    <mergeCell ref="D9:D10"/>
    <mergeCell ref="E9:E10"/>
    <mergeCell ref="F9:G9"/>
    <mergeCell ref="H9:I9"/>
    <mergeCell ref="J9:L10"/>
    <mergeCell ref="M9:M10"/>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18.xml><?xml version="1.0" encoding="utf-8"?>
<worksheet xmlns="http://schemas.openxmlformats.org/spreadsheetml/2006/main" xmlns:r="http://schemas.openxmlformats.org/officeDocument/2006/relationships">
  <dimension ref="A1:R50"/>
  <sheetViews>
    <sheetView zoomScale="85" zoomScaleNormal="85" workbookViewId="0" topLeftCell="A1">
      <selection activeCell="N11" sqref="N11:R41"/>
    </sheetView>
  </sheetViews>
  <sheetFormatPr defaultColWidth="9.28125" defaultRowHeight="15"/>
  <cols>
    <col min="1" max="2" width="5.8515625" style="114" customWidth="1"/>
    <col min="3" max="3" width="21.8515625" style="114" customWidth="1"/>
    <col min="4" max="4" width="5.8515625" style="114" customWidth="1"/>
    <col min="5"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7" customFormat="1" ht="31.5" customHeight="1" hidden="1">
      <c r="E1" s="49"/>
      <c r="F1" s="53"/>
      <c r="H1" s="65"/>
      <c r="L1" s="3"/>
      <c r="M1" s="3"/>
      <c r="N1" s="3"/>
      <c r="O1" s="3"/>
      <c r="P1" s="3"/>
    </row>
    <row r="2" spans="1:16" s="17" customFormat="1" ht="28.5" customHeight="1" hidden="1">
      <c r="A2" s="3"/>
      <c r="B2" s="3"/>
      <c r="H2" s="65"/>
      <c r="L2" s="3"/>
      <c r="M2" s="3"/>
      <c r="N2" s="3"/>
      <c r="O2" s="3"/>
      <c r="P2" s="3"/>
    </row>
    <row r="3" spans="2:16" s="17" customFormat="1" ht="28.5" customHeight="1" hidden="1">
      <c r="B3" s="168"/>
      <c r="D3" s="170"/>
      <c r="F3" s="168"/>
      <c r="H3" s="170"/>
      <c r="L3" s="3"/>
      <c r="M3" s="3"/>
      <c r="N3" s="3"/>
      <c r="O3" s="3"/>
      <c r="P3" s="3"/>
    </row>
    <row r="4" spans="2:16" s="17" customFormat="1" ht="28.5" customHeight="1" hidden="1">
      <c r="B4" s="3"/>
      <c r="C4" s="169"/>
      <c r="E4" s="169"/>
      <c r="H4" s="65"/>
      <c r="L4" s="3"/>
      <c r="M4" s="3"/>
      <c r="N4" s="3"/>
      <c r="O4" s="3"/>
      <c r="P4" s="3"/>
    </row>
    <row r="5" spans="1:18" s="114" customFormat="1" ht="18" customHeight="1">
      <c r="A5" s="4" t="s">
        <v>0</v>
      </c>
      <c r="B5" s="4"/>
      <c r="C5" s="33"/>
      <c r="D5" s="33"/>
      <c r="E5" s="33"/>
      <c r="F5" s="33"/>
      <c r="G5" s="33"/>
      <c r="H5" s="33"/>
      <c r="I5" s="33"/>
      <c r="J5" s="33"/>
      <c r="K5" s="74"/>
      <c r="L5" s="74"/>
      <c r="M5" s="74"/>
      <c r="N5" s="74"/>
      <c r="P5" s="4" t="s">
        <v>78</v>
      </c>
      <c r="Q5" s="106" t="s">
        <v>80</v>
      </c>
      <c r="R5" s="107"/>
    </row>
    <row r="6" spans="1:18" s="114" customFormat="1" ht="18" customHeight="1">
      <c r="A6" s="4" t="s">
        <v>1</v>
      </c>
      <c r="B6" s="4"/>
      <c r="C6" s="34" t="s">
        <v>28</v>
      </c>
      <c r="D6" s="34"/>
      <c r="E6" s="34"/>
      <c r="F6" s="34"/>
      <c r="G6" s="34"/>
      <c r="H6" s="34"/>
      <c r="I6" s="34"/>
      <c r="J6" s="66"/>
      <c r="K6" s="75"/>
      <c r="L6" s="75"/>
      <c r="M6" s="75"/>
      <c r="N6" s="75"/>
      <c r="O6" s="101"/>
      <c r="P6" s="4" t="s">
        <v>79</v>
      </c>
      <c r="Q6" s="106" t="s">
        <v>81</v>
      </c>
      <c r="R6" s="107"/>
    </row>
    <row r="7" spans="1:18" ht="36" customHeight="1">
      <c r="A7" s="117" t="s">
        <v>100</v>
      </c>
      <c r="B7" s="117"/>
      <c r="C7" s="117"/>
      <c r="D7" s="117"/>
      <c r="E7" s="117"/>
      <c r="F7" s="117"/>
      <c r="G7" s="117"/>
      <c r="H7" s="117"/>
      <c r="I7" s="117"/>
      <c r="J7" s="117"/>
      <c r="K7" s="117"/>
      <c r="L7" s="117"/>
      <c r="M7" s="117"/>
      <c r="N7" s="117"/>
      <c r="O7" s="117"/>
      <c r="P7" s="117"/>
      <c r="Q7" s="117"/>
      <c r="R7" s="117"/>
    </row>
    <row r="8" spans="1:18" ht="24" customHeight="1">
      <c r="A8" s="6"/>
      <c r="B8" s="6"/>
      <c r="C8" s="6"/>
      <c r="D8" s="6"/>
      <c r="E8" s="6"/>
      <c r="F8" s="54" t="s">
        <v>44</v>
      </c>
      <c r="G8" s="8"/>
      <c r="H8" s="8"/>
      <c r="I8" s="8"/>
      <c r="J8" s="8"/>
      <c r="K8" s="8"/>
      <c r="L8" s="8"/>
      <c r="M8" s="8"/>
      <c r="N8" s="8"/>
      <c r="O8" s="6"/>
      <c r="P8" s="6"/>
      <c r="Q8" s="6"/>
      <c r="R8" s="108" t="s">
        <v>82</v>
      </c>
    </row>
    <row r="9" spans="1:18" s="115" customFormat="1" ht="18" customHeight="1">
      <c r="A9" s="7" t="s">
        <v>3</v>
      </c>
      <c r="B9" s="7"/>
      <c r="C9" s="7"/>
      <c r="D9" s="43" t="s">
        <v>42</v>
      </c>
      <c r="E9" s="43" t="s">
        <v>43</v>
      </c>
      <c r="F9" s="55" t="s">
        <v>45</v>
      </c>
      <c r="G9" s="60"/>
      <c r="H9" s="55" t="s">
        <v>50</v>
      </c>
      <c r="I9" s="60"/>
      <c r="J9" s="67" t="s">
        <v>3</v>
      </c>
      <c r="K9" s="7"/>
      <c r="L9" s="85"/>
      <c r="M9" s="43" t="s">
        <v>42</v>
      </c>
      <c r="N9" s="43" t="s">
        <v>43</v>
      </c>
      <c r="O9" s="55" t="s">
        <v>45</v>
      </c>
      <c r="P9" s="60"/>
      <c r="Q9" s="55" t="s">
        <v>50</v>
      </c>
      <c r="R9" s="109"/>
    </row>
    <row r="10" spans="1:18" s="115" customFormat="1" ht="18" customHeight="1">
      <c r="A10" s="8"/>
      <c r="B10" s="8"/>
      <c r="C10" s="8"/>
      <c r="D10" s="44"/>
      <c r="E10" s="44"/>
      <c r="F10" s="56" t="s">
        <v>46</v>
      </c>
      <c r="G10" s="61" t="s">
        <v>48</v>
      </c>
      <c r="H10" s="61" t="s">
        <v>51</v>
      </c>
      <c r="I10" s="61" t="s">
        <v>48</v>
      </c>
      <c r="J10" s="68"/>
      <c r="K10" s="8"/>
      <c r="L10" s="86"/>
      <c r="M10" s="44"/>
      <c r="N10" s="44"/>
      <c r="O10" s="56" t="s">
        <v>46</v>
      </c>
      <c r="P10" s="61" t="s">
        <v>48</v>
      </c>
      <c r="Q10" s="61" t="s">
        <v>51</v>
      </c>
      <c r="R10" s="110" t="s">
        <v>48</v>
      </c>
    </row>
    <row r="11" spans="1:18" s="116" customFormat="1" ht="14.1" customHeight="1">
      <c r="A11" s="9" t="s">
        <v>4</v>
      </c>
      <c r="B11" s="20" t="s">
        <v>11</v>
      </c>
      <c r="C11" s="35"/>
      <c r="D11" s="45">
        <v>1</v>
      </c>
      <c r="E11" s="138">
        <v>12</v>
      </c>
      <c r="F11" s="141">
        <v>35</v>
      </c>
      <c r="G11" s="144">
        <v>41696.09</v>
      </c>
      <c r="H11" s="147">
        <v>0</v>
      </c>
      <c r="I11" s="148">
        <v>0</v>
      </c>
      <c r="J11" s="69" t="s">
        <v>6</v>
      </c>
      <c r="K11" s="28" t="s">
        <v>27</v>
      </c>
      <c r="L11" s="39" t="s">
        <v>40</v>
      </c>
      <c r="M11" s="94">
        <v>35</v>
      </c>
      <c r="N11" s="151">
        <v>0</v>
      </c>
      <c r="O11" s="147">
        <v>0</v>
      </c>
      <c r="P11" s="157">
        <v>0</v>
      </c>
      <c r="Q11" s="161">
        <v>0</v>
      </c>
      <c r="R11" s="164">
        <v>0</v>
      </c>
    </row>
    <row r="12" spans="1:18" ht="14.1" customHeight="1">
      <c r="A12" s="10"/>
      <c r="B12" s="21" t="s">
        <v>12</v>
      </c>
      <c r="C12" s="36"/>
      <c r="D12" s="46">
        <v>2</v>
      </c>
      <c r="E12" s="139">
        <v>4</v>
      </c>
      <c r="F12" s="142">
        <v>4</v>
      </c>
      <c r="G12" s="145">
        <v>15649.17</v>
      </c>
      <c r="H12" s="143">
        <v>0</v>
      </c>
      <c r="I12" s="150">
        <v>0</v>
      </c>
      <c r="J12" s="70"/>
      <c r="K12" s="29"/>
      <c r="L12" s="39" t="s">
        <v>41</v>
      </c>
      <c r="M12" s="95">
        <v>36</v>
      </c>
      <c r="N12" s="152">
        <v>0</v>
      </c>
      <c r="O12" s="143">
        <v>0</v>
      </c>
      <c r="P12" s="158">
        <v>0</v>
      </c>
      <c r="Q12" s="162">
        <v>0</v>
      </c>
      <c r="R12" s="165">
        <v>0</v>
      </c>
    </row>
    <row r="13" spans="1:18" ht="14.1" customHeight="1">
      <c r="A13" s="10"/>
      <c r="B13" s="21" t="s">
        <v>13</v>
      </c>
      <c r="C13" s="36"/>
      <c r="D13" s="46">
        <v>3</v>
      </c>
      <c r="E13" s="140">
        <v>0</v>
      </c>
      <c r="F13" s="143">
        <v>0</v>
      </c>
      <c r="G13" s="146">
        <v>0</v>
      </c>
      <c r="H13" s="143">
        <v>0</v>
      </c>
      <c r="I13" s="150">
        <v>0</v>
      </c>
      <c r="J13" s="70"/>
      <c r="K13" s="76" t="s">
        <v>57</v>
      </c>
      <c r="L13" s="39" t="s">
        <v>38</v>
      </c>
      <c r="M13" s="94">
        <v>37</v>
      </c>
      <c r="N13" s="151">
        <v>0</v>
      </c>
      <c r="O13" s="147">
        <v>0</v>
      </c>
      <c r="P13" s="157">
        <v>0</v>
      </c>
      <c r="Q13" s="162">
        <v>0</v>
      </c>
      <c r="R13" s="165">
        <v>0</v>
      </c>
    </row>
    <row r="14" spans="1:18" ht="14.1" customHeight="1">
      <c r="A14" s="10"/>
      <c r="B14" s="21" t="s">
        <v>14</v>
      </c>
      <c r="C14" s="36"/>
      <c r="D14" s="46">
        <v>4</v>
      </c>
      <c r="E14" s="140">
        <v>0</v>
      </c>
      <c r="F14" s="143">
        <v>0</v>
      </c>
      <c r="G14" s="146">
        <v>0</v>
      </c>
      <c r="H14" s="143">
        <v>0</v>
      </c>
      <c r="I14" s="150">
        <v>0</v>
      </c>
      <c r="J14" s="70"/>
      <c r="K14" s="77"/>
      <c r="L14" s="39" t="s">
        <v>39</v>
      </c>
      <c r="M14" s="95">
        <v>38</v>
      </c>
      <c r="N14" s="152">
        <v>0</v>
      </c>
      <c r="O14" s="143">
        <v>0</v>
      </c>
      <c r="P14" s="158">
        <v>0</v>
      </c>
      <c r="Q14" s="162">
        <v>0</v>
      </c>
      <c r="R14" s="165">
        <v>0</v>
      </c>
    </row>
    <row r="15" spans="1:18" ht="14.1" customHeight="1">
      <c r="A15" s="10"/>
      <c r="B15" s="21" t="s">
        <v>15</v>
      </c>
      <c r="C15" s="36"/>
      <c r="D15" s="46">
        <v>5</v>
      </c>
      <c r="E15" s="140">
        <v>0</v>
      </c>
      <c r="F15" s="143">
        <v>0</v>
      </c>
      <c r="G15" s="146">
        <v>0</v>
      </c>
      <c r="H15" s="143">
        <v>0</v>
      </c>
      <c r="I15" s="150">
        <v>0</v>
      </c>
      <c r="J15" s="70"/>
      <c r="K15" s="77"/>
      <c r="L15" s="39" t="s">
        <v>40</v>
      </c>
      <c r="M15" s="94">
        <v>39</v>
      </c>
      <c r="N15" s="151">
        <v>0</v>
      </c>
      <c r="O15" s="147">
        <v>0</v>
      </c>
      <c r="P15" s="157">
        <v>0</v>
      </c>
      <c r="Q15" s="162">
        <v>0</v>
      </c>
      <c r="R15" s="165">
        <v>0</v>
      </c>
    </row>
    <row r="16" spans="1:18" ht="14.1" customHeight="1">
      <c r="A16" s="10"/>
      <c r="B16" s="21" t="s">
        <v>16</v>
      </c>
      <c r="C16" s="36"/>
      <c r="D16" s="46">
        <v>6</v>
      </c>
      <c r="E16" s="140">
        <v>0</v>
      </c>
      <c r="F16" s="143">
        <v>0</v>
      </c>
      <c r="G16" s="146">
        <v>0</v>
      </c>
      <c r="H16" s="143">
        <v>0</v>
      </c>
      <c r="I16" s="150">
        <v>0</v>
      </c>
      <c r="J16" s="70"/>
      <c r="K16" s="77"/>
      <c r="L16" s="39" t="s">
        <v>41</v>
      </c>
      <c r="M16" s="95">
        <v>40</v>
      </c>
      <c r="N16" s="152">
        <v>0</v>
      </c>
      <c r="O16" s="143">
        <v>0</v>
      </c>
      <c r="P16" s="158">
        <v>0</v>
      </c>
      <c r="Q16" s="162">
        <v>0</v>
      </c>
      <c r="R16" s="165">
        <v>0</v>
      </c>
    </row>
    <row r="17" spans="1:18" ht="14.1" customHeight="1">
      <c r="A17" s="10"/>
      <c r="B17" s="21" t="s">
        <v>17</v>
      </c>
      <c r="C17" s="36"/>
      <c r="D17" s="46">
        <v>7</v>
      </c>
      <c r="E17" s="140">
        <v>0</v>
      </c>
      <c r="F17" s="143">
        <v>0</v>
      </c>
      <c r="G17" s="146">
        <v>0</v>
      </c>
      <c r="H17" s="143">
        <v>0</v>
      </c>
      <c r="I17" s="150">
        <v>0</v>
      </c>
      <c r="J17" s="70"/>
      <c r="K17" s="76" t="s">
        <v>58</v>
      </c>
      <c r="L17" s="39" t="s">
        <v>38</v>
      </c>
      <c r="M17" s="94">
        <v>41</v>
      </c>
      <c r="N17" s="151">
        <v>0</v>
      </c>
      <c r="O17" s="147">
        <v>0</v>
      </c>
      <c r="P17" s="157">
        <v>0</v>
      </c>
      <c r="Q17" s="162">
        <v>0</v>
      </c>
      <c r="R17" s="165">
        <v>0</v>
      </c>
    </row>
    <row r="18" spans="1:18" ht="14.1" customHeight="1">
      <c r="A18" s="10"/>
      <c r="B18" s="22" t="s">
        <v>18</v>
      </c>
      <c r="C18" s="37"/>
      <c r="D18" s="46">
        <v>8</v>
      </c>
      <c r="E18" s="139">
        <v>4</v>
      </c>
      <c r="F18" s="143">
        <v>0</v>
      </c>
      <c r="G18" s="146">
        <v>0</v>
      </c>
      <c r="H18" s="142">
        <v>4</v>
      </c>
      <c r="I18" s="149">
        <v>669.68</v>
      </c>
      <c r="J18" s="70"/>
      <c r="K18" s="77"/>
      <c r="L18" s="39" t="s">
        <v>39</v>
      </c>
      <c r="M18" s="95">
        <v>42</v>
      </c>
      <c r="N18" s="152">
        <v>0</v>
      </c>
      <c r="O18" s="143">
        <v>0</v>
      </c>
      <c r="P18" s="158">
        <v>0</v>
      </c>
      <c r="Q18" s="162">
        <v>0</v>
      </c>
      <c r="R18" s="165">
        <v>0</v>
      </c>
    </row>
    <row r="19" spans="1:18" ht="14.1" customHeight="1">
      <c r="A19" s="10"/>
      <c r="B19" s="22" t="s">
        <v>19</v>
      </c>
      <c r="C19" s="37"/>
      <c r="D19" s="46">
        <v>9</v>
      </c>
      <c r="E19" s="139">
        <v>1</v>
      </c>
      <c r="F19" s="143">
        <v>0</v>
      </c>
      <c r="G19" s="146">
        <v>0</v>
      </c>
      <c r="H19" s="142">
        <v>1</v>
      </c>
      <c r="I19" s="149">
        <v>986.61</v>
      </c>
      <c r="J19" s="70"/>
      <c r="K19" s="77"/>
      <c r="L19" s="39" t="s">
        <v>40</v>
      </c>
      <c r="M19" s="94">
        <v>43</v>
      </c>
      <c r="N19" s="151">
        <v>0</v>
      </c>
      <c r="O19" s="147">
        <v>0</v>
      </c>
      <c r="P19" s="157">
        <v>0</v>
      </c>
      <c r="Q19" s="162">
        <v>0</v>
      </c>
      <c r="R19" s="165">
        <v>0</v>
      </c>
    </row>
    <row r="20" spans="1:18" ht="14.1" customHeight="1">
      <c r="A20" s="10"/>
      <c r="B20" s="22" t="s">
        <v>20</v>
      </c>
      <c r="C20" s="37"/>
      <c r="D20" s="46">
        <v>10</v>
      </c>
      <c r="E20" s="139">
        <v>2</v>
      </c>
      <c r="F20" s="143">
        <v>0</v>
      </c>
      <c r="G20" s="146">
        <v>0</v>
      </c>
      <c r="H20" s="142">
        <v>2</v>
      </c>
      <c r="I20" s="149">
        <v>160.49</v>
      </c>
      <c r="J20" s="70"/>
      <c r="K20" s="77"/>
      <c r="L20" s="39" t="s">
        <v>41</v>
      </c>
      <c r="M20" s="95">
        <v>44</v>
      </c>
      <c r="N20" s="152">
        <v>0</v>
      </c>
      <c r="O20" s="143">
        <v>0</v>
      </c>
      <c r="P20" s="158">
        <v>0</v>
      </c>
      <c r="Q20" s="162">
        <v>0</v>
      </c>
      <c r="R20" s="165">
        <v>0</v>
      </c>
    </row>
    <row r="21" spans="1:18" ht="14.1" customHeight="1">
      <c r="A21" s="10"/>
      <c r="B21" s="21" t="s">
        <v>21</v>
      </c>
      <c r="C21" s="36"/>
      <c r="D21" s="46">
        <v>11</v>
      </c>
      <c r="E21" s="140">
        <v>0</v>
      </c>
      <c r="F21" s="143">
        <v>0</v>
      </c>
      <c r="G21" s="146">
        <v>0</v>
      </c>
      <c r="H21" s="143">
        <v>0</v>
      </c>
      <c r="I21" s="150">
        <v>0</v>
      </c>
      <c r="J21" s="70"/>
      <c r="K21" s="76" t="s">
        <v>59</v>
      </c>
      <c r="L21" s="39" t="s">
        <v>38</v>
      </c>
      <c r="M21" s="94">
        <v>45</v>
      </c>
      <c r="N21" s="151">
        <v>0</v>
      </c>
      <c r="O21" s="147">
        <v>0</v>
      </c>
      <c r="P21" s="157">
        <v>0</v>
      </c>
      <c r="Q21" s="162">
        <v>0</v>
      </c>
      <c r="R21" s="165">
        <v>0</v>
      </c>
    </row>
    <row r="22" spans="1:18" ht="14.1" customHeight="1">
      <c r="A22" s="11"/>
      <c r="B22" s="23" t="s">
        <v>22</v>
      </c>
      <c r="C22" s="38"/>
      <c r="D22" s="46">
        <v>12</v>
      </c>
      <c r="E22" s="139">
        <v>10</v>
      </c>
      <c r="F22" s="143">
        <v>0</v>
      </c>
      <c r="G22" s="146">
        <v>0</v>
      </c>
      <c r="H22" s="142">
        <v>16</v>
      </c>
      <c r="I22" s="149">
        <v>7406.06</v>
      </c>
      <c r="J22" s="70"/>
      <c r="K22" s="77"/>
      <c r="L22" s="39" t="s">
        <v>39</v>
      </c>
      <c r="M22" s="95">
        <v>46</v>
      </c>
      <c r="N22" s="152">
        <v>0</v>
      </c>
      <c r="O22" s="143">
        <v>0</v>
      </c>
      <c r="P22" s="158">
        <v>0</v>
      </c>
      <c r="Q22" s="162">
        <v>0</v>
      </c>
      <c r="R22" s="165">
        <v>0</v>
      </c>
    </row>
    <row r="23" spans="1:18" ht="14.1" customHeight="1">
      <c r="A23" s="12" t="s">
        <v>5</v>
      </c>
      <c r="B23" s="21" t="s">
        <v>23</v>
      </c>
      <c r="C23" s="36"/>
      <c r="D23" s="46">
        <v>13</v>
      </c>
      <c r="E23" s="139">
        <v>15</v>
      </c>
      <c r="F23" s="143">
        <v>0</v>
      </c>
      <c r="G23" s="146">
        <v>0</v>
      </c>
      <c r="H23" s="142">
        <v>611</v>
      </c>
      <c r="I23" s="149">
        <v>163054.7</v>
      </c>
      <c r="J23" s="70"/>
      <c r="K23" s="77"/>
      <c r="L23" s="39" t="s">
        <v>40</v>
      </c>
      <c r="M23" s="94">
        <v>47</v>
      </c>
      <c r="N23" s="151">
        <v>0</v>
      </c>
      <c r="O23" s="147">
        <v>0</v>
      </c>
      <c r="P23" s="157">
        <v>0</v>
      </c>
      <c r="Q23" s="162">
        <v>0</v>
      </c>
      <c r="R23" s="165">
        <v>0</v>
      </c>
    </row>
    <row r="24" spans="1:18" ht="14.1" customHeight="1">
      <c r="A24" s="10"/>
      <c r="B24" s="24" t="s">
        <v>24</v>
      </c>
      <c r="C24" s="39" t="s">
        <v>29</v>
      </c>
      <c r="D24" s="46">
        <v>14</v>
      </c>
      <c r="E24" s="139">
        <v>213</v>
      </c>
      <c r="F24" s="142">
        <v>232</v>
      </c>
      <c r="G24" s="145">
        <v>43088.55</v>
      </c>
      <c r="H24" s="142">
        <v>184</v>
      </c>
      <c r="I24" s="149">
        <v>18650.47</v>
      </c>
      <c r="J24" s="70"/>
      <c r="K24" s="77"/>
      <c r="L24" s="39" t="s">
        <v>41</v>
      </c>
      <c r="M24" s="95">
        <v>48</v>
      </c>
      <c r="N24" s="152">
        <v>0</v>
      </c>
      <c r="O24" s="143">
        <v>0</v>
      </c>
      <c r="P24" s="158">
        <v>0</v>
      </c>
      <c r="Q24" s="162">
        <v>0</v>
      </c>
      <c r="R24" s="165">
        <v>0</v>
      </c>
    </row>
    <row r="25" spans="1:18" ht="14.1" customHeight="1">
      <c r="A25" s="10"/>
      <c r="B25" s="25"/>
      <c r="C25" s="39" t="s">
        <v>30</v>
      </c>
      <c r="D25" s="46">
        <v>15</v>
      </c>
      <c r="E25" s="140">
        <v>0</v>
      </c>
      <c r="F25" s="143">
        <v>0</v>
      </c>
      <c r="G25" s="146">
        <v>0</v>
      </c>
      <c r="H25" s="143">
        <v>0</v>
      </c>
      <c r="I25" s="150">
        <v>0</v>
      </c>
      <c r="J25" s="70"/>
      <c r="K25" s="72" t="s">
        <v>60</v>
      </c>
      <c r="L25" s="87" t="s">
        <v>39</v>
      </c>
      <c r="M25" s="94">
        <v>49</v>
      </c>
      <c r="N25" s="151">
        <v>0</v>
      </c>
      <c r="O25" s="147">
        <v>0</v>
      </c>
      <c r="P25" s="157">
        <v>0</v>
      </c>
      <c r="Q25" s="162">
        <v>0</v>
      </c>
      <c r="R25" s="165">
        <v>0</v>
      </c>
    </row>
    <row r="26" spans="1:18" ht="14.1" customHeight="1">
      <c r="A26" s="10"/>
      <c r="B26" s="25"/>
      <c r="C26" s="39" t="s">
        <v>31</v>
      </c>
      <c r="D26" s="46">
        <v>16</v>
      </c>
      <c r="E26" s="139">
        <v>66</v>
      </c>
      <c r="F26" s="142">
        <v>309</v>
      </c>
      <c r="G26" s="145">
        <v>120236.77</v>
      </c>
      <c r="H26" s="142">
        <v>50</v>
      </c>
      <c r="I26" s="149">
        <v>6273.64</v>
      </c>
      <c r="J26" s="70"/>
      <c r="K26" s="78"/>
      <c r="L26" s="87" t="s">
        <v>40</v>
      </c>
      <c r="M26" s="95">
        <v>50</v>
      </c>
      <c r="N26" s="152">
        <v>0</v>
      </c>
      <c r="O26" s="143">
        <v>0</v>
      </c>
      <c r="P26" s="158">
        <v>0</v>
      </c>
      <c r="Q26" s="162">
        <v>0</v>
      </c>
      <c r="R26" s="165">
        <v>0</v>
      </c>
    </row>
    <row r="27" spans="1:18" ht="14.1" customHeight="1">
      <c r="A27" s="10"/>
      <c r="B27" s="25"/>
      <c r="C27" s="39" t="s">
        <v>32</v>
      </c>
      <c r="D27" s="46">
        <v>17</v>
      </c>
      <c r="E27" s="139">
        <v>36</v>
      </c>
      <c r="F27" s="142">
        <v>65</v>
      </c>
      <c r="G27" s="145">
        <v>65902.95</v>
      </c>
      <c r="H27" s="142">
        <v>19</v>
      </c>
      <c r="I27" s="149">
        <v>1785.71</v>
      </c>
      <c r="J27" s="70"/>
      <c r="K27" s="79"/>
      <c r="L27" s="87" t="s">
        <v>41</v>
      </c>
      <c r="M27" s="94">
        <v>51</v>
      </c>
      <c r="N27" s="151">
        <v>0</v>
      </c>
      <c r="O27" s="147">
        <v>0</v>
      </c>
      <c r="P27" s="157">
        <v>0</v>
      </c>
      <c r="Q27" s="162">
        <v>0</v>
      </c>
      <c r="R27" s="165">
        <v>0</v>
      </c>
    </row>
    <row r="28" spans="1:18" ht="14.1" customHeight="1">
      <c r="A28" s="10"/>
      <c r="B28" s="25"/>
      <c r="C28" s="39" t="s">
        <v>33</v>
      </c>
      <c r="D28" s="46">
        <v>18</v>
      </c>
      <c r="E28" s="139">
        <v>10</v>
      </c>
      <c r="F28" s="142">
        <v>15</v>
      </c>
      <c r="G28" s="145">
        <v>1799.89</v>
      </c>
      <c r="H28" s="142">
        <v>10</v>
      </c>
      <c r="I28" s="149">
        <v>845.4</v>
      </c>
      <c r="J28" s="45"/>
      <c r="K28" s="80" t="s">
        <v>61</v>
      </c>
      <c r="L28" s="88"/>
      <c r="M28" s="95">
        <v>52</v>
      </c>
      <c r="N28" s="152">
        <v>0</v>
      </c>
      <c r="O28" s="143">
        <v>0</v>
      </c>
      <c r="P28" s="158">
        <v>0</v>
      </c>
      <c r="Q28" s="162">
        <v>0</v>
      </c>
      <c r="R28" s="165">
        <v>0</v>
      </c>
    </row>
    <row r="29" spans="1:18" ht="14.1" customHeight="1">
      <c r="A29" s="10"/>
      <c r="B29" s="25"/>
      <c r="C29" s="39" t="s">
        <v>34</v>
      </c>
      <c r="D29" s="46">
        <v>19</v>
      </c>
      <c r="E29" s="140">
        <v>0</v>
      </c>
      <c r="F29" s="143">
        <v>0</v>
      </c>
      <c r="G29" s="146">
        <v>0</v>
      </c>
      <c r="H29" s="143">
        <v>0</v>
      </c>
      <c r="I29" s="150">
        <v>0</v>
      </c>
      <c r="J29" s="70" t="s">
        <v>54</v>
      </c>
      <c r="K29" s="81" t="s">
        <v>62</v>
      </c>
      <c r="L29" s="89"/>
      <c r="M29" s="94">
        <v>53</v>
      </c>
      <c r="N29" s="151">
        <v>0</v>
      </c>
      <c r="O29" s="147">
        <v>0</v>
      </c>
      <c r="P29" s="157">
        <v>0</v>
      </c>
      <c r="Q29" s="162">
        <v>0</v>
      </c>
      <c r="R29" s="165">
        <v>0</v>
      </c>
    </row>
    <row r="30" spans="1:18" ht="14.1" customHeight="1">
      <c r="A30" s="10"/>
      <c r="B30" s="25"/>
      <c r="C30" s="39" t="s">
        <v>35</v>
      </c>
      <c r="D30" s="46">
        <v>20</v>
      </c>
      <c r="E30" s="139">
        <v>1</v>
      </c>
      <c r="F30" s="142">
        <v>3</v>
      </c>
      <c r="G30" s="145">
        <v>886.86</v>
      </c>
      <c r="H30" s="143">
        <v>0</v>
      </c>
      <c r="I30" s="150">
        <v>0</v>
      </c>
      <c r="J30" s="27"/>
      <c r="K30" s="81" t="s">
        <v>63</v>
      </c>
      <c r="L30" s="90"/>
      <c r="M30" s="95">
        <v>54</v>
      </c>
      <c r="N30" s="152">
        <v>0</v>
      </c>
      <c r="O30" s="143">
        <v>0</v>
      </c>
      <c r="P30" s="158">
        <v>0</v>
      </c>
      <c r="Q30" s="162">
        <v>0</v>
      </c>
      <c r="R30" s="165">
        <v>0</v>
      </c>
    </row>
    <row r="31" spans="1:18" ht="14.1" customHeight="1">
      <c r="A31" s="10"/>
      <c r="B31" s="25"/>
      <c r="C31" s="39" t="s">
        <v>36</v>
      </c>
      <c r="D31" s="46">
        <v>21</v>
      </c>
      <c r="E31" s="140">
        <v>0</v>
      </c>
      <c r="F31" s="143">
        <v>0</v>
      </c>
      <c r="G31" s="146">
        <v>0</v>
      </c>
      <c r="H31" s="143">
        <v>0</v>
      </c>
      <c r="I31" s="150">
        <v>0</v>
      </c>
      <c r="J31" s="27"/>
      <c r="K31" s="81" t="s">
        <v>64</v>
      </c>
      <c r="L31" s="90"/>
      <c r="M31" s="94">
        <v>55</v>
      </c>
      <c r="N31" s="153">
        <v>9</v>
      </c>
      <c r="O31" s="141">
        <v>15</v>
      </c>
      <c r="P31" s="159">
        <v>894.87</v>
      </c>
      <c r="Q31" s="163">
        <v>13</v>
      </c>
      <c r="R31" s="166">
        <v>1896</v>
      </c>
    </row>
    <row r="32" spans="1:18" ht="14.1" customHeight="1">
      <c r="A32" s="10"/>
      <c r="B32" s="25"/>
      <c r="C32" s="39" t="s">
        <v>37</v>
      </c>
      <c r="D32" s="46">
        <v>22</v>
      </c>
      <c r="E32" s="139">
        <v>5</v>
      </c>
      <c r="F32" s="142">
        <v>12</v>
      </c>
      <c r="G32" s="145">
        <v>791.53</v>
      </c>
      <c r="H32" s="142">
        <v>3</v>
      </c>
      <c r="I32" s="149">
        <v>255.37</v>
      </c>
      <c r="J32" s="27"/>
      <c r="K32" s="81" t="s">
        <v>65</v>
      </c>
      <c r="L32" s="90"/>
      <c r="M32" s="95">
        <v>56</v>
      </c>
      <c r="N32" s="154">
        <v>2</v>
      </c>
      <c r="O32" s="142">
        <v>59</v>
      </c>
      <c r="P32" s="160">
        <v>21640.51</v>
      </c>
      <c r="Q32" s="162">
        <v>0</v>
      </c>
      <c r="R32" s="165">
        <v>0</v>
      </c>
    </row>
    <row r="33" spans="1:18" ht="14.1" customHeight="1">
      <c r="A33" s="10"/>
      <c r="B33" s="25"/>
      <c r="C33" s="40" t="s">
        <v>21</v>
      </c>
      <c r="D33" s="46">
        <v>23</v>
      </c>
      <c r="E33" s="139">
        <v>2</v>
      </c>
      <c r="F33" s="142">
        <v>7</v>
      </c>
      <c r="G33" s="145">
        <v>501.72</v>
      </c>
      <c r="H33" s="142">
        <v>1</v>
      </c>
      <c r="I33" s="149">
        <v>132.48</v>
      </c>
      <c r="J33" s="27"/>
      <c r="K33" s="81" t="s">
        <v>66</v>
      </c>
      <c r="L33" s="90"/>
      <c r="M33" s="94">
        <v>57</v>
      </c>
      <c r="N33" s="153">
        <v>10</v>
      </c>
      <c r="O33" s="141">
        <v>31</v>
      </c>
      <c r="P33" s="159">
        <v>352.3</v>
      </c>
      <c r="Q33" s="163">
        <v>8</v>
      </c>
      <c r="R33" s="166">
        <v>43504.65</v>
      </c>
    </row>
    <row r="34" spans="1:18" ht="14.1" customHeight="1">
      <c r="A34" s="11"/>
      <c r="B34" s="26"/>
      <c r="C34" s="39" t="s">
        <v>22</v>
      </c>
      <c r="D34" s="46">
        <v>24</v>
      </c>
      <c r="E34" s="139">
        <v>4</v>
      </c>
      <c r="F34" s="142">
        <v>21</v>
      </c>
      <c r="G34" s="145">
        <v>17104.93</v>
      </c>
      <c r="H34" s="142">
        <v>5</v>
      </c>
      <c r="I34" s="149">
        <v>16700.65</v>
      </c>
      <c r="J34" s="27"/>
      <c r="K34" s="81" t="s">
        <v>67</v>
      </c>
      <c r="L34" s="90"/>
      <c r="M34" s="95">
        <v>58</v>
      </c>
      <c r="N34" s="154">
        <v>235</v>
      </c>
      <c r="O34" s="142">
        <v>634</v>
      </c>
      <c r="P34" s="160">
        <v>174818.59</v>
      </c>
      <c r="Q34" s="163">
        <v>865</v>
      </c>
      <c r="R34" s="166">
        <v>94347.01</v>
      </c>
    </row>
    <row r="35" spans="1:18" ht="14.1" customHeight="1">
      <c r="A35" s="12" t="s">
        <v>6</v>
      </c>
      <c r="B35" s="118" t="s">
        <v>25</v>
      </c>
      <c r="C35" s="39" t="s">
        <v>38</v>
      </c>
      <c r="D35" s="46">
        <v>25</v>
      </c>
      <c r="E35" s="139">
        <v>439</v>
      </c>
      <c r="F35" s="142">
        <v>558</v>
      </c>
      <c r="G35" s="145">
        <v>66890.68</v>
      </c>
      <c r="H35" s="142">
        <v>489</v>
      </c>
      <c r="I35" s="149">
        <v>50967.28</v>
      </c>
      <c r="J35" s="27"/>
      <c r="K35" s="81" t="s">
        <v>68</v>
      </c>
      <c r="L35" s="90"/>
      <c r="M35" s="94">
        <v>59</v>
      </c>
      <c r="N35" s="153">
        <v>14</v>
      </c>
      <c r="O35" s="141">
        <v>19</v>
      </c>
      <c r="P35" s="159">
        <v>10097</v>
      </c>
      <c r="Q35" s="163">
        <v>12</v>
      </c>
      <c r="R35" s="166">
        <v>1103.01</v>
      </c>
    </row>
    <row r="36" spans="1:18" ht="14.1" customHeight="1">
      <c r="A36" s="10"/>
      <c r="B36" s="119"/>
      <c r="C36" s="39" t="s">
        <v>39</v>
      </c>
      <c r="D36" s="46">
        <v>26</v>
      </c>
      <c r="E36" s="139">
        <v>2</v>
      </c>
      <c r="F36" s="142">
        <v>2</v>
      </c>
      <c r="G36" s="145">
        <v>79.06</v>
      </c>
      <c r="H36" s="142">
        <v>2</v>
      </c>
      <c r="I36" s="149">
        <v>159.48</v>
      </c>
      <c r="J36" s="27"/>
      <c r="K36" s="81" t="s">
        <v>69</v>
      </c>
      <c r="L36" s="90"/>
      <c r="M36" s="95">
        <v>60</v>
      </c>
      <c r="N36" s="154">
        <v>14</v>
      </c>
      <c r="O36" s="142">
        <v>17</v>
      </c>
      <c r="P36" s="160">
        <v>4144.31</v>
      </c>
      <c r="Q36" s="163">
        <v>10</v>
      </c>
      <c r="R36" s="166">
        <v>6215.34</v>
      </c>
    </row>
    <row r="37" spans="1:18" ht="14.1" customHeight="1">
      <c r="A37" s="10"/>
      <c r="B37" s="119"/>
      <c r="C37" s="39" t="s">
        <v>40</v>
      </c>
      <c r="D37" s="46">
        <v>27</v>
      </c>
      <c r="E37" s="139">
        <v>24</v>
      </c>
      <c r="F37" s="142">
        <v>43</v>
      </c>
      <c r="G37" s="145">
        <v>41593.69</v>
      </c>
      <c r="H37" s="142">
        <v>17</v>
      </c>
      <c r="I37" s="149">
        <v>20166.99</v>
      </c>
      <c r="J37" s="27"/>
      <c r="K37" s="81" t="s">
        <v>70</v>
      </c>
      <c r="L37" s="90"/>
      <c r="M37" s="94">
        <v>61</v>
      </c>
      <c r="N37" s="153">
        <v>11</v>
      </c>
      <c r="O37" s="141">
        <v>17</v>
      </c>
      <c r="P37" s="159">
        <v>4706.72</v>
      </c>
      <c r="Q37" s="163">
        <v>12</v>
      </c>
      <c r="R37" s="166">
        <v>1307.92</v>
      </c>
    </row>
    <row r="38" spans="1:18" ht="14.1" customHeight="1">
      <c r="A38" s="10"/>
      <c r="B38" s="120"/>
      <c r="C38" s="39" t="s">
        <v>41</v>
      </c>
      <c r="D38" s="46">
        <v>28</v>
      </c>
      <c r="E38" s="139">
        <v>304</v>
      </c>
      <c r="F38" s="142">
        <v>417</v>
      </c>
      <c r="G38" s="145">
        <v>72440.33</v>
      </c>
      <c r="H38" s="142">
        <v>338</v>
      </c>
      <c r="I38" s="149">
        <v>40744.92</v>
      </c>
      <c r="J38" s="27"/>
      <c r="K38" s="81" t="s">
        <v>71</v>
      </c>
      <c r="L38" s="90"/>
      <c r="M38" s="95">
        <v>62</v>
      </c>
      <c r="N38" s="154">
        <v>20</v>
      </c>
      <c r="O38" s="142">
        <v>35</v>
      </c>
      <c r="P38" s="160">
        <v>12875.55</v>
      </c>
      <c r="Q38" s="163">
        <v>14</v>
      </c>
      <c r="R38" s="166">
        <v>3371.44</v>
      </c>
    </row>
    <row r="39" spans="1:18" ht="14.1" customHeight="1">
      <c r="A39" s="10"/>
      <c r="B39" s="118" t="s">
        <v>26</v>
      </c>
      <c r="C39" s="39" t="s">
        <v>38</v>
      </c>
      <c r="D39" s="46">
        <v>29</v>
      </c>
      <c r="E39" s="139">
        <v>1</v>
      </c>
      <c r="F39" s="142">
        <v>1</v>
      </c>
      <c r="G39" s="145">
        <v>204.04</v>
      </c>
      <c r="H39" s="143">
        <v>0</v>
      </c>
      <c r="I39" s="150">
        <v>0</v>
      </c>
      <c r="J39" s="27"/>
      <c r="K39" s="81" t="s">
        <v>72</v>
      </c>
      <c r="L39" s="90"/>
      <c r="M39" s="94">
        <v>63</v>
      </c>
      <c r="N39" s="153">
        <v>40</v>
      </c>
      <c r="O39" s="141">
        <v>180</v>
      </c>
      <c r="P39" s="159">
        <v>78154.34</v>
      </c>
      <c r="Q39" s="163">
        <v>17</v>
      </c>
      <c r="R39" s="166">
        <v>2304.17</v>
      </c>
    </row>
    <row r="40" spans="1:18" ht="14.1" customHeight="1">
      <c r="A40" s="10"/>
      <c r="B40" s="121"/>
      <c r="C40" s="39" t="s">
        <v>39</v>
      </c>
      <c r="D40" s="46">
        <v>30</v>
      </c>
      <c r="E40" s="139">
        <v>1</v>
      </c>
      <c r="F40" s="142">
        <v>3</v>
      </c>
      <c r="G40" s="145">
        <v>3012.88</v>
      </c>
      <c r="H40" s="143">
        <v>0</v>
      </c>
      <c r="I40" s="150">
        <v>0</v>
      </c>
      <c r="J40" s="27"/>
      <c r="K40" s="81" t="s">
        <v>73</v>
      </c>
      <c r="L40" s="90"/>
      <c r="M40" s="95">
        <v>64</v>
      </c>
      <c r="N40" s="154">
        <v>8</v>
      </c>
      <c r="O40" s="142">
        <v>8</v>
      </c>
      <c r="P40" s="160">
        <v>352.05</v>
      </c>
      <c r="Q40" s="163">
        <v>6</v>
      </c>
      <c r="R40" s="166">
        <v>620.83</v>
      </c>
    </row>
    <row r="41" spans="1:18" ht="14.1" customHeight="1">
      <c r="A41" s="10"/>
      <c r="B41" s="121"/>
      <c r="C41" s="39" t="s">
        <v>40</v>
      </c>
      <c r="D41" s="46">
        <v>31</v>
      </c>
      <c r="E41" s="140">
        <v>0</v>
      </c>
      <c r="F41" s="143">
        <v>0</v>
      </c>
      <c r="G41" s="146">
        <v>0</v>
      </c>
      <c r="H41" s="143">
        <v>0</v>
      </c>
      <c r="I41" s="150">
        <v>0</v>
      </c>
      <c r="J41" s="45"/>
      <c r="K41" s="81" t="s">
        <v>74</v>
      </c>
      <c r="L41" s="90"/>
      <c r="M41" s="94">
        <v>65</v>
      </c>
      <c r="N41" s="153">
        <v>118</v>
      </c>
      <c r="O41" s="141">
        <v>448</v>
      </c>
      <c r="P41" s="159">
        <v>293354.27</v>
      </c>
      <c r="Q41" s="163">
        <v>46</v>
      </c>
      <c r="R41" s="166">
        <v>4660.5</v>
      </c>
    </row>
    <row r="42" spans="1:18" ht="14.1" customHeight="1">
      <c r="A42" s="10"/>
      <c r="B42" s="121"/>
      <c r="C42" s="39" t="s">
        <v>41</v>
      </c>
      <c r="D42" s="46">
        <v>32</v>
      </c>
      <c r="E42" s="140">
        <v>0</v>
      </c>
      <c r="F42" s="143">
        <v>0</v>
      </c>
      <c r="G42" s="146">
        <v>0</v>
      </c>
      <c r="H42" s="143">
        <v>0</v>
      </c>
      <c r="I42" s="150">
        <v>0</v>
      </c>
      <c r="J42" s="71" t="s">
        <v>55</v>
      </c>
      <c r="K42" s="82"/>
      <c r="L42" s="91"/>
      <c r="M42" s="94">
        <v>66</v>
      </c>
      <c r="N42" s="131">
        <f>SUM(E11:E44,N11:N41)</f>
        <v>1637</v>
      </c>
      <c r="O42" s="132">
        <f>SUM(F11:F44,O11:O41)</f>
        <v>3190</v>
      </c>
      <c r="P42" s="133">
        <f>SUM(G11:G44,P11:P41)</f>
        <v>1093269.65</v>
      </c>
      <c r="Q42" s="134">
        <f>SUM(H11:H44,Q11:Q41)</f>
        <v>2755</v>
      </c>
      <c r="R42" s="137">
        <f>SUM(I11:I44,R11:R41)</f>
        <v>488290.8</v>
      </c>
    </row>
    <row r="43" spans="1:18" ht="14.1" customHeight="1">
      <c r="A43" s="10"/>
      <c r="B43" s="122" t="s">
        <v>27</v>
      </c>
      <c r="C43" s="39" t="s">
        <v>38</v>
      </c>
      <c r="D43" s="46">
        <v>33</v>
      </c>
      <c r="E43" s="140">
        <v>0</v>
      </c>
      <c r="F43" s="143">
        <v>0</v>
      </c>
      <c r="G43" s="146">
        <v>0</v>
      </c>
      <c r="H43" s="143">
        <v>0</v>
      </c>
      <c r="I43" s="150">
        <v>0</v>
      </c>
      <c r="J43" s="72" t="s">
        <v>56</v>
      </c>
      <c r="K43" s="83"/>
      <c r="L43" s="92"/>
      <c r="M43" s="96">
        <v>67</v>
      </c>
      <c r="N43" s="155">
        <v>0</v>
      </c>
      <c r="O43" s="156">
        <v>0</v>
      </c>
      <c r="P43" s="104"/>
      <c r="Q43" s="104"/>
      <c r="R43" s="113" t="s">
        <v>83</v>
      </c>
    </row>
    <row r="44" spans="1:18" ht="14.1" customHeight="1">
      <c r="A44" s="11"/>
      <c r="B44" s="123"/>
      <c r="C44" s="39" t="s">
        <v>39</v>
      </c>
      <c r="D44" s="46">
        <v>34</v>
      </c>
      <c r="E44" s="140">
        <v>0</v>
      </c>
      <c r="F44" s="143">
        <v>0</v>
      </c>
      <c r="G44" s="146">
        <v>0</v>
      </c>
      <c r="H44" s="143">
        <v>0</v>
      </c>
      <c r="I44" s="150">
        <v>0</v>
      </c>
      <c r="J44" s="73"/>
      <c r="K44" s="84"/>
      <c r="L44" s="93"/>
      <c r="M44" s="97"/>
      <c r="N44" s="100"/>
      <c r="O44" s="103"/>
      <c r="P44" s="105"/>
      <c r="Q44" s="105"/>
      <c r="R44" s="75"/>
    </row>
    <row r="45" spans="1:18" ht="14.1" customHeight="1">
      <c r="A45" s="13" t="s">
        <v>7</v>
      </c>
      <c r="B45" s="13"/>
      <c r="C45" s="13"/>
      <c r="D45" s="47"/>
      <c r="E45" s="47"/>
      <c r="F45" s="13" t="s">
        <v>47</v>
      </c>
      <c r="G45" s="64"/>
      <c r="H45" s="13" t="s">
        <v>52</v>
      </c>
      <c r="I45" s="13" t="s">
        <v>53</v>
      </c>
      <c r="J45" s="47"/>
      <c r="K45" s="47"/>
      <c r="L45" s="13" t="s">
        <v>75</v>
      </c>
      <c r="M45" s="98"/>
      <c r="N45" s="98"/>
      <c r="O45" s="13" t="s">
        <v>77</v>
      </c>
      <c r="P45" s="13"/>
      <c r="Q45" s="13"/>
      <c r="R45" s="13"/>
    </row>
    <row r="46" spans="1:18" ht="14.1" customHeight="1">
      <c r="A46" s="14" t="s">
        <v>8</v>
      </c>
      <c r="B46" s="14"/>
      <c r="C46" s="14"/>
      <c r="D46" s="14"/>
      <c r="E46" s="14"/>
      <c r="F46" s="128"/>
      <c r="G46" s="14" t="s">
        <v>49</v>
      </c>
      <c r="H46" s="14"/>
      <c r="I46" s="14"/>
      <c r="J46" s="14"/>
      <c r="K46" s="128"/>
      <c r="L46" s="128"/>
      <c r="M46" s="14" t="s">
        <v>76</v>
      </c>
      <c r="N46" s="14"/>
      <c r="O46" s="14"/>
      <c r="P46" s="14"/>
      <c r="Q46" s="14"/>
      <c r="R46" s="14"/>
    </row>
    <row r="47" spans="1:18" ht="14.1" customHeight="1">
      <c r="A47" s="15" t="s">
        <v>9</v>
      </c>
      <c r="B47" s="15"/>
      <c r="C47" s="41"/>
      <c r="D47" s="48">
        <f>H1</f>
      </c>
      <c r="E47" s="52"/>
      <c r="F47" s="52"/>
      <c r="G47" s="52"/>
      <c r="H47" s="52"/>
      <c r="I47" s="52"/>
      <c r="J47" s="52"/>
      <c r="K47" s="52"/>
      <c r="L47" s="52"/>
      <c r="M47" s="52"/>
      <c r="N47" s="52"/>
      <c r="O47" s="52"/>
      <c r="P47" s="52"/>
      <c r="Q47" s="52"/>
      <c r="R47" s="52"/>
    </row>
    <row r="48" spans="1:18" s="74" customFormat="1" ht="36" customHeight="1">
      <c r="A48" s="16" t="s">
        <v>10</v>
      </c>
      <c r="B48" s="30"/>
      <c r="C48" s="30"/>
      <c r="D48" s="30"/>
      <c r="E48" s="30"/>
      <c r="F48" s="30"/>
      <c r="G48" s="30"/>
      <c r="H48" s="30"/>
      <c r="I48" s="30"/>
      <c r="J48" s="30"/>
      <c r="K48" s="30"/>
      <c r="L48" s="30"/>
      <c r="M48" s="30"/>
      <c r="N48" s="30"/>
      <c r="O48" s="30"/>
      <c r="P48" s="30"/>
      <c r="Q48" s="30"/>
      <c r="R48" s="30"/>
    </row>
    <row r="49" spans="1:18" ht="15">
      <c r="A49" s="17"/>
      <c r="B49" s="17"/>
      <c r="C49" s="17"/>
      <c r="D49" s="17"/>
      <c r="E49" s="17"/>
      <c r="F49" s="17"/>
      <c r="G49" s="17"/>
      <c r="H49" s="17"/>
      <c r="I49" s="17"/>
      <c r="J49" s="17"/>
      <c r="K49" s="17"/>
      <c r="L49" s="17"/>
      <c r="M49" s="17"/>
      <c r="N49" s="17"/>
      <c r="O49" s="17"/>
      <c r="P49" s="17"/>
      <c r="Q49" s="17"/>
      <c r="R49" s="17"/>
    </row>
    <row r="50" spans="1:18" ht="15">
      <c r="A50" s="18"/>
      <c r="B50" s="31"/>
      <c r="C50" s="31"/>
      <c r="D50" s="31"/>
      <c r="E50" s="31"/>
      <c r="F50" s="31"/>
      <c r="G50" s="31"/>
      <c r="H50" s="31"/>
      <c r="I50" s="31"/>
      <c r="J50" s="31"/>
      <c r="K50" s="31"/>
      <c r="L50" s="31"/>
      <c r="M50" s="31"/>
      <c r="N50" s="31"/>
      <c r="O50" s="31"/>
      <c r="P50" s="31"/>
      <c r="Q50" s="31"/>
      <c r="R50" s="31"/>
    </row>
  </sheetData>
  <mergeCells count="70">
    <mergeCell ref="A47:C47"/>
    <mergeCell ref="D47:R47"/>
    <mergeCell ref="A48:R48"/>
    <mergeCell ref="K46:L46"/>
    <mergeCell ref="K34:L34"/>
    <mergeCell ref="R43:R44"/>
    <mergeCell ref="K38:L38"/>
    <mergeCell ref="B39:B42"/>
    <mergeCell ref="K39:L39"/>
    <mergeCell ref="K40:L40"/>
    <mergeCell ref="K41:L41"/>
    <mergeCell ref="J42:L42"/>
    <mergeCell ref="B43:B44"/>
    <mergeCell ref="J43:L44"/>
    <mergeCell ref="M43:M44"/>
    <mergeCell ref="N43:N44"/>
    <mergeCell ref="O43:Q44"/>
    <mergeCell ref="A23:A34"/>
    <mergeCell ref="B23:C23"/>
    <mergeCell ref="B24:B34"/>
    <mergeCell ref="K25:K27"/>
    <mergeCell ref="K28:L28"/>
    <mergeCell ref="J29:J41"/>
    <mergeCell ref="K29:L29"/>
    <mergeCell ref="A35:A44"/>
    <mergeCell ref="B35:B38"/>
    <mergeCell ref="K35:L35"/>
    <mergeCell ref="K36:L36"/>
    <mergeCell ref="K37:L37"/>
    <mergeCell ref="K30:L30"/>
    <mergeCell ref="K31:L31"/>
    <mergeCell ref="K32:L32"/>
    <mergeCell ref="K33:L33"/>
    <mergeCell ref="B19:C19"/>
    <mergeCell ref="B20:C20"/>
    <mergeCell ref="B21:C21"/>
    <mergeCell ref="K21:K24"/>
    <mergeCell ref="B22:C22"/>
    <mergeCell ref="N9:N10"/>
    <mergeCell ref="O9:P9"/>
    <mergeCell ref="Q9:R9"/>
    <mergeCell ref="A11:A22"/>
    <mergeCell ref="B11:C11"/>
    <mergeCell ref="J11:J28"/>
    <mergeCell ref="K11:K12"/>
    <mergeCell ref="B12:C12"/>
    <mergeCell ref="B13:C13"/>
    <mergeCell ref="K13:K16"/>
    <mergeCell ref="B14:C14"/>
    <mergeCell ref="B15:C15"/>
    <mergeCell ref="B16:C16"/>
    <mergeCell ref="B17:C17"/>
    <mergeCell ref="K17:K20"/>
    <mergeCell ref="B18:C18"/>
    <mergeCell ref="A7:R7"/>
    <mergeCell ref="A5:B5"/>
    <mergeCell ref="A6:B6"/>
    <mergeCell ref="F8:N8"/>
    <mergeCell ref="D45:E45"/>
    <mergeCell ref="J45:K45"/>
    <mergeCell ref="M45:N45"/>
    <mergeCell ref="Q5:R5"/>
    <mergeCell ref="Q6:R6"/>
    <mergeCell ref="A9:C10"/>
    <mergeCell ref="D9:D10"/>
    <mergeCell ref="E9:E10"/>
    <mergeCell ref="F9:G9"/>
    <mergeCell ref="H9:I9"/>
    <mergeCell ref="J9:L10"/>
    <mergeCell ref="M9:M10"/>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19.xml><?xml version="1.0" encoding="utf-8"?>
<worksheet xmlns="http://schemas.openxmlformats.org/spreadsheetml/2006/main" xmlns:r="http://schemas.openxmlformats.org/officeDocument/2006/relationships">
  <dimension ref="A1:R50"/>
  <sheetViews>
    <sheetView zoomScale="85" zoomScaleNormal="85" workbookViewId="0" topLeftCell="A1">
      <selection activeCell="N49" sqref="N49"/>
    </sheetView>
  </sheetViews>
  <sheetFormatPr defaultColWidth="9.28125" defaultRowHeight="15"/>
  <cols>
    <col min="1" max="2" width="5.8515625" style="114" customWidth="1"/>
    <col min="3" max="3" width="21.8515625" style="114" customWidth="1"/>
    <col min="4" max="4" width="5.8515625" style="114" customWidth="1"/>
    <col min="5" max="5" width="14.8515625" style="0" customWidth="1"/>
    <col min="6" max="6" width="23.57421875" style="0" customWidth="1"/>
    <col min="7" max="7" width="19.57421875" style="0" customWidth="1"/>
    <col min="8"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7" customFormat="1" ht="31.5" customHeight="1" hidden="1">
      <c r="E1" s="49"/>
      <c r="F1" s="53"/>
      <c r="H1" s="65"/>
      <c r="L1" s="3"/>
      <c r="M1" s="3"/>
      <c r="N1" s="3"/>
      <c r="O1" s="3"/>
      <c r="P1" s="3"/>
    </row>
    <row r="2" spans="1:16" s="17" customFormat="1" ht="28.5" customHeight="1" hidden="1">
      <c r="A2" s="3"/>
      <c r="B2" s="3"/>
      <c r="H2" s="65"/>
      <c r="L2" s="3"/>
      <c r="M2" s="3"/>
      <c r="N2" s="3"/>
      <c r="O2" s="3"/>
      <c r="P2" s="3"/>
    </row>
    <row r="3" spans="2:16" s="17" customFormat="1" ht="28.5" customHeight="1" hidden="1">
      <c r="B3" s="19"/>
      <c r="D3" s="42"/>
      <c r="F3" s="19"/>
      <c r="H3" s="42"/>
      <c r="L3" s="3"/>
      <c r="M3" s="3"/>
      <c r="N3" s="3"/>
      <c r="O3" s="3"/>
      <c r="P3" s="3"/>
    </row>
    <row r="4" spans="2:16" s="17" customFormat="1" ht="28.5" customHeight="1" hidden="1">
      <c r="B4" s="3"/>
      <c r="C4" s="32"/>
      <c r="E4" s="32"/>
      <c r="H4" s="65"/>
      <c r="L4" s="3"/>
      <c r="M4" s="3"/>
      <c r="N4" s="3"/>
      <c r="O4" s="3"/>
      <c r="P4" s="3"/>
    </row>
    <row r="5" spans="1:18" s="114" customFormat="1" ht="18" customHeight="1">
      <c r="A5" s="4" t="s">
        <v>0</v>
      </c>
      <c r="B5" s="4"/>
      <c r="C5" s="33"/>
      <c r="D5" s="33"/>
      <c r="E5" s="33"/>
      <c r="F5" s="33"/>
      <c r="G5" s="33"/>
      <c r="H5" s="33"/>
      <c r="I5" s="33"/>
      <c r="J5" s="33"/>
      <c r="K5" s="74"/>
      <c r="L5" s="74"/>
      <c r="M5" s="74"/>
      <c r="N5" s="74"/>
      <c r="P5" s="4" t="s">
        <v>78</v>
      </c>
      <c r="Q5" s="106" t="s">
        <v>80</v>
      </c>
      <c r="R5" s="107"/>
    </row>
    <row r="6" spans="1:18" s="114" customFormat="1" ht="18" customHeight="1">
      <c r="A6" s="4" t="s">
        <v>1</v>
      </c>
      <c r="B6" s="4"/>
      <c r="C6" s="34" t="s">
        <v>28</v>
      </c>
      <c r="D6" s="34"/>
      <c r="E6" s="34"/>
      <c r="F6" s="34"/>
      <c r="G6" s="34"/>
      <c r="H6" s="34"/>
      <c r="I6" s="34"/>
      <c r="J6" s="66"/>
      <c r="K6" s="75"/>
      <c r="L6" s="75"/>
      <c r="M6" s="75"/>
      <c r="N6" s="75"/>
      <c r="O6" s="101"/>
      <c r="P6" s="4" t="s">
        <v>79</v>
      </c>
      <c r="Q6" s="106" t="s">
        <v>81</v>
      </c>
      <c r="R6" s="107"/>
    </row>
    <row r="7" spans="1:18" ht="36" customHeight="1">
      <c r="A7" s="117" t="s">
        <v>101</v>
      </c>
      <c r="B7" s="117"/>
      <c r="C7" s="117"/>
      <c r="D7" s="117"/>
      <c r="E7" s="117"/>
      <c r="F7" s="117"/>
      <c r="G7" s="117"/>
      <c r="H7" s="117"/>
      <c r="I7" s="117"/>
      <c r="J7" s="117"/>
      <c r="K7" s="117"/>
      <c r="L7" s="117"/>
      <c r="M7" s="117"/>
      <c r="N7" s="117"/>
      <c r="O7" s="117"/>
      <c r="P7" s="117"/>
      <c r="Q7" s="117"/>
      <c r="R7" s="117"/>
    </row>
    <row r="8" spans="1:18" ht="24" customHeight="1">
      <c r="A8" s="6"/>
      <c r="B8" s="6"/>
      <c r="C8" s="6"/>
      <c r="D8" s="6"/>
      <c r="E8" s="6"/>
      <c r="F8" s="54" t="s">
        <v>44</v>
      </c>
      <c r="G8" s="8"/>
      <c r="H8" s="8"/>
      <c r="I8" s="8"/>
      <c r="J8" s="8"/>
      <c r="K8" s="8"/>
      <c r="L8" s="8"/>
      <c r="M8" s="8"/>
      <c r="N8" s="8"/>
      <c r="O8" s="6"/>
      <c r="P8" s="6"/>
      <c r="Q8" s="6"/>
      <c r="R8" s="108" t="s">
        <v>82</v>
      </c>
    </row>
    <row r="9" spans="1:18" s="115" customFormat="1" ht="18" customHeight="1">
      <c r="A9" s="7" t="s">
        <v>3</v>
      </c>
      <c r="B9" s="7"/>
      <c r="C9" s="7"/>
      <c r="D9" s="43" t="s">
        <v>42</v>
      </c>
      <c r="E9" s="43" t="s">
        <v>43</v>
      </c>
      <c r="F9" s="55" t="s">
        <v>45</v>
      </c>
      <c r="G9" s="60"/>
      <c r="H9" s="55" t="s">
        <v>50</v>
      </c>
      <c r="I9" s="60"/>
      <c r="J9" s="67" t="s">
        <v>3</v>
      </c>
      <c r="K9" s="7"/>
      <c r="L9" s="85"/>
      <c r="M9" s="43" t="s">
        <v>42</v>
      </c>
      <c r="N9" s="43" t="s">
        <v>43</v>
      </c>
      <c r="O9" s="55" t="s">
        <v>45</v>
      </c>
      <c r="P9" s="60"/>
      <c r="Q9" s="55" t="s">
        <v>50</v>
      </c>
      <c r="R9" s="109"/>
    </row>
    <row r="10" spans="1:18" s="115" customFormat="1" ht="18" customHeight="1">
      <c r="A10" s="8"/>
      <c r="B10" s="8"/>
      <c r="C10" s="8"/>
      <c r="D10" s="44"/>
      <c r="E10" s="44"/>
      <c r="F10" s="56" t="s">
        <v>46</v>
      </c>
      <c r="G10" s="61" t="s">
        <v>48</v>
      </c>
      <c r="H10" s="61" t="s">
        <v>51</v>
      </c>
      <c r="I10" s="61" t="s">
        <v>48</v>
      </c>
      <c r="J10" s="68"/>
      <c r="K10" s="8"/>
      <c r="L10" s="86"/>
      <c r="M10" s="44"/>
      <c r="N10" s="44"/>
      <c r="O10" s="56" t="s">
        <v>46</v>
      </c>
      <c r="P10" s="61" t="s">
        <v>48</v>
      </c>
      <c r="Q10" s="61" t="s">
        <v>51</v>
      </c>
      <c r="R10" s="110" t="s">
        <v>48</v>
      </c>
    </row>
    <row r="11" spans="1:18" s="116" customFormat="1" ht="14.1" customHeight="1">
      <c r="A11" s="9" t="s">
        <v>4</v>
      </c>
      <c r="B11" s="20" t="s">
        <v>11</v>
      </c>
      <c r="C11" s="35"/>
      <c r="D11" s="45">
        <v>1</v>
      </c>
      <c r="E11" s="124">
        <f>'1112-04-01(2001)'!E11</f>
        <v>23</v>
      </c>
      <c r="F11" s="126">
        <f>'1112-04-01(2001)'!F11</f>
        <v>98</v>
      </c>
      <c r="G11" s="129">
        <f>'1112-04-01(2001)'!G11</f>
        <v>41622.18</v>
      </c>
      <c r="H11" s="126">
        <f>'1112-04-01(2001)'!H11</f>
        <v>0</v>
      </c>
      <c r="I11" s="129">
        <f>'1112-04-01(2001)'!I11</f>
        <v>0</v>
      </c>
      <c r="J11" s="69" t="s">
        <v>6</v>
      </c>
      <c r="K11" s="28" t="s">
        <v>27</v>
      </c>
      <c r="L11" s="39" t="s">
        <v>40</v>
      </c>
      <c r="M11" s="94">
        <v>35</v>
      </c>
      <c r="N11" s="126">
        <f>'1112-04-01(2001)'!N11</f>
        <v>0</v>
      </c>
      <c r="O11" s="126">
        <f>'1112-04-01(2001)'!O11</f>
        <v>0</v>
      </c>
      <c r="P11" s="129">
        <f>'1112-04-01(2001)'!P11</f>
        <v>0</v>
      </c>
      <c r="Q11" s="126">
        <f>'1112-04-01(2001)'!Q11</f>
        <v>0</v>
      </c>
      <c r="R11" s="135">
        <f>'1112-04-01(2001)'!R11</f>
        <v>0</v>
      </c>
    </row>
    <row r="12" spans="1:18" ht="14.1" customHeight="1">
      <c r="A12" s="10"/>
      <c r="B12" s="21" t="s">
        <v>12</v>
      </c>
      <c r="C12" s="36"/>
      <c r="D12" s="46">
        <v>2</v>
      </c>
      <c r="E12" s="125">
        <f>'1112-04-01(2001)'!E12</f>
        <v>10</v>
      </c>
      <c r="F12" s="127">
        <f>'1112-04-01(2001)'!F12</f>
        <v>10</v>
      </c>
      <c r="G12" s="130">
        <f>'1112-04-01(2001)'!G12</f>
        <v>10169.59</v>
      </c>
      <c r="H12" s="127">
        <f>'1112-04-01(2001)'!H12</f>
        <v>0</v>
      </c>
      <c r="I12" s="130">
        <f>'1112-04-01(2001)'!I12</f>
        <v>0</v>
      </c>
      <c r="J12" s="70"/>
      <c r="K12" s="29"/>
      <c r="L12" s="39" t="s">
        <v>41</v>
      </c>
      <c r="M12" s="95">
        <v>36</v>
      </c>
      <c r="N12" s="127">
        <f>'1112-04-01(2001)'!N12</f>
        <v>0</v>
      </c>
      <c r="O12" s="127">
        <f>'1112-04-01(2001)'!O12</f>
        <v>0</v>
      </c>
      <c r="P12" s="130">
        <f>'1112-04-01(2001)'!P12</f>
        <v>0</v>
      </c>
      <c r="Q12" s="127">
        <f>'1112-04-01(2001)'!Q12</f>
        <v>0</v>
      </c>
      <c r="R12" s="136">
        <f>'1112-04-01(2001)'!R12</f>
        <v>0</v>
      </c>
    </row>
    <row r="13" spans="1:18" ht="14.1" customHeight="1">
      <c r="A13" s="10"/>
      <c r="B13" s="21" t="s">
        <v>13</v>
      </c>
      <c r="C13" s="36"/>
      <c r="D13" s="46">
        <v>3</v>
      </c>
      <c r="E13" s="125">
        <f>'1112-04-01(2001)'!E13</f>
        <v>0</v>
      </c>
      <c r="F13" s="127">
        <f>'1112-04-01(2001)'!F13</f>
        <v>0</v>
      </c>
      <c r="G13" s="130">
        <f>'1112-04-01(2001)'!G13</f>
        <v>0</v>
      </c>
      <c r="H13" s="127">
        <f>'1112-04-01(2001)'!H13</f>
        <v>0</v>
      </c>
      <c r="I13" s="130">
        <f>'1112-04-01(2001)'!I13</f>
        <v>0</v>
      </c>
      <c r="J13" s="70"/>
      <c r="K13" s="76" t="s">
        <v>57</v>
      </c>
      <c r="L13" s="39" t="s">
        <v>38</v>
      </c>
      <c r="M13" s="94">
        <v>37</v>
      </c>
      <c r="N13" s="126">
        <f>'1112-04-01(2001)'!N13</f>
        <v>0</v>
      </c>
      <c r="O13" s="126">
        <f>'1112-04-01(2001)'!O13</f>
        <v>0</v>
      </c>
      <c r="P13" s="129">
        <f>'1112-04-01(2001)'!P13</f>
        <v>0</v>
      </c>
      <c r="Q13" s="127">
        <f>'1112-04-01(2001)'!Q13</f>
        <v>0</v>
      </c>
      <c r="R13" s="136">
        <f>'1112-04-01(2001)'!R13</f>
        <v>0</v>
      </c>
    </row>
    <row r="14" spans="1:18" ht="14.1" customHeight="1">
      <c r="A14" s="10"/>
      <c r="B14" s="21" t="s">
        <v>14</v>
      </c>
      <c r="C14" s="36"/>
      <c r="D14" s="46">
        <v>4</v>
      </c>
      <c r="E14" s="125">
        <f>'1112-04-01(2001)'!E14</f>
        <v>0</v>
      </c>
      <c r="F14" s="127">
        <f>'1112-04-01(2001)'!F14</f>
        <v>0</v>
      </c>
      <c r="G14" s="130">
        <f>'1112-04-01(2001)'!G14</f>
        <v>0</v>
      </c>
      <c r="H14" s="127">
        <f>'1112-04-01(2001)'!H14</f>
        <v>0</v>
      </c>
      <c r="I14" s="130">
        <f>'1112-04-01(2001)'!I14</f>
        <v>0</v>
      </c>
      <c r="J14" s="70"/>
      <c r="K14" s="77"/>
      <c r="L14" s="39" t="s">
        <v>39</v>
      </c>
      <c r="M14" s="95">
        <v>38</v>
      </c>
      <c r="N14" s="127">
        <f>'1112-04-01(2001)'!N14</f>
        <v>0</v>
      </c>
      <c r="O14" s="127">
        <f>'1112-04-01(2001)'!O14</f>
        <v>0</v>
      </c>
      <c r="P14" s="130">
        <f>'1112-04-01(2001)'!P14</f>
        <v>0</v>
      </c>
      <c r="Q14" s="127">
        <f>'1112-04-01(2001)'!Q14</f>
        <v>0</v>
      </c>
      <c r="R14" s="136">
        <f>'1112-04-01(2001)'!R14</f>
        <v>0</v>
      </c>
    </row>
    <row r="15" spans="1:18" ht="14.1" customHeight="1">
      <c r="A15" s="10"/>
      <c r="B15" s="21" t="s">
        <v>15</v>
      </c>
      <c r="C15" s="36"/>
      <c r="D15" s="46">
        <v>5</v>
      </c>
      <c r="E15" s="125">
        <f>'1112-04-01(2001)'!E15</f>
        <v>0</v>
      </c>
      <c r="F15" s="127">
        <f>'1112-04-01(2001)'!F15</f>
        <v>0</v>
      </c>
      <c r="G15" s="130">
        <f>'1112-04-01(2001)'!G15</f>
        <v>0</v>
      </c>
      <c r="H15" s="127">
        <f>'1112-04-01(2001)'!H15</f>
        <v>0</v>
      </c>
      <c r="I15" s="130">
        <f>'1112-04-01(2001)'!I15</f>
        <v>0</v>
      </c>
      <c r="J15" s="70"/>
      <c r="K15" s="77"/>
      <c r="L15" s="39" t="s">
        <v>40</v>
      </c>
      <c r="M15" s="94">
        <v>39</v>
      </c>
      <c r="N15" s="126">
        <f>'1112-04-01(2001)'!N15</f>
        <v>0</v>
      </c>
      <c r="O15" s="126">
        <f>'1112-04-01(2001)'!O15</f>
        <v>0</v>
      </c>
      <c r="P15" s="129">
        <f>'1112-04-01(2001)'!P15</f>
        <v>0</v>
      </c>
      <c r="Q15" s="127">
        <f>'1112-04-01(2001)'!Q15</f>
        <v>0</v>
      </c>
      <c r="R15" s="136">
        <f>'1112-04-01(2001)'!R15</f>
        <v>0</v>
      </c>
    </row>
    <row r="16" spans="1:18" ht="14.1" customHeight="1">
      <c r="A16" s="10"/>
      <c r="B16" s="21" t="s">
        <v>16</v>
      </c>
      <c r="C16" s="36"/>
      <c r="D16" s="46">
        <v>6</v>
      </c>
      <c r="E16" s="125">
        <f>'1112-04-01(2001)'!E16</f>
        <v>0</v>
      </c>
      <c r="F16" s="127">
        <f>'1112-04-01(2001)'!F16</f>
        <v>0</v>
      </c>
      <c r="G16" s="130">
        <f>'1112-04-01(2001)'!G16</f>
        <v>0</v>
      </c>
      <c r="H16" s="127">
        <f>'1112-04-01(2001)'!H16</f>
        <v>0</v>
      </c>
      <c r="I16" s="130">
        <f>'1112-04-01(2001)'!I16</f>
        <v>0</v>
      </c>
      <c r="J16" s="70"/>
      <c r="K16" s="77"/>
      <c r="L16" s="39" t="s">
        <v>41</v>
      </c>
      <c r="M16" s="95">
        <v>40</v>
      </c>
      <c r="N16" s="127">
        <f>'1112-04-01(2001)'!N16</f>
        <v>0</v>
      </c>
      <c r="O16" s="127">
        <f>'1112-04-01(2001)'!O16</f>
        <v>0</v>
      </c>
      <c r="P16" s="130">
        <f>'1112-04-01(2001)'!P16</f>
        <v>0</v>
      </c>
      <c r="Q16" s="127">
        <f>'1112-04-01(2001)'!Q16</f>
        <v>0</v>
      </c>
      <c r="R16" s="136">
        <f>'1112-04-01(2001)'!R16</f>
        <v>0</v>
      </c>
    </row>
    <row r="17" spans="1:18" ht="14.1" customHeight="1">
      <c r="A17" s="10"/>
      <c r="B17" s="21" t="s">
        <v>17</v>
      </c>
      <c r="C17" s="36"/>
      <c r="D17" s="46">
        <v>7</v>
      </c>
      <c r="E17" s="125">
        <f>'1112-04-01(2001)'!E17</f>
        <v>0</v>
      </c>
      <c r="F17" s="127">
        <f>'1112-04-01(2001)'!F17</f>
        <v>0</v>
      </c>
      <c r="G17" s="130">
        <f>'1112-04-01(2001)'!G17</f>
        <v>0</v>
      </c>
      <c r="H17" s="127">
        <f>'1112-04-01(2001)'!H17</f>
        <v>0</v>
      </c>
      <c r="I17" s="130">
        <f>'1112-04-01(2001)'!I17</f>
        <v>0</v>
      </c>
      <c r="J17" s="70"/>
      <c r="K17" s="76" t="s">
        <v>58</v>
      </c>
      <c r="L17" s="39" t="s">
        <v>38</v>
      </c>
      <c r="M17" s="94">
        <v>41</v>
      </c>
      <c r="N17" s="126">
        <f>'1112-04-01(2001)'!N17</f>
        <v>0</v>
      </c>
      <c r="O17" s="126">
        <f>'1112-04-01(2001)'!O17</f>
        <v>0</v>
      </c>
      <c r="P17" s="129">
        <f>'1112-04-01(2001)'!P17</f>
        <v>0</v>
      </c>
      <c r="Q17" s="127">
        <f>'1112-04-01(2001)'!Q17</f>
        <v>0</v>
      </c>
      <c r="R17" s="136">
        <f>'1112-04-01(2001)'!R17</f>
        <v>0</v>
      </c>
    </row>
    <row r="18" spans="1:18" ht="14.1" customHeight="1">
      <c r="A18" s="10"/>
      <c r="B18" s="22" t="s">
        <v>18</v>
      </c>
      <c r="C18" s="37"/>
      <c r="D18" s="46">
        <v>8</v>
      </c>
      <c r="E18" s="125">
        <f>'1112-04-01(2001)'!E18</f>
        <v>2</v>
      </c>
      <c r="F18" s="127">
        <f>'1112-04-01(2001)'!F18</f>
        <v>0</v>
      </c>
      <c r="G18" s="130">
        <f>'1112-04-01(2001)'!G18</f>
        <v>0</v>
      </c>
      <c r="H18" s="127">
        <f>'1112-04-01(2001)'!H18</f>
        <v>2</v>
      </c>
      <c r="I18" s="130">
        <f>'1112-04-01(2001)'!I18</f>
        <v>307.15</v>
      </c>
      <c r="J18" s="70"/>
      <c r="K18" s="77"/>
      <c r="L18" s="39" t="s">
        <v>39</v>
      </c>
      <c r="M18" s="95">
        <v>42</v>
      </c>
      <c r="N18" s="127">
        <f>'1112-04-01(2001)'!N18</f>
        <v>0</v>
      </c>
      <c r="O18" s="127">
        <f>'1112-04-01(2001)'!O18</f>
        <v>0</v>
      </c>
      <c r="P18" s="130">
        <f>'1112-04-01(2001)'!P18</f>
        <v>0</v>
      </c>
      <c r="Q18" s="127">
        <f>'1112-04-01(2001)'!Q18</f>
        <v>0</v>
      </c>
      <c r="R18" s="136">
        <f>'1112-04-01(2001)'!R18</f>
        <v>0</v>
      </c>
    </row>
    <row r="19" spans="1:18" ht="14.1" customHeight="1">
      <c r="A19" s="10"/>
      <c r="B19" s="22" t="s">
        <v>19</v>
      </c>
      <c r="C19" s="37"/>
      <c r="D19" s="46">
        <v>9</v>
      </c>
      <c r="E19" s="125">
        <f>'1112-04-01(2001)'!E19</f>
        <v>0</v>
      </c>
      <c r="F19" s="127">
        <f>'1112-04-01(2001)'!F19</f>
        <v>0</v>
      </c>
      <c r="G19" s="130">
        <f>'1112-04-01(2001)'!G19</f>
        <v>0</v>
      </c>
      <c r="H19" s="127">
        <f>'1112-04-01(2001)'!H19</f>
        <v>0</v>
      </c>
      <c r="I19" s="130">
        <f>'1112-04-01(2001)'!I19</f>
        <v>0</v>
      </c>
      <c r="J19" s="70"/>
      <c r="K19" s="77"/>
      <c r="L19" s="39" t="s">
        <v>40</v>
      </c>
      <c r="M19" s="94">
        <v>43</v>
      </c>
      <c r="N19" s="126">
        <f>'1112-04-01(2001)'!N19</f>
        <v>0</v>
      </c>
      <c r="O19" s="126">
        <f>'1112-04-01(2001)'!O19</f>
        <v>0</v>
      </c>
      <c r="P19" s="129">
        <f>'1112-04-01(2001)'!P19</f>
        <v>0</v>
      </c>
      <c r="Q19" s="127">
        <f>'1112-04-01(2001)'!Q19</f>
        <v>0</v>
      </c>
      <c r="R19" s="136">
        <f>'1112-04-01(2001)'!R19</f>
        <v>0</v>
      </c>
    </row>
    <row r="20" spans="1:18" ht="14.1" customHeight="1">
      <c r="A20" s="10"/>
      <c r="B20" s="22" t="s">
        <v>20</v>
      </c>
      <c r="C20" s="37"/>
      <c r="D20" s="46">
        <v>10</v>
      </c>
      <c r="E20" s="125">
        <f>'1112-04-01(2001)'!E20</f>
        <v>6</v>
      </c>
      <c r="F20" s="127">
        <f>'1112-04-01(2001)'!F20</f>
        <v>0</v>
      </c>
      <c r="G20" s="130">
        <f>'1112-04-01(2001)'!G20</f>
        <v>0</v>
      </c>
      <c r="H20" s="127">
        <f>'1112-04-01(2001)'!H20</f>
        <v>7</v>
      </c>
      <c r="I20" s="130">
        <f>'1112-04-01(2001)'!I20</f>
        <v>3169.51</v>
      </c>
      <c r="J20" s="70"/>
      <c r="K20" s="77"/>
      <c r="L20" s="39" t="s">
        <v>41</v>
      </c>
      <c r="M20" s="95">
        <v>44</v>
      </c>
      <c r="N20" s="127">
        <f>'1112-04-01(2001)'!N20</f>
        <v>0</v>
      </c>
      <c r="O20" s="127">
        <f>'1112-04-01(2001)'!O20</f>
        <v>0</v>
      </c>
      <c r="P20" s="130">
        <f>'1112-04-01(2001)'!P20</f>
        <v>0</v>
      </c>
      <c r="Q20" s="127">
        <f>'1112-04-01(2001)'!Q20</f>
        <v>0</v>
      </c>
      <c r="R20" s="136">
        <f>'1112-04-01(2001)'!R20</f>
        <v>0</v>
      </c>
    </row>
    <row r="21" spans="1:18" ht="14.1" customHeight="1">
      <c r="A21" s="10"/>
      <c r="B21" s="21" t="s">
        <v>21</v>
      </c>
      <c r="C21" s="36"/>
      <c r="D21" s="46">
        <v>11</v>
      </c>
      <c r="E21" s="125">
        <f>'1112-04-01(2001)'!E21</f>
        <v>1</v>
      </c>
      <c r="F21" s="127">
        <f>'1112-04-01(2001)'!F21</f>
        <v>4</v>
      </c>
      <c r="G21" s="130">
        <f>'1112-04-01(2001)'!G21</f>
        <v>18102.47</v>
      </c>
      <c r="H21" s="127">
        <f>'1112-04-01(2001)'!H21</f>
        <v>0</v>
      </c>
      <c r="I21" s="130">
        <f>'1112-04-01(2001)'!I21</f>
        <v>0</v>
      </c>
      <c r="J21" s="70"/>
      <c r="K21" s="76" t="s">
        <v>59</v>
      </c>
      <c r="L21" s="39" t="s">
        <v>38</v>
      </c>
      <c r="M21" s="94">
        <v>45</v>
      </c>
      <c r="N21" s="126">
        <f>'1112-04-01(2001)'!N21</f>
        <v>0</v>
      </c>
      <c r="O21" s="126">
        <f>'1112-04-01(2001)'!O21</f>
        <v>0</v>
      </c>
      <c r="P21" s="129">
        <f>'1112-04-01(2001)'!P21</f>
        <v>0</v>
      </c>
      <c r="Q21" s="127">
        <f>'1112-04-01(2001)'!Q21</f>
        <v>0</v>
      </c>
      <c r="R21" s="136">
        <f>'1112-04-01(2001)'!R21</f>
        <v>0</v>
      </c>
    </row>
    <row r="22" spans="1:18" ht="14.1" customHeight="1">
      <c r="A22" s="11"/>
      <c r="B22" s="23" t="s">
        <v>22</v>
      </c>
      <c r="C22" s="38"/>
      <c r="D22" s="46">
        <v>12</v>
      </c>
      <c r="E22" s="125">
        <f>'1112-04-01(2001)'!E22</f>
        <v>12</v>
      </c>
      <c r="F22" s="127">
        <f>'1112-04-01(2001)'!F22</f>
        <v>2</v>
      </c>
      <c r="G22" s="130">
        <f>'1112-04-01(2001)'!G22</f>
        <v>3575.02</v>
      </c>
      <c r="H22" s="127">
        <f>'1112-04-01(2001)'!H22</f>
        <v>20</v>
      </c>
      <c r="I22" s="130">
        <f>'1112-04-01(2001)'!I22</f>
        <v>1765.9</v>
      </c>
      <c r="J22" s="70"/>
      <c r="K22" s="77"/>
      <c r="L22" s="39" t="s">
        <v>39</v>
      </c>
      <c r="M22" s="95">
        <v>46</v>
      </c>
      <c r="N22" s="127">
        <f>'1112-04-01(2001)'!N22</f>
        <v>0</v>
      </c>
      <c r="O22" s="127">
        <f>'1112-04-01(2001)'!O22</f>
        <v>0</v>
      </c>
      <c r="P22" s="130">
        <f>'1112-04-01(2001)'!P22</f>
        <v>0</v>
      </c>
      <c r="Q22" s="127">
        <f>'1112-04-01(2001)'!Q22</f>
        <v>0</v>
      </c>
      <c r="R22" s="136">
        <f>'1112-04-01(2001)'!R22</f>
        <v>0</v>
      </c>
    </row>
    <row r="23" spans="1:18" ht="14.1" customHeight="1">
      <c r="A23" s="12" t="s">
        <v>5</v>
      </c>
      <c r="B23" s="21" t="s">
        <v>23</v>
      </c>
      <c r="C23" s="36"/>
      <c r="D23" s="46">
        <v>13</v>
      </c>
      <c r="E23" s="125">
        <f>'1112-04-01(2001)'!E23</f>
        <v>6</v>
      </c>
      <c r="F23" s="127">
        <f>'1112-04-01(2001)'!F23</f>
        <v>0</v>
      </c>
      <c r="G23" s="130">
        <f>'1112-04-01(2001)'!G23</f>
        <v>0</v>
      </c>
      <c r="H23" s="127">
        <f>'1112-04-01(2001)'!H23</f>
        <v>38</v>
      </c>
      <c r="I23" s="130">
        <f>'1112-04-01(2001)'!I23</f>
        <v>20730.11</v>
      </c>
      <c r="J23" s="70"/>
      <c r="K23" s="77"/>
      <c r="L23" s="39" t="s">
        <v>40</v>
      </c>
      <c r="M23" s="94">
        <v>47</v>
      </c>
      <c r="N23" s="126">
        <f>'1112-04-01(2001)'!N23</f>
        <v>0</v>
      </c>
      <c r="O23" s="126">
        <f>'1112-04-01(2001)'!O23</f>
        <v>0</v>
      </c>
      <c r="P23" s="129">
        <f>'1112-04-01(2001)'!P23</f>
        <v>0</v>
      </c>
      <c r="Q23" s="127">
        <f>'1112-04-01(2001)'!Q23</f>
        <v>0</v>
      </c>
      <c r="R23" s="136">
        <f>'1112-04-01(2001)'!R23</f>
        <v>0</v>
      </c>
    </row>
    <row r="24" spans="1:18" ht="14.1" customHeight="1">
      <c r="A24" s="10"/>
      <c r="B24" s="118" t="s">
        <v>24</v>
      </c>
      <c r="C24" s="39" t="s">
        <v>29</v>
      </c>
      <c r="D24" s="46">
        <v>14</v>
      </c>
      <c r="E24" s="125">
        <f>'1112-04-01(2001)'!E24</f>
        <v>395</v>
      </c>
      <c r="F24" s="127">
        <f>'1112-04-01(2001)'!F24</f>
        <v>457</v>
      </c>
      <c r="G24" s="130">
        <f>'1112-04-01(2001)'!G24</f>
        <v>479241.63</v>
      </c>
      <c r="H24" s="127">
        <f>'1112-04-01(2001)'!H24</f>
        <v>306</v>
      </c>
      <c r="I24" s="130">
        <f>'1112-04-01(2001)'!I24</f>
        <v>35967.49</v>
      </c>
      <c r="J24" s="70"/>
      <c r="K24" s="77"/>
      <c r="L24" s="39" t="s">
        <v>41</v>
      </c>
      <c r="M24" s="95">
        <v>48</v>
      </c>
      <c r="N24" s="127">
        <f>'1112-04-01(2001)'!N24</f>
        <v>0</v>
      </c>
      <c r="O24" s="127">
        <f>'1112-04-01(2001)'!O24</f>
        <v>0</v>
      </c>
      <c r="P24" s="130">
        <f>'1112-04-01(2001)'!P24</f>
        <v>0</v>
      </c>
      <c r="Q24" s="127">
        <f>'1112-04-01(2001)'!Q24</f>
        <v>0</v>
      </c>
      <c r="R24" s="136">
        <f>'1112-04-01(2001)'!R24</f>
        <v>0</v>
      </c>
    </row>
    <row r="25" spans="1:18" ht="14.1" customHeight="1">
      <c r="A25" s="10"/>
      <c r="B25" s="119"/>
      <c r="C25" s="39" t="s">
        <v>30</v>
      </c>
      <c r="D25" s="46">
        <v>15</v>
      </c>
      <c r="E25" s="125">
        <f>'1112-04-01(2001)'!E25</f>
        <v>1</v>
      </c>
      <c r="F25" s="127">
        <f>'1112-04-01(2001)'!F25</f>
        <v>1</v>
      </c>
      <c r="G25" s="130">
        <f>'1112-04-01(2001)'!G25</f>
        <v>25.23</v>
      </c>
      <c r="H25" s="127">
        <f>'1112-04-01(2001)'!H25</f>
        <v>0</v>
      </c>
      <c r="I25" s="130">
        <f>'1112-04-01(2001)'!I25</f>
        <v>0</v>
      </c>
      <c r="J25" s="70"/>
      <c r="K25" s="72" t="s">
        <v>60</v>
      </c>
      <c r="L25" s="87" t="s">
        <v>39</v>
      </c>
      <c r="M25" s="94">
        <v>49</v>
      </c>
      <c r="N25" s="126">
        <f>'1112-04-01(2001)'!N25</f>
        <v>0</v>
      </c>
      <c r="O25" s="126">
        <f>'1112-04-01(2001)'!O25</f>
        <v>0</v>
      </c>
      <c r="P25" s="129">
        <f>'1112-04-01(2001)'!P25</f>
        <v>0</v>
      </c>
      <c r="Q25" s="127">
        <f>'1112-04-01(2001)'!Q25</f>
        <v>0</v>
      </c>
      <c r="R25" s="136">
        <f>'1112-04-01(2001)'!R25</f>
        <v>0</v>
      </c>
    </row>
    <row r="26" spans="1:18" ht="14.1" customHeight="1">
      <c r="A26" s="10"/>
      <c r="B26" s="119"/>
      <c r="C26" s="39" t="s">
        <v>31</v>
      </c>
      <c r="D26" s="46">
        <v>16</v>
      </c>
      <c r="E26" s="125">
        <f>'1112-04-01(2001)'!E26</f>
        <v>80</v>
      </c>
      <c r="F26" s="127">
        <f>'1112-04-01(2001)'!F26</f>
        <v>486</v>
      </c>
      <c r="G26" s="130">
        <f>'1112-04-01(2001)'!G26</f>
        <v>205527.78</v>
      </c>
      <c r="H26" s="127">
        <f>'1112-04-01(2001)'!H26</f>
        <v>57</v>
      </c>
      <c r="I26" s="130">
        <f>'1112-04-01(2001)'!I26</f>
        <v>13871.28</v>
      </c>
      <c r="J26" s="70"/>
      <c r="K26" s="78"/>
      <c r="L26" s="87" t="s">
        <v>40</v>
      </c>
      <c r="M26" s="95">
        <v>50</v>
      </c>
      <c r="N26" s="127">
        <f>'1112-04-01(2001)'!N26</f>
        <v>0</v>
      </c>
      <c r="O26" s="127">
        <f>'1112-04-01(2001)'!O26</f>
        <v>0</v>
      </c>
      <c r="P26" s="130">
        <f>'1112-04-01(2001)'!P26</f>
        <v>0</v>
      </c>
      <c r="Q26" s="127">
        <f>'1112-04-01(2001)'!Q26</f>
        <v>0</v>
      </c>
      <c r="R26" s="136">
        <f>'1112-04-01(2001)'!R26</f>
        <v>0</v>
      </c>
    </row>
    <row r="27" spans="1:18" ht="14.1" customHeight="1">
      <c r="A27" s="10"/>
      <c r="B27" s="119"/>
      <c r="C27" s="39" t="s">
        <v>32</v>
      </c>
      <c r="D27" s="46">
        <v>17</v>
      </c>
      <c r="E27" s="125">
        <f>'1112-04-01(2001)'!E27</f>
        <v>32</v>
      </c>
      <c r="F27" s="127">
        <f>'1112-04-01(2001)'!F27</f>
        <v>87</v>
      </c>
      <c r="G27" s="130">
        <f>'1112-04-01(2001)'!G27</f>
        <v>22374.66</v>
      </c>
      <c r="H27" s="127">
        <f>'1112-04-01(2001)'!H27</f>
        <v>15</v>
      </c>
      <c r="I27" s="130">
        <f>'1112-04-01(2001)'!I27</f>
        <v>1170.06</v>
      </c>
      <c r="J27" s="70"/>
      <c r="K27" s="79"/>
      <c r="L27" s="87" t="s">
        <v>41</v>
      </c>
      <c r="M27" s="94">
        <v>51</v>
      </c>
      <c r="N27" s="126">
        <f>'1112-04-01(2001)'!N27</f>
        <v>0</v>
      </c>
      <c r="O27" s="126">
        <f>'1112-04-01(2001)'!O27</f>
        <v>0</v>
      </c>
      <c r="P27" s="129">
        <f>'1112-04-01(2001)'!P27</f>
        <v>0</v>
      </c>
      <c r="Q27" s="127">
        <f>'1112-04-01(2001)'!Q27</f>
        <v>0</v>
      </c>
      <c r="R27" s="136">
        <f>'1112-04-01(2001)'!R27</f>
        <v>0</v>
      </c>
    </row>
    <row r="28" spans="1:18" ht="14.1" customHeight="1">
      <c r="A28" s="10"/>
      <c r="B28" s="119"/>
      <c r="C28" s="39" t="s">
        <v>33</v>
      </c>
      <c r="D28" s="46">
        <v>18</v>
      </c>
      <c r="E28" s="125">
        <f>'1112-04-01(2001)'!E28</f>
        <v>12</v>
      </c>
      <c r="F28" s="127">
        <f>'1112-04-01(2001)'!F28</f>
        <v>15</v>
      </c>
      <c r="G28" s="130">
        <f>'1112-04-01(2001)'!G28</f>
        <v>5338.32</v>
      </c>
      <c r="H28" s="127">
        <f>'1112-04-01(2001)'!H28</f>
        <v>10</v>
      </c>
      <c r="I28" s="130">
        <f>'1112-04-01(2001)'!I28</f>
        <v>1282.63</v>
      </c>
      <c r="J28" s="45"/>
      <c r="K28" s="80" t="s">
        <v>61</v>
      </c>
      <c r="L28" s="88"/>
      <c r="M28" s="95">
        <v>52</v>
      </c>
      <c r="N28" s="127">
        <f>'1112-04-01(2001)'!N28</f>
        <v>0</v>
      </c>
      <c r="O28" s="127">
        <f>'1112-04-01(2001)'!O28</f>
        <v>0</v>
      </c>
      <c r="P28" s="130">
        <f>'1112-04-01(2001)'!P28</f>
        <v>0</v>
      </c>
      <c r="Q28" s="127">
        <f>'1112-04-01(2001)'!Q28</f>
        <v>0</v>
      </c>
      <c r="R28" s="136">
        <f>'1112-04-01(2001)'!R28</f>
        <v>0</v>
      </c>
    </row>
    <row r="29" spans="1:18" ht="14.1" customHeight="1">
      <c r="A29" s="10"/>
      <c r="B29" s="119"/>
      <c r="C29" s="39" t="s">
        <v>34</v>
      </c>
      <c r="D29" s="46">
        <v>19</v>
      </c>
      <c r="E29" s="125">
        <f>'1112-04-01(2001)'!E29</f>
        <v>1</v>
      </c>
      <c r="F29" s="127">
        <f>'1112-04-01(2001)'!F29</f>
        <v>2</v>
      </c>
      <c r="G29" s="130">
        <f>'1112-04-01(2001)'!G29</f>
        <v>5156.97</v>
      </c>
      <c r="H29" s="127">
        <f>'1112-04-01(2001)'!H29</f>
        <v>0</v>
      </c>
      <c r="I29" s="130">
        <f>'1112-04-01(2001)'!I29</f>
        <v>0</v>
      </c>
      <c r="J29" s="70" t="s">
        <v>54</v>
      </c>
      <c r="K29" s="81" t="s">
        <v>62</v>
      </c>
      <c r="L29" s="89"/>
      <c r="M29" s="94">
        <v>53</v>
      </c>
      <c r="N29" s="126">
        <f>'1112-04-01(2001)'!N29</f>
        <v>9</v>
      </c>
      <c r="O29" s="126">
        <f>'1112-04-01(2001)'!O29</f>
        <v>9</v>
      </c>
      <c r="P29" s="129">
        <f>'1112-04-01(2001)'!P29</f>
        <v>789.83</v>
      </c>
      <c r="Q29" s="127">
        <f>'1112-04-01(2001)'!Q29</f>
        <v>0</v>
      </c>
      <c r="R29" s="136">
        <f>'1112-04-01(2001)'!R29</f>
        <v>0</v>
      </c>
    </row>
    <row r="30" spans="1:18" ht="14.1" customHeight="1">
      <c r="A30" s="10"/>
      <c r="B30" s="119"/>
      <c r="C30" s="39" t="s">
        <v>35</v>
      </c>
      <c r="D30" s="46">
        <v>20</v>
      </c>
      <c r="E30" s="125">
        <f>'1112-04-01(2001)'!E30</f>
        <v>4</v>
      </c>
      <c r="F30" s="127">
        <f>'1112-04-01(2001)'!F30</f>
        <v>14</v>
      </c>
      <c r="G30" s="130">
        <f>'1112-04-01(2001)'!G30</f>
        <v>12521.86</v>
      </c>
      <c r="H30" s="127">
        <f>'1112-04-01(2001)'!H30</f>
        <v>0</v>
      </c>
      <c r="I30" s="130">
        <f>'1112-04-01(2001)'!I30</f>
        <v>0</v>
      </c>
      <c r="J30" s="27"/>
      <c r="K30" s="81" t="s">
        <v>63</v>
      </c>
      <c r="L30" s="90"/>
      <c r="M30" s="95">
        <v>54</v>
      </c>
      <c r="N30" s="127">
        <f>'1112-04-01(2001)'!N30</f>
        <v>0</v>
      </c>
      <c r="O30" s="127">
        <f>'1112-04-01(2001)'!O30</f>
        <v>0</v>
      </c>
      <c r="P30" s="130">
        <f>'1112-04-01(2001)'!P30</f>
        <v>0</v>
      </c>
      <c r="Q30" s="127">
        <f>'1112-04-01(2001)'!Q30</f>
        <v>0</v>
      </c>
      <c r="R30" s="136">
        <f>'1112-04-01(2001)'!R30</f>
        <v>0</v>
      </c>
    </row>
    <row r="31" spans="1:18" ht="14.1" customHeight="1">
      <c r="A31" s="10"/>
      <c r="B31" s="119"/>
      <c r="C31" s="39" t="s">
        <v>36</v>
      </c>
      <c r="D31" s="46">
        <v>21</v>
      </c>
      <c r="E31" s="125">
        <f>'1112-04-01(2001)'!E31</f>
        <v>0</v>
      </c>
      <c r="F31" s="127">
        <f>'1112-04-01(2001)'!F31</f>
        <v>0</v>
      </c>
      <c r="G31" s="130">
        <f>'1112-04-01(2001)'!G31</f>
        <v>0</v>
      </c>
      <c r="H31" s="127">
        <f>'1112-04-01(2001)'!H31</f>
        <v>0</v>
      </c>
      <c r="I31" s="130">
        <f>'1112-04-01(2001)'!I31</f>
        <v>0</v>
      </c>
      <c r="J31" s="27"/>
      <c r="K31" s="81" t="s">
        <v>64</v>
      </c>
      <c r="L31" s="90"/>
      <c r="M31" s="94">
        <v>55</v>
      </c>
      <c r="N31" s="126">
        <f>'1112-04-01(2001)'!N31</f>
        <v>21</v>
      </c>
      <c r="O31" s="126">
        <f>'1112-04-01(2001)'!O31</f>
        <v>45</v>
      </c>
      <c r="P31" s="129">
        <f>'1112-04-01(2001)'!P31</f>
        <v>11784.19</v>
      </c>
      <c r="Q31" s="127">
        <f>'1112-04-01(2001)'!Q31</f>
        <v>27</v>
      </c>
      <c r="R31" s="136">
        <f>'1112-04-01(2001)'!R31</f>
        <v>1750.02</v>
      </c>
    </row>
    <row r="32" spans="1:18" ht="14.1" customHeight="1">
      <c r="A32" s="10"/>
      <c r="B32" s="119"/>
      <c r="C32" s="39" t="s">
        <v>37</v>
      </c>
      <c r="D32" s="46">
        <v>22</v>
      </c>
      <c r="E32" s="125">
        <f>'1112-04-01(2001)'!E32</f>
        <v>7</v>
      </c>
      <c r="F32" s="127">
        <f>'1112-04-01(2001)'!F32</f>
        <v>14</v>
      </c>
      <c r="G32" s="130">
        <f>'1112-04-01(2001)'!G32</f>
        <v>1894.1</v>
      </c>
      <c r="H32" s="127">
        <f>'1112-04-01(2001)'!H32</f>
        <v>6</v>
      </c>
      <c r="I32" s="130">
        <f>'1112-04-01(2001)'!I32</f>
        <v>616.57</v>
      </c>
      <c r="J32" s="27"/>
      <c r="K32" s="81" t="s">
        <v>65</v>
      </c>
      <c r="L32" s="90"/>
      <c r="M32" s="95">
        <v>56</v>
      </c>
      <c r="N32" s="127">
        <f>'1112-04-01(2001)'!N32</f>
        <v>5</v>
      </c>
      <c r="O32" s="127">
        <f>'1112-04-01(2001)'!O32</f>
        <v>25</v>
      </c>
      <c r="P32" s="130">
        <f>'1112-04-01(2001)'!P32</f>
        <v>1035.39</v>
      </c>
      <c r="Q32" s="127">
        <f>'1112-04-01(2001)'!Q32</f>
        <v>1</v>
      </c>
      <c r="R32" s="136">
        <f>'1112-04-01(2001)'!R32</f>
        <v>168.78</v>
      </c>
    </row>
    <row r="33" spans="1:18" ht="14.1" customHeight="1">
      <c r="A33" s="10"/>
      <c r="B33" s="119"/>
      <c r="C33" s="40" t="s">
        <v>21</v>
      </c>
      <c r="D33" s="46">
        <v>23</v>
      </c>
      <c r="E33" s="125">
        <f>'1112-04-01(2001)'!E33</f>
        <v>4</v>
      </c>
      <c r="F33" s="127">
        <f>'1112-04-01(2001)'!F33</f>
        <v>15</v>
      </c>
      <c r="G33" s="130">
        <f>'1112-04-01(2001)'!G33</f>
        <v>69502.58</v>
      </c>
      <c r="H33" s="127">
        <f>'1112-04-01(2001)'!H33</f>
        <v>2</v>
      </c>
      <c r="I33" s="130">
        <f>'1112-04-01(2001)'!I33</f>
        <v>182.04</v>
      </c>
      <c r="J33" s="27"/>
      <c r="K33" s="81" t="s">
        <v>66</v>
      </c>
      <c r="L33" s="90"/>
      <c r="M33" s="94">
        <v>57</v>
      </c>
      <c r="N33" s="126">
        <f>'1112-04-01(2001)'!N33</f>
        <v>36</v>
      </c>
      <c r="O33" s="126">
        <f>'1112-04-01(2001)'!O33</f>
        <v>50</v>
      </c>
      <c r="P33" s="129">
        <f>'1112-04-01(2001)'!P33</f>
        <v>52479.16</v>
      </c>
      <c r="Q33" s="127">
        <f>'1112-04-01(2001)'!Q33</f>
        <v>19</v>
      </c>
      <c r="R33" s="136">
        <f>'1112-04-01(2001)'!R33</f>
        <v>1656.87</v>
      </c>
    </row>
    <row r="34" spans="1:18" ht="14.1" customHeight="1">
      <c r="A34" s="11"/>
      <c r="B34" s="120"/>
      <c r="C34" s="39" t="s">
        <v>22</v>
      </c>
      <c r="D34" s="46">
        <v>24</v>
      </c>
      <c r="E34" s="125">
        <f>'1112-04-01(2001)'!E34</f>
        <v>7</v>
      </c>
      <c r="F34" s="127">
        <f>'1112-04-01(2001)'!F34</f>
        <v>30</v>
      </c>
      <c r="G34" s="130">
        <f>'1112-04-01(2001)'!G34</f>
        <v>9185.94</v>
      </c>
      <c r="H34" s="127">
        <f>'1112-04-01(2001)'!H34</f>
        <v>1</v>
      </c>
      <c r="I34" s="130">
        <f>'1112-04-01(2001)'!I34</f>
        <v>430.37</v>
      </c>
      <c r="J34" s="27"/>
      <c r="K34" s="81" t="s">
        <v>67</v>
      </c>
      <c r="L34" s="90"/>
      <c r="M34" s="95">
        <v>58</v>
      </c>
      <c r="N34" s="127">
        <f>'1112-04-01(2001)'!N34</f>
        <v>372</v>
      </c>
      <c r="O34" s="127">
        <f>'1112-04-01(2001)'!O34</f>
        <v>1082</v>
      </c>
      <c r="P34" s="130">
        <f>'1112-04-01(2001)'!P34</f>
        <v>160214.94</v>
      </c>
      <c r="Q34" s="127">
        <f>'1112-04-01(2001)'!Q34</f>
        <v>423</v>
      </c>
      <c r="R34" s="136">
        <f>'1112-04-01(2001)'!R34</f>
        <v>39541.57</v>
      </c>
    </row>
    <row r="35" spans="1:18" ht="14.1" customHeight="1">
      <c r="A35" s="12" t="s">
        <v>6</v>
      </c>
      <c r="B35" s="118" t="s">
        <v>25</v>
      </c>
      <c r="C35" s="39" t="s">
        <v>38</v>
      </c>
      <c r="D35" s="46">
        <v>25</v>
      </c>
      <c r="E35" s="125">
        <f>'1112-04-01(2001)'!E35</f>
        <v>650</v>
      </c>
      <c r="F35" s="127">
        <f>'1112-04-01(2001)'!F35</f>
        <v>905</v>
      </c>
      <c r="G35" s="130">
        <f>'1112-04-01(2001)'!G35</f>
        <v>130135.57</v>
      </c>
      <c r="H35" s="127">
        <f>'1112-04-01(2001)'!H35</f>
        <v>664</v>
      </c>
      <c r="I35" s="130">
        <f>'1112-04-01(2001)'!I35</f>
        <v>88474.84</v>
      </c>
      <c r="J35" s="27"/>
      <c r="K35" s="81" t="s">
        <v>68</v>
      </c>
      <c r="L35" s="90"/>
      <c r="M35" s="94">
        <v>59</v>
      </c>
      <c r="N35" s="126">
        <f>'1112-04-01(2001)'!N35</f>
        <v>19</v>
      </c>
      <c r="O35" s="126">
        <f>'1112-04-01(2001)'!O35</f>
        <v>21</v>
      </c>
      <c r="P35" s="129">
        <f>'1112-04-01(2001)'!P35</f>
        <v>2869.37</v>
      </c>
      <c r="Q35" s="127">
        <f>'1112-04-01(2001)'!Q35</f>
        <v>18</v>
      </c>
      <c r="R35" s="136">
        <f>'1112-04-01(2001)'!R35</f>
        <v>2382.93</v>
      </c>
    </row>
    <row r="36" spans="1:18" ht="14.1" customHeight="1">
      <c r="A36" s="10"/>
      <c r="B36" s="119"/>
      <c r="C36" s="39" t="s">
        <v>39</v>
      </c>
      <c r="D36" s="46">
        <v>26</v>
      </c>
      <c r="E36" s="125">
        <f>'1112-04-01(2001)'!E36</f>
        <v>1</v>
      </c>
      <c r="F36" s="127">
        <f>'1112-04-01(2001)'!F36</f>
        <v>4</v>
      </c>
      <c r="G36" s="130">
        <f>'1112-04-01(2001)'!G36</f>
        <v>8.73</v>
      </c>
      <c r="H36" s="127">
        <f>'1112-04-01(2001)'!H36</f>
        <v>0</v>
      </c>
      <c r="I36" s="130">
        <f>'1112-04-01(2001)'!I36</f>
        <v>0</v>
      </c>
      <c r="J36" s="27"/>
      <c r="K36" s="81" t="s">
        <v>69</v>
      </c>
      <c r="L36" s="90"/>
      <c r="M36" s="95">
        <v>60</v>
      </c>
      <c r="N36" s="127">
        <f>'1112-04-01(2001)'!N36</f>
        <v>22</v>
      </c>
      <c r="O36" s="127">
        <f>'1112-04-01(2001)'!O36</f>
        <v>33</v>
      </c>
      <c r="P36" s="130">
        <f>'1112-04-01(2001)'!P36</f>
        <v>2850.15</v>
      </c>
      <c r="Q36" s="127">
        <f>'1112-04-01(2001)'!Q36</f>
        <v>12</v>
      </c>
      <c r="R36" s="136">
        <f>'1112-04-01(2001)'!R36</f>
        <v>1194.48</v>
      </c>
    </row>
    <row r="37" spans="1:18" ht="14.1" customHeight="1">
      <c r="A37" s="10"/>
      <c r="B37" s="119"/>
      <c r="C37" s="39" t="s">
        <v>40</v>
      </c>
      <c r="D37" s="46">
        <v>27</v>
      </c>
      <c r="E37" s="125">
        <f>'1112-04-01(2001)'!E37</f>
        <v>21</v>
      </c>
      <c r="F37" s="127">
        <f>'1112-04-01(2001)'!F37</f>
        <v>36</v>
      </c>
      <c r="G37" s="130">
        <f>'1112-04-01(2001)'!G37</f>
        <v>44464.31</v>
      </c>
      <c r="H37" s="127">
        <f>'1112-04-01(2001)'!H37</f>
        <v>206</v>
      </c>
      <c r="I37" s="130">
        <f>'1112-04-01(2001)'!I37</f>
        <v>56361.68</v>
      </c>
      <c r="J37" s="27"/>
      <c r="K37" s="81" t="s">
        <v>70</v>
      </c>
      <c r="L37" s="90"/>
      <c r="M37" s="94">
        <v>61</v>
      </c>
      <c r="N37" s="126">
        <f>'1112-04-01(2001)'!N37</f>
        <v>15</v>
      </c>
      <c r="O37" s="126">
        <f>'1112-04-01(2001)'!O37</f>
        <v>21</v>
      </c>
      <c r="P37" s="129">
        <f>'1112-04-01(2001)'!P37</f>
        <v>5923.57</v>
      </c>
      <c r="Q37" s="127">
        <f>'1112-04-01(2001)'!Q37</f>
        <v>12</v>
      </c>
      <c r="R37" s="136">
        <f>'1112-04-01(2001)'!R37</f>
        <v>1094.63</v>
      </c>
    </row>
    <row r="38" spans="1:18" ht="14.1" customHeight="1">
      <c r="A38" s="10"/>
      <c r="B38" s="120"/>
      <c r="C38" s="39" t="s">
        <v>41</v>
      </c>
      <c r="D38" s="46">
        <v>28</v>
      </c>
      <c r="E38" s="125">
        <f>'1112-04-01(2001)'!E38</f>
        <v>367</v>
      </c>
      <c r="F38" s="127">
        <f>'1112-04-01(2001)'!F38</f>
        <v>544</v>
      </c>
      <c r="G38" s="130">
        <f>'1112-04-01(2001)'!G38</f>
        <v>62333.98</v>
      </c>
      <c r="H38" s="127">
        <f>'1112-04-01(2001)'!H38</f>
        <v>382</v>
      </c>
      <c r="I38" s="130">
        <f>'1112-04-01(2001)'!I38</f>
        <v>43711.72</v>
      </c>
      <c r="J38" s="27"/>
      <c r="K38" s="81" t="s">
        <v>71</v>
      </c>
      <c r="L38" s="90"/>
      <c r="M38" s="95">
        <v>62</v>
      </c>
      <c r="N38" s="127">
        <f>'1112-04-01(2001)'!N38</f>
        <v>24</v>
      </c>
      <c r="O38" s="127">
        <f>'1112-04-01(2001)'!O38</f>
        <v>44</v>
      </c>
      <c r="P38" s="130">
        <f>'1112-04-01(2001)'!P38</f>
        <v>5726.88</v>
      </c>
      <c r="Q38" s="127">
        <f>'1112-04-01(2001)'!Q38</f>
        <v>16</v>
      </c>
      <c r="R38" s="136">
        <f>'1112-04-01(2001)'!R38</f>
        <v>1408.62</v>
      </c>
    </row>
    <row r="39" spans="1:18" ht="14.1" customHeight="1">
      <c r="A39" s="10"/>
      <c r="B39" s="118" t="s">
        <v>26</v>
      </c>
      <c r="C39" s="39" t="s">
        <v>38</v>
      </c>
      <c r="D39" s="46">
        <v>29</v>
      </c>
      <c r="E39" s="125">
        <f>'1112-04-01(2001)'!E39</f>
        <v>2</v>
      </c>
      <c r="F39" s="127">
        <f>'1112-04-01(2001)'!F39</f>
        <v>2</v>
      </c>
      <c r="G39" s="130">
        <f>'1112-04-01(2001)'!G39</f>
        <v>375.74</v>
      </c>
      <c r="H39" s="127">
        <f>'1112-04-01(2001)'!H39</f>
        <v>0</v>
      </c>
      <c r="I39" s="130">
        <f>'1112-04-01(2001)'!I39</f>
        <v>0</v>
      </c>
      <c r="J39" s="27"/>
      <c r="K39" s="81" t="s">
        <v>72</v>
      </c>
      <c r="L39" s="90"/>
      <c r="M39" s="94">
        <v>63</v>
      </c>
      <c r="N39" s="126">
        <f>'1112-04-01(2001)'!N39</f>
        <v>55</v>
      </c>
      <c r="O39" s="126">
        <f>'1112-04-01(2001)'!O39</f>
        <v>241</v>
      </c>
      <c r="P39" s="129">
        <f>'1112-04-01(2001)'!P39</f>
        <v>16653.36</v>
      </c>
      <c r="Q39" s="127">
        <f>'1112-04-01(2001)'!Q39</f>
        <v>29</v>
      </c>
      <c r="R39" s="136">
        <f>'1112-04-01(2001)'!R39</f>
        <v>4162.51</v>
      </c>
    </row>
    <row r="40" spans="1:18" ht="14.1" customHeight="1">
      <c r="A40" s="10"/>
      <c r="B40" s="121"/>
      <c r="C40" s="39" t="s">
        <v>39</v>
      </c>
      <c r="D40" s="46">
        <v>30</v>
      </c>
      <c r="E40" s="125">
        <f>'1112-04-01(2001)'!E40</f>
        <v>1</v>
      </c>
      <c r="F40" s="127">
        <f>'1112-04-01(2001)'!F40</f>
        <v>3</v>
      </c>
      <c r="G40" s="130">
        <f>'1112-04-01(2001)'!G40</f>
        <v>3203.06</v>
      </c>
      <c r="H40" s="127">
        <f>'1112-04-01(2001)'!H40</f>
        <v>0</v>
      </c>
      <c r="I40" s="130">
        <f>'1112-04-01(2001)'!I40</f>
        <v>0</v>
      </c>
      <c r="J40" s="27"/>
      <c r="K40" s="81" t="s">
        <v>73</v>
      </c>
      <c r="L40" s="90"/>
      <c r="M40" s="95">
        <v>64</v>
      </c>
      <c r="N40" s="127">
        <f>'1112-04-01(2001)'!N40</f>
        <v>19</v>
      </c>
      <c r="O40" s="127">
        <f>'1112-04-01(2001)'!O40</f>
        <v>29</v>
      </c>
      <c r="P40" s="130">
        <f>'1112-04-01(2001)'!P40</f>
        <v>1347.55</v>
      </c>
      <c r="Q40" s="127">
        <f>'1112-04-01(2001)'!Q40</f>
        <v>21</v>
      </c>
      <c r="R40" s="136">
        <f>'1112-04-01(2001)'!R40</f>
        <v>1190.02</v>
      </c>
    </row>
    <row r="41" spans="1:18" ht="14.1" customHeight="1">
      <c r="A41" s="10"/>
      <c r="B41" s="121"/>
      <c r="C41" s="39" t="s">
        <v>40</v>
      </c>
      <c r="D41" s="46">
        <v>31</v>
      </c>
      <c r="E41" s="125">
        <f>'1112-04-01(2001)'!E41</f>
        <v>0</v>
      </c>
      <c r="F41" s="127">
        <f>'1112-04-01(2001)'!F41</f>
        <v>0</v>
      </c>
      <c r="G41" s="130">
        <f>'1112-04-01(2001)'!G41</f>
        <v>0</v>
      </c>
      <c r="H41" s="127">
        <f>'1112-04-01(2001)'!H41</f>
        <v>0</v>
      </c>
      <c r="I41" s="130">
        <f>'1112-04-01(2001)'!I41</f>
        <v>0</v>
      </c>
      <c r="J41" s="45"/>
      <c r="K41" s="81" t="s">
        <v>74</v>
      </c>
      <c r="L41" s="90"/>
      <c r="M41" s="94">
        <v>65</v>
      </c>
      <c r="N41" s="126">
        <f>'1112-04-01(2001)'!N41</f>
        <v>157</v>
      </c>
      <c r="O41" s="126">
        <f>'1112-04-01(2001)'!O41</f>
        <v>1333</v>
      </c>
      <c r="P41" s="129">
        <f>'1112-04-01(2001)'!P41</f>
        <v>818531.4</v>
      </c>
      <c r="Q41" s="127">
        <f>'1112-04-01(2001)'!Q41</f>
        <v>145</v>
      </c>
      <c r="R41" s="136">
        <f>'1112-04-01(2001)'!R41</f>
        <v>13763.57</v>
      </c>
    </row>
    <row r="42" spans="1:18" ht="14.1" customHeight="1">
      <c r="A42" s="10"/>
      <c r="B42" s="121"/>
      <c r="C42" s="39" t="s">
        <v>41</v>
      </c>
      <c r="D42" s="46">
        <v>32</v>
      </c>
      <c r="E42" s="125">
        <f>'1112-04-01(2001)'!E42</f>
        <v>6</v>
      </c>
      <c r="F42" s="127">
        <f>'1112-04-01(2001)'!F42</f>
        <v>7</v>
      </c>
      <c r="G42" s="130">
        <f>'1112-04-01(2001)'!G42</f>
        <v>2580.6</v>
      </c>
      <c r="H42" s="127">
        <f>'1112-04-01(2001)'!H42</f>
        <v>0</v>
      </c>
      <c r="I42" s="130">
        <f>'1112-04-01(2001)'!I42</f>
        <v>0</v>
      </c>
      <c r="J42" s="71" t="s">
        <v>55</v>
      </c>
      <c r="K42" s="82"/>
      <c r="L42" s="91"/>
      <c r="M42" s="94">
        <v>66</v>
      </c>
      <c r="N42" s="131">
        <f>SUM(E11:E44,N11:N41)</f>
        <v>2405</v>
      </c>
      <c r="O42" s="132">
        <f>SUM(F11:F44,O11:O41)</f>
        <v>5669</v>
      </c>
      <c r="P42" s="133">
        <f>SUM(G11:G44,P11:P41)</f>
        <v>2207546.11</v>
      </c>
      <c r="Q42" s="134">
        <f>SUM(H11:H44,Q11:Q41)</f>
        <v>2439</v>
      </c>
      <c r="R42" s="137">
        <f>SUM(I11:I44,R11:R41)</f>
        <v>336355.35</v>
      </c>
    </row>
    <row r="43" spans="1:18" ht="14.1" customHeight="1">
      <c r="A43" s="10"/>
      <c r="B43" s="122" t="s">
        <v>27</v>
      </c>
      <c r="C43" s="39" t="s">
        <v>38</v>
      </c>
      <c r="D43" s="46">
        <v>33</v>
      </c>
      <c r="E43" s="125">
        <f>'1112-04-01(2001)'!E43</f>
        <v>0</v>
      </c>
      <c r="F43" s="127">
        <f>'1112-04-01(2001)'!F43</f>
        <v>0</v>
      </c>
      <c r="G43" s="130">
        <f>'1112-04-01(2001)'!G43</f>
        <v>0</v>
      </c>
      <c r="H43" s="127">
        <f>'1112-04-01(2001)'!H43</f>
        <v>0</v>
      </c>
      <c r="I43" s="130">
        <f>'1112-04-01(2001)'!I43</f>
        <v>0</v>
      </c>
      <c r="J43" s="72" t="s">
        <v>56</v>
      </c>
      <c r="K43" s="83"/>
      <c r="L43" s="92"/>
      <c r="M43" s="96">
        <v>67</v>
      </c>
      <c r="N43" s="99">
        <v>2328</v>
      </c>
      <c r="O43" s="102">
        <v>18274</v>
      </c>
      <c r="P43" s="104"/>
      <c r="Q43" s="104"/>
      <c r="R43" s="113" t="s">
        <v>83</v>
      </c>
    </row>
    <row r="44" spans="1:18" ht="14.1" customHeight="1">
      <c r="A44" s="11"/>
      <c r="B44" s="123"/>
      <c r="C44" s="39" t="s">
        <v>39</v>
      </c>
      <c r="D44" s="46">
        <v>34</v>
      </c>
      <c r="E44" s="125">
        <f>'1112-04-01(2001)'!E44</f>
        <v>0</v>
      </c>
      <c r="F44" s="127">
        <f>'1112-04-01(2001)'!F44</f>
        <v>0</v>
      </c>
      <c r="G44" s="130">
        <f>'1112-04-01(2001)'!G44</f>
        <v>0</v>
      </c>
      <c r="H44" s="127">
        <f>'1112-04-01(2001)'!H44</f>
        <v>0</v>
      </c>
      <c r="I44" s="130">
        <f>'1112-04-01(2001)'!I44</f>
        <v>0</v>
      </c>
      <c r="J44" s="73"/>
      <c r="K44" s="84"/>
      <c r="L44" s="93"/>
      <c r="M44" s="97"/>
      <c r="N44" s="100"/>
      <c r="O44" s="103"/>
      <c r="P44" s="105"/>
      <c r="Q44" s="105"/>
      <c r="R44" s="75"/>
    </row>
    <row r="45" spans="1:18" ht="14.1" customHeight="1">
      <c r="A45" s="13" t="s">
        <v>7</v>
      </c>
      <c r="B45" s="13"/>
      <c r="C45" s="13"/>
      <c r="D45" s="47">
        <v>98763</v>
      </c>
      <c r="E45" s="47"/>
      <c r="F45" s="13" t="s">
        <v>47</v>
      </c>
      <c r="G45" s="64">
        <v>43516266.51</v>
      </c>
      <c r="H45" s="13" t="s">
        <v>52</v>
      </c>
      <c r="I45" s="13" t="s">
        <v>53</v>
      </c>
      <c r="J45" s="47">
        <v>82825</v>
      </c>
      <c r="K45" s="47"/>
      <c r="L45" s="13" t="s">
        <v>75</v>
      </c>
      <c r="M45" s="98">
        <v>14744921.04</v>
      </c>
      <c r="N45" s="98"/>
      <c r="O45" s="13" t="s">
        <v>77</v>
      </c>
      <c r="P45" s="13"/>
      <c r="Q45" s="13"/>
      <c r="R45" s="13"/>
    </row>
    <row r="46" spans="1:18" ht="14.1" customHeight="1">
      <c r="A46" s="14" t="s">
        <v>8</v>
      </c>
      <c r="B46" s="14"/>
      <c r="C46" s="14"/>
      <c r="D46" s="14"/>
      <c r="E46" s="14"/>
      <c r="F46" s="128">
        <v>1091561575.29</v>
      </c>
      <c r="G46" s="14" t="s">
        <v>49</v>
      </c>
      <c r="H46" s="14"/>
      <c r="I46" s="14"/>
      <c r="J46" s="14"/>
      <c r="K46" s="128">
        <v>645973.33</v>
      </c>
      <c r="L46" s="128"/>
      <c r="M46" s="14" t="s">
        <v>76</v>
      </c>
      <c r="N46" s="14"/>
      <c r="O46" s="14"/>
      <c r="P46" s="14"/>
      <c r="Q46" s="14"/>
      <c r="R46" s="14"/>
    </row>
    <row r="47" spans="1:18" ht="14.1" customHeight="1">
      <c r="A47" s="15" t="s">
        <v>9</v>
      </c>
      <c r="B47" s="15"/>
      <c r="C47" s="41"/>
      <c r="D47" s="48">
        <f>H1</f>
      </c>
      <c r="E47" s="52"/>
      <c r="F47" s="52"/>
      <c r="G47" s="52"/>
      <c r="H47" s="52"/>
      <c r="I47" s="52"/>
      <c r="J47" s="52"/>
      <c r="K47" s="52"/>
      <c r="L47" s="52"/>
      <c r="M47" s="52"/>
      <c r="N47" s="52"/>
      <c r="O47" s="52"/>
      <c r="P47" s="52"/>
      <c r="Q47" s="52"/>
      <c r="R47" s="52"/>
    </row>
    <row r="48" spans="1:18" s="74" customFormat="1" ht="36" customHeight="1">
      <c r="A48" s="16" t="s">
        <v>10</v>
      </c>
      <c r="B48" s="30"/>
      <c r="C48" s="30"/>
      <c r="D48" s="30"/>
      <c r="E48" s="30"/>
      <c r="F48" s="30"/>
      <c r="G48" s="30"/>
      <c r="H48" s="30"/>
      <c r="I48" s="30"/>
      <c r="J48" s="30"/>
      <c r="K48" s="30"/>
      <c r="L48" s="30"/>
      <c r="M48" s="30"/>
      <c r="N48" s="30"/>
      <c r="O48" s="30"/>
      <c r="P48" s="30"/>
      <c r="Q48" s="30"/>
      <c r="R48" s="30"/>
    </row>
    <row r="49" spans="1:18" ht="15">
      <c r="A49" s="17"/>
      <c r="B49" s="17"/>
      <c r="C49" s="17"/>
      <c r="D49" s="17"/>
      <c r="E49" s="17"/>
      <c r="F49" s="17"/>
      <c r="G49" s="17"/>
      <c r="H49" s="17"/>
      <c r="I49" s="17"/>
      <c r="J49" s="17"/>
      <c r="K49" s="17"/>
      <c r="L49" s="17"/>
      <c r="M49" s="17"/>
      <c r="N49" s="17"/>
      <c r="O49" s="17"/>
      <c r="P49" s="17"/>
      <c r="Q49" s="17"/>
      <c r="R49" s="17"/>
    </row>
    <row r="50" spans="1:18" ht="15">
      <c r="A50" s="18"/>
      <c r="B50" s="31"/>
      <c r="C50" s="31"/>
      <c r="D50" s="31"/>
      <c r="E50" s="31"/>
      <c r="F50" s="31"/>
      <c r="G50" s="31"/>
      <c r="H50" s="31"/>
      <c r="I50" s="31"/>
      <c r="J50" s="31"/>
      <c r="K50" s="31"/>
      <c r="L50" s="31"/>
      <c r="M50" s="31"/>
      <c r="N50" s="31"/>
      <c r="O50" s="31"/>
      <c r="P50" s="31"/>
      <c r="Q50" s="31"/>
      <c r="R50" s="31"/>
    </row>
  </sheetData>
  <mergeCells count="70">
    <mergeCell ref="A47:C47"/>
    <mergeCell ref="D47:R47"/>
    <mergeCell ref="A48:R48"/>
    <mergeCell ref="K46:L46"/>
    <mergeCell ref="K34:L34"/>
    <mergeCell ref="R43:R44"/>
    <mergeCell ref="K38:L38"/>
    <mergeCell ref="B39:B42"/>
    <mergeCell ref="K39:L39"/>
    <mergeCell ref="K40:L40"/>
    <mergeCell ref="K41:L41"/>
    <mergeCell ref="J42:L42"/>
    <mergeCell ref="B43:B44"/>
    <mergeCell ref="J43:L44"/>
    <mergeCell ref="M43:M44"/>
    <mergeCell ref="N43:N44"/>
    <mergeCell ref="O43:Q44"/>
    <mergeCell ref="A23:A34"/>
    <mergeCell ref="B23:C23"/>
    <mergeCell ref="B24:B34"/>
    <mergeCell ref="K25:K27"/>
    <mergeCell ref="K28:L28"/>
    <mergeCell ref="J29:J41"/>
    <mergeCell ref="K29:L29"/>
    <mergeCell ref="A35:A44"/>
    <mergeCell ref="B35:B38"/>
    <mergeCell ref="K35:L35"/>
    <mergeCell ref="K36:L36"/>
    <mergeCell ref="K37:L37"/>
    <mergeCell ref="K30:L30"/>
    <mergeCell ref="K31:L31"/>
    <mergeCell ref="K32:L32"/>
    <mergeCell ref="K33:L33"/>
    <mergeCell ref="B19:C19"/>
    <mergeCell ref="B20:C20"/>
    <mergeCell ref="B21:C21"/>
    <mergeCell ref="K21:K24"/>
    <mergeCell ref="B22:C22"/>
    <mergeCell ref="N9:N10"/>
    <mergeCell ref="O9:P9"/>
    <mergeCell ref="Q9:R9"/>
    <mergeCell ref="A11:A22"/>
    <mergeCell ref="B11:C11"/>
    <mergeCell ref="J11:J28"/>
    <mergeCell ref="K11:K12"/>
    <mergeCell ref="B12:C12"/>
    <mergeCell ref="B13:C13"/>
    <mergeCell ref="K13:K16"/>
    <mergeCell ref="B14:C14"/>
    <mergeCell ref="B15:C15"/>
    <mergeCell ref="B16:C16"/>
    <mergeCell ref="B17:C17"/>
    <mergeCell ref="K17:K20"/>
    <mergeCell ref="B18:C18"/>
    <mergeCell ref="A7:R7"/>
    <mergeCell ref="A5:B5"/>
    <mergeCell ref="A6:B6"/>
    <mergeCell ref="F8:N8"/>
    <mergeCell ref="D45:E45"/>
    <mergeCell ref="J45:K45"/>
    <mergeCell ref="M45:N45"/>
    <mergeCell ref="Q5:R5"/>
    <mergeCell ref="Q6:R6"/>
    <mergeCell ref="A9:C10"/>
    <mergeCell ref="D9:D10"/>
    <mergeCell ref="E9:E10"/>
    <mergeCell ref="F9:G9"/>
    <mergeCell ref="H9:I9"/>
    <mergeCell ref="J9:L10"/>
    <mergeCell ref="M9:M10"/>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2.xml><?xml version="1.0" encoding="utf-8"?>
<worksheet xmlns="http://schemas.openxmlformats.org/spreadsheetml/2006/main" xmlns:r="http://schemas.openxmlformats.org/officeDocument/2006/relationships">
  <dimension ref="A1:R50"/>
  <sheetViews>
    <sheetView zoomScale="85" zoomScaleNormal="85" workbookViewId="0" topLeftCell="A17">
      <selection activeCell="O17" sqref="O17"/>
    </sheetView>
  </sheetViews>
  <sheetFormatPr defaultColWidth="9.28125" defaultRowHeight="15"/>
  <cols>
    <col min="1" max="2" width="5.8515625" style="114" customWidth="1"/>
    <col min="3" max="3" width="21.8515625" style="114" customWidth="1"/>
    <col min="4" max="4" width="5.8515625" style="114" customWidth="1"/>
    <col min="5" max="5" width="14.8515625" style="0" customWidth="1"/>
    <col min="6" max="6" width="22.57421875" style="0" customWidth="1"/>
    <col min="7" max="7" width="18.7109375" style="0" customWidth="1"/>
    <col min="8"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7" customFormat="1" ht="31.5" customHeight="1" hidden="1">
      <c r="E1" s="49"/>
      <c r="F1" s="53"/>
      <c r="H1" s="65"/>
      <c r="L1" s="3"/>
      <c r="M1" s="3"/>
      <c r="N1" s="3"/>
      <c r="O1" s="3"/>
      <c r="P1" s="3"/>
    </row>
    <row r="2" spans="1:16" s="17" customFormat="1" ht="28.5" customHeight="1" hidden="1">
      <c r="A2" s="3"/>
      <c r="B2" s="3"/>
      <c r="H2" s="65"/>
      <c r="L2" s="3"/>
      <c r="M2" s="3"/>
      <c r="N2" s="3"/>
      <c r="O2" s="3"/>
      <c r="P2" s="3"/>
    </row>
    <row r="3" spans="2:16" s="17" customFormat="1" ht="28.5" customHeight="1" hidden="1">
      <c r="B3" s="19"/>
      <c r="D3" s="42"/>
      <c r="F3" s="19"/>
      <c r="H3" s="42"/>
      <c r="L3" s="3"/>
      <c r="M3" s="3"/>
      <c r="N3" s="3"/>
      <c r="O3" s="3"/>
      <c r="P3" s="3"/>
    </row>
    <row r="4" spans="2:16" s="17" customFormat="1" ht="28.5" customHeight="1" hidden="1">
      <c r="B4" s="3"/>
      <c r="C4" s="32"/>
      <c r="E4" s="32"/>
      <c r="H4" s="65"/>
      <c r="L4" s="3"/>
      <c r="M4" s="3"/>
      <c r="N4" s="3"/>
      <c r="O4" s="3"/>
      <c r="P4" s="3"/>
    </row>
    <row r="5" spans="1:18" s="114" customFormat="1" ht="18" customHeight="1">
      <c r="A5" s="4" t="s">
        <v>0</v>
      </c>
      <c r="B5" s="4"/>
      <c r="C5" s="33"/>
      <c r="D5" s="33"/>
      <c r="E5" s="33"/>
      <c r="F5" s="33"/>
      <c r="G5" s="33"/>
      <c r="H5" s="33"/>
      <c r="I5" s="33"/>
      <c r="J5" s="33"/>
      <c r="K5" s="74"/>
      <c r="L5" s="74"/>
      <c r="M5" s="74"/>
      <c r="N5" s="74"/>
      <c r="P5" s="4" t="s">
        <v>78</v>
      </c>
      <c r="Q5" s="106" t="s">
        <v>80</v>
      </c>
      <c r="R5" s="107"/>
    </row>
    <row r="6" spans="1:18" s="114" customFormat="1" ht="18" customHeight="1">
      <c r="A6" s="4" t="s">
        <v>1</v>
      </c>
      <c r="B6" s="4"/>
      <c r="C6" s="34" t="s">
        <v>28</v>
      </c>
      <c r="D6" s="34"/>
      <c r="E6" s="34"/>
      <c r="F6" s="34"/>
      <c r="G6" s="34"/>
      <c r="H6" s="34"/>
      <c r="I6" s="34"/>
      <c r="J6" s="66"/>
      <c r="K6" s="75"/>
      <c r="L6" s="75"/>
      <c r="M6" s="75"/>
      <c r="N6" s="75"/>
      <c r="O6" s="101"/>
      <c r="P6" s="4" t="s">
        <v>79</v>
      </c>
      <c r="Q6" s="106" t="s">
        <v>81</v>
      </c>
      <c r="R6" s="107"/>
    </row>
    <row r="7" spans="1:18" ht="36" customHeight="1">
      <c r="A7" s="117" t="s">
        <v>84</v>
      </c>
      <c r="B7" s="117"/>
      <c r="C7" s="117"/>
      <c r="D7" s="117"/>
      <c r="E7" s="117"/>
      <c r="F7" s="117"/>
      <c r="G7" s="117"/>
      <c r="H7" s="117"/>
      <c r="I7" s="117"/>
      <c r="J7" s="117"/>
      <c r="K7" s="117"/>
      <c r="L7" s="117"/>
      <c r="M7" s="117"/>
      <c r="N7" s="117"/>
      <c r="O7" s="117"/>
      <c r="P7" s="117"/>
      <c r="Q7" s="117"/>
      <c r="R7" s="117"/>
    </row>
    <row r="8" spans="1:18" ht="24" customHeight="1">
      <c r="A8" s="6"/>
      <c r="B8" s="6"/>
      <c r="C8" s="6"/>
      <c r="D8" s="6"/>
      <c r="E8" s="6"/>
      <c r="F8" s="54" t="s">
        <v>44</v>
      </c>
      <c r="G8" s="8"/>
      <c r="H8" s="8"/>
      <c r="I8" s="8"/>
      <c r="J8" s="8"/>
      <c r="K8" s="8"/>
      <c r="L8" s="8"/>
      <c r="M8" s="8"/>
      <c r="N8" s="8"/>
      <c r="O8" s="6"/>
      <c r="P8" s="6"/>
      <c r="Q8" s="6"/>
      <c r="R8" s="108" t="s">
        <v>82</v>
      </c>
    </row>
    <row r="9" spans="1:18" s="115" customFormat="1" ht="18" customHeight="1">
      <c r="A9" s="7" t="s">
        <v>3</v>
      </c>
      <c r="B9" s="7"/>
      <c r="C9" s="7"/>
      <c r="D9" s="43" t="s">
        <v>42</v>
      </c>
      <c r="E9" s="43" t="s">
        <v>43</v>
      </c>
      <c r="F9" s="55" t="s">
        <v>45</v>
      </c>
      <c r="G9" s="60"/>
      <c r="H9" s="55" t="s">
        <v>50</v>
      </c>
      <c r="I9" s="60"/>
      <c r="J9" s="67" t="s">
        <v>3</v>
      </c>
      <c r="K9" s="7"/>
      <c r="L9" s="85"/>
      <c r="M9" s="43" t="s">
        <v>42</v>
      </c>
      <c r="N9" s="43" t="s">
        <v>43</v>
      </c>
      <c r="O9" s="55" t="s">
        <v>45</v>
      </c>
      <c r="P9" s="60"/>
      <c r="Q9" s="55" t="s">
        <v>50</v>
      </c>
      <c r="R9" s="109"/>
    </row>
    <row r="10" spans="1:18" s="115" customFormat="1" ht="18" customHeight="1">
      <c r="A10" s="8"/>
      <c r="B10" s="8"/>
      <c r="C10" s="8"/>
      <c r="D10" s="44"/>
      <c r="E10" s="44"/>
      <c r="F10" s="56" t="s">
        <v>46</v>
      </c>
      <c r="G10" s="61" t="s">
        <v>48</v>
      </c>
      <c r="H10" s="61" t="s">
        <v>51</v>
      </c>
      <c r="I10" s="61" t="s">
        <v>48</v>
      </c>
      <c r="J10" s="68"/>
      <c r="K10" s="8"/>
      <c r="L10" s="86"/>
      <c r="M10" s="44"/>
      <c r="N10" s="44"/>
      <c r="O10" s="56" t="s">
        <v>46</v>
      </c>
      <c r="P10" s="61" t="s">
        <v>48</v>
      </c>
      <c r="Q10" s="61" t="s">
        <v>51</v>
      </c>
      <c r="R10" s="110" t="s">
        <v>48</v>
      </c>
    </row>
    <row r="11" spans="1:18" s="116" customFormat="1" ht="14.1" customHeight="1">
      <c r="A11" s="9" t="s">
        <v>4</v>
      </c>
      <c r="B11" s="20" t="s">
        <v>11</v>
      </c>
      <c r="C11" s="35"/>
      <c r="D11" s="45">
        <v>1</v>
      </c>
      <c r="E11" s="124">
        <f>SUM('1112-04-01(301)'!E11)</f>
        <v>11</v>
      </c>
      <c r="F11" s="126">
        <f>SUM('1112-04-01(301)'!F11)</f>
        <v>131</v>
      </c>
      <c r="G11" s="129">
        <f>SUM('1112-04-01(301)'!G11)</f>
        <v>22964.49</v>
      </c>
      <c r="H11" s="126">
        <f>SUM('1112-04-01(301)'!H11)</f>
        <v>0</v>
      </c>
      <c r="I11" s="129">
        <f>SUM('1112-04-01(301)'!I11)</f>
        <v>0</v>
      </c>
      <c r="J11" s="69" t="s">
        <v>6</v>
      </c>
      <c r="K11" s="28" t="s">
        <v>27</v>
      </c>
      <c r="L11" s="39" t="s">
        <v>40</v>
      </c>
      <c r="M11" s="94">
        <v>35</v>
      </c>
      <c r="N11" s="126">
        <f>SUM('1112-04-01(301)'!N11)</f>
        <v>0</v>
      </c>
      <c r="O11" s="126">
        <f>SUM('1112-04-01(301)'!O11)</f>
        <v>0</v>
      </c>
      <c r="P11" s="129">
        <f>SUM('1112-04-01(301)'!P11)</f>
        <v>0</v>
      </c>
      <c r="Q11" s="126">
        <f>SUM('1112-04-01(301)'!Q11)</f>
        <v>0</v>
      </c>
      <c r="R11" s="135">
        <f>SUM('1112-04-01(301)'!R11)</f>
        <v>0</v>
      </c>
    </row>
    <row r="12" spans="1:18" ht="14.1" customHeight="1">
      <c r="A12" s="10"/>
      <c r="B12" s="21" t="s">
        <v>12</v>
      </c>
      <c r="C12" s="36"/>
      <c r="D12" s="46">
        <v>2</v>
      </c>
      <c r="E12" s="125">
        <f>SUM('1112-04-01(301)'!E12)</f>
        <v>9</v>
      </c>
      <c r="F12" s="127">
        <f>SUM('1112-04-01(301)'!F12)</f>
        <v>8</v>
      </c>
      <c r="G12" s="130">
        <f>SUM('1112-04-01(301)'!G12)</f>
        <v>19885.54</v>
      </c>
      <c r="H12" s="127">
        <f>SUM('1112-04-01(301)'!H12)</f>
        <v>1</v>
      </c>
      <c r="I12" s="130">
        <f>SUM('1112-04-01(301)'!I12)</f>
        <v>1158.4</v>
      </c>
      <c r="J12" s="70"/>
      <c r="K12" s="29"/>
      <c r="L12" s="39" t="s">
        <v>41</v>
      </c>
      <c r="M12" s="95">
        <v>36</v>
      </c>
      <c r="N12" s="127">
        <f>SUM('1112-04-01(301)'!N12)</f>
        <v>0</v>
      </c>
      <c r="O12" s="127">
        <f>SUM('1112-04-01(301)'!O12)</f>
        <v>0</v>
      </c>
      <c r="P12" s="130">
        <f>SUM('1112-04-01(301)'!P12)</f>
        <v>0</v>
      </c>
      <c r="Q12" s="127">
        <f>SUM('1112-04-01(301)'!Q12)</f>
        <v>0</v>
      </c>
      <c r="R12" s="136">
        <f>SUM('1112-04-01(301)'!R12)</f>
        <v>0</v>
      </c>
    </row>
    <row r="13" spans="1:18" ht="14.1" customHeight="1">
      <c r="A13" s="10"/>
      <c r="B13" s="21" t="s">
        <v>13</v>
      </c>
      <c r="C13" s="36"/>
      <c r="D13" s="46">
        <v>3</v>
      </c>
      <c r="E13" s="125">
        <f>SUM('1112-04-01(301)'!E13)</f>
        <v>0</v>
      </c>
      <c r="F13" s="127">
        <f>SUM('1112-04-01(301)'!F13)</f>
        <v>0</v>
      </c>
      <c r="G13" s="130">
        <f>SUM('1112-04-01(301)'!G13)</f>
        <v>0</v>
      </c>
      <c r="H13" s="127">
        <f>SUM('1112-04-01(301)'!H13)</f>
        <v>0</v>
      </c>
      <c r="I13" s="130">
        <f>SUM('1112-04-01(301)'!I13)</f>
        <v>0</v>
      </c>
      <c r="J13" s="70"/>
      <c r="K13" s="76" t="s">
        <v>57</v>
      </c>
      <c r="L13" s="39" t="s">
        <v>38</v>
      </c>
      <c r="M13" s="94">
        <v>37</v>
      </c>
      <c r="N13" s="126">
        <f>SUM('1112-04-01(301)'!N13)</f>
        <v>0</v>
      </c>
      <c r="O13" s="126">
        <f>SUM('1112-04-01(301)'!O13)</f>
        <v>0</v>
      </c>
      <c r="P13" s="129">
        <f>SUM('1112-04-01(301)'!P13)</f>
        <v>0</v>
      </c>
      <c r="Q13" s="127">
        <f>SUM('1112-04-01(301)'!Q13)</f>
        <v>0</v>
      </c>
      <c r="R13" s="136">
        <f>SUM('1112-04-01(301)'!R13)</f>
        <v>0</v>
      </c>
    </row>
    <row r="14" spans="1:18" ht="14.1" customHeight="1">
      <c r="A14" s="10"/>
      <c r="B14" s="21" t="s">
        <v>14</v>
      </c>
      <c r="C14" s="36"/>
      <c r="D14" s="46">
        <v>4</v>
      </c>
      <c r="E14" s="125">
        <f>SUM('1112-04-01(301)'!E14)</f>
        <v>0</v>
      </c>
      <c r="F14" s="127">
        <f>SUM('1112-04-01(301)'!F14)</f>
        <v>0</v>
      </c>
      <c r="G14" s="130">
        <f>SUM('1112-04-01(301)'!G14)</f>
        <v>0</v>
      </c>
      <c r="H14" s="127">
        <f>SUM('1112-04-01(301)'!H14)</f>
        <v>0</v>
      </c>
      <c r="I14" s="130">
        <f>SUM('1112-04-01(301)'!I14)</f>
        <v>0</v>
      </c>
      <c r="J14" s="70"/>
      <c r="K14" s="77"/>
      <c r="L14" s="39" t="s">
        <v>39</v>
      </c>
      <c r="M14" s="95">
        <v>38</v>
      </c>
      <c r="N14" s="127">
        <f>SUM('1112-04-01(301)'!N14)</f>
        <v>0</v>
      </c>
      <c r="O14" s="127">
        <f>SUM('1112-04-01(301)'!O14)</f>
        <v>0</v>
      </c>
      <c r="P14" s="130">
        <f>SUM('1112-04-01(301)'!P14)</f>
        <v>0</v>
      </c>
      <c r="Q14" s="127">
        <f>SUM('1112-04-01(301)'!Q14)</f>
        <v>0</v>
      </c>
      <c r="R14" s="136">
        <f>SUM('1112-04-01(301)'!R14)</f>
        <v>0</v>
      </c>
    </row>
    <row r="15" spans="1:18" ht="14.1" customHeight="1">
      <c r="A15" s="10"/>
      <c r="B15" s="21" t="s">
        <v>15</v>
      </c>
      <c r="C15" s="36"/>
      <c r="D15" s="46">
        <v>5</v>
      </c>
      <c r="E15" s="125">
        <f>SUM('1112-04-01(301)'!E15)</f>
        <v>0</v>
      </c>
      <c r="F15" s="127">
        <f>SUM('1112-04-01(301)'!F15)</f>
        <v>0</v>
      </c>
      <c r="G15" s="130">
        <f>SUM('1112-04-01(301)'!G15)</f>
        <v>0</v>
      </c>
      <c r="H15" s="127">
        <f>SUM('1112-04-01(301)'!H15)</f>
        <v>0</v>
      </c>
      <c r="I15" s="130">
        <f>SUM('1112-04-01(301)'!I15)</f>
        <v>0</v>
      </c>
      <c r="J15" s="70"/>
      <c r="K15" s="77"/>
      <c r="L15" s="39" t="s">
        <v>40</v>
      </c>
      <c r="M15" s="94">
        <v>39</v>
      </c>
      <c r="N15" s="126">
        <f>SUM('1112-04-01(301)'!N15)</f>
        <v>0</v>
      </c>
      <c r="O15" s="126">
        <f>SUM('1112-04-01(301)'!O15)</f>
        <v>0</v>
      </c>
      <c r="P15" s="129">
        <f>SUM('1112-04-01(301)'!P15)</f>
        <v>0</v>
      </c>
      <c r="Q15" s="127">
        <f>SUM('1112-04-01(301)'!Q15)</f>
        <v>0</v>
      </c>
      <c r="R15" s="136">
        <f>SUM('1112-04-01(301)'!R15)</f>
        <v>0</v>
      </c>
    </row>
    <row r="16" spans="1:18" ht="14.1" customHeight="1">
      <c r="A16" s="10"/>
      <c r="B16" s="21" t="s">
        <v>16</v>
      </c>
      <c r="C16" s="36"/>
      <c r="D16" s="46">
        <v>6</v>
      </c>
      <c r="E16" s="125">
        <f>SUM('1112-04-01(301)'!E16)</f>
        <v>0</v>
      </c>
      <c r="F16" s="127">
        <f>SUM('1112-04-01(301)'!F16)</f>
        <v>0</v>
      </c>
      <c r="G16" s="130">
        <f>SUM('1112-04-01(301)'!G16)</f>
        <v>0</v>
      </c>
      <c r="H16" s="127">
        <f>SUM('1112-04-01(301)'!H16)</f>
        <v>0</v>
      </c>
      <c r="I16" s="130">
        <f>SUM('1112-04-01(301)'!I16)</f>
        <v>0</v>
      </c>
      <c r="J16" s="70"/>
      <c r="K16" s="77"/>
      <c r="L16" s="39" t="s">
        <v>41</v>
      </c>
      <c r="M16" s="95">
        <v>40</v>
      </c>
      <c r="N16" s="127">
        <f>SUM('1112-04-01(301)'!N16)</f>
        <v>0</v>
      </c>
      <c r="O16" s="127">
        <f>SUM('1112-04-01(301)'!O16)</f>
        <v>0</v>
      </c>
      <c r="P16" s="130">
        <f>SUM('1112-04-01(301)'!P16)</f>
        <v>0</v>
      </c>
      <c r="Q16" s="127">
        <f>SUM('1112-04-01(301)'!Q16)</f>
        <v>0</v>
      </c>
      <c r="R16" s="136">
        <f>SUM('1112-04-01(301)'!R16)</f>
        <v>0</v>
      </c>
    </row>
    <row r="17" spans="1:18" ht="14.1" customHeight="1">
      <c r="A17" s="10"/>
      <c r="B17" s="21" t="s">
        <v>17</v>
      </c>
      <c r="C17" s="36"/>
      <c r="D17" s="46">
        <v>7</v>
      </c>
      <c r="E17" s="125">
        <f>SUM('1112-04-01(301)'!E17)</f>
        <v>0</v>
      </c>
      <c r="F17" s="127">
        <f>SUM('1112-04-01(301)'!F17)</f>
        <v>0</v>
      </c>
      <c r="G17" s="130">
        <f>SUM('1112-04-01(301)'!G17)</f>
        <v>0</v>
      </c>
      <c r="H17" s="127">
        <f>SUM('1112-04-01(301)'!H17)</f>
        <v>0</v>
      </c>
      <c r="I17" s="130">
        <f>SUM('1112-04-01(301)'!I17)</f>
        <v>0</v>
      </c>
      <c r="J17" s="70"/>
      <c r="K17" s="76" t="s">
        <v>58</v>
      </c>
      <c r="L17" s="39" t="s">
        <v>38</v>
      </c>
      <c r="M17" s="94">
        <v>41</v>
      </c>
      <c r="N17" s="126">
        <f>SUM('1112-04-01(301)'!N17)</f>
        <v>0</v>
      </c>
      <c r="O17" s="126">
        <f>SUM('1112-04-01(301)'!O17)</f>
        <v>0</v>
      </c>
      <c r="P17" s="129">
        <f>SUM('1112-04-01(301)'!P17)</f>
        <v>0</v>
      </c>
      <c r="Q17" s="127">
        <f>SUM('1112-04-01(301)'!Q17)</f>
        <v>0</v>
      </c>
      <c r="R17" s="136">
        <f>SUM('1112-04-01(301)'!R17)</f>
        <v>0</v>
      </c>
    </row>
    <row r="18" spans="1:18" ht="14.1" customHeight="1">
      <c r="A18" s="10"/>
      <c r="B18" s="22" t="s">
        <v>18</v>
      </c>
      <c r="C18" s="37"/>
      <c r="D18" s="46">
        <v>8</v>
      </c>
      <c r="E18" s="125">
        <f>SUM('1112-04-01(301)'!E18)</f>
        <v>5</v>
      </c>
      <c r="F18" s="127">
        <f>SUM('1112-04-01(301)'!F18)</f>
        <v>0</v>
      </c>
      <c r="G18" s="130">
        <f>SUM('1112-04-01(301)'!G18)</f>
        <v>0</v>
      </c>
      <c r="H18" s="127">
        <f>SUM('1112-04-01(301)'!H18)</f>
        <v>5</v>
      </c>
      <c r="I18" s="130">
        <f>SUM('1112-04-01(301)'!I18)</f>
        <v>906.7</v>
      </c>
      <c r="J18" s="70"/>
      <c r="K18" s="77"/>
      <c r="L18" s="39" t="s">
        <v>39</v>
      </c>
      <c r="M18" s="95">
        <v>42</v>
      </c>
      <c r="N18" s="127">
        <f>SUM('1112-04-01(301)'!N18)</f>
        <v>0</v>
      </c>
      <c r="O18" s="127">
        <f>SUM('1112-04-01(301)'!O18)</f>
        <v>0</v>
      </c>
      <c r="P18" s="130">
        <f>SUM('1112-04-01(301)'!P18)</f>
        <v>0</v>
      </c>
      <c r="Q18" s="127">
        <f>SUM('1112-04-01(301)'!Q18)</f>
        <v>0</v>
      </c>
      <c r="R18" s="136">
        <f>SUM('1112-04-01(301)'!R18)</f>
        <v>0</v>
      </c>
    </row>
    <row r="19" spans="1:18" ht="14.1" customHeight="1">
      <c r="A19" s="10"/>
      <c r="B19" s="22" t="s">
        <v>19</v>
      </c>
      <c r="C19" s="37"/>
      <c r="D19" s="46">
        <v>9</v>
      </c>
      <c r="E19" s="125">
        <f>SUM('1112-04-01(301)'!E19)</f>
        <v>0</v>
      </c>
      <c r="F19" s="127">
        <f>SUM('1112-04-01(301)'!F19)</f>
        <v>0</v>
      </c>
      <c r="G19" s="130">
        <f>SUM('1112-04-01(301)'!G19)</f>
        <v>0</v>
      </c>
      <c r="H19" s="127">
        <f>SUM('1112-04-01(301)'!H19)</f>
        <v>0</v>
      </c>
      <c r="I19" s="130">
        <f>SUM('1112-04-01(301)'!I19)</f>
        <v>0</v>
      </c>
      <c r="J19" s="70"/>
      <c r="K19" s="77"/>
      <c r="L19" s="39" t="s">
        <v>40</v>
      </c>
      <c r="M19" s="94">
        <v>43</v>
      </c>
      <c r="N19" s="126">
        <f>SUM('1112-04-01(301)'!N19)</f>
        <v>0</v>
      </c>
      <c r="O19" s="126">
        <f>SUM('1112-04-01(301)'!O19)</f>
        <v>0</v>
      </c>
      <c r="P19" s="129">
        <f>SUM('1112-04-01(301)'!P19)</f>
        <v>0</v>
      </c>
      <c r="Q19" s="127">
        <f>SUM('1112-04-01(301)'!Q19)</f>
        <v>0</v>
      </c>
      <c r="R19" s="136">
        <f>SUM('1112-04-01(301)'!R19)</f>
        <v>0</v>
      </c>
    </row>
    <row r="20" spans="1:18" ht="14.1" customHeight="1">
      <c r="A20" s="10"/>
      <c r="B20" s="22" t="s">
        <v>20</v>
      </c>
      <c r="C20" s="37"/>
      <c r="D20" s="46">
        <v>10</v>
      </c>
      <c r="E20" s="125">
        <f>SUM('1112-04-01(301)'!E20)</f>
        <v>2</v>
      </c>
      <c r="F20" s="127">
        <f>SUM('1112-04-01(301)'!F20)</f>
        <v>0</v>
      </c>
      <c r="G20" s="130">
        <f>SUM('1112-04-01(301)'!G20)</f>
        <v>0</v>
      </c>
      <c r="H20" s="127">
        <f>SUM('1112-04-01(301)'!H20)</f>
        <v>2</v>
      </c>
      <c r="I20" s="130">
        <f>SUM('1112-04-01(301)'!I20)</f>
        <v>407.48</v>
      </c>
      <c r="J20" s="70"/>
      <c r="K20" s="77"/>
      <c r="L20" s="39" t="s">
        <v>41</v>
      </c>
      <c r="M20" s="95">
        <v>44</v>
      </c>
      <c r="N20" s="127">
        <f>SUM('1112-04-01(301)'!N20)</f>
        <v>0</v>
      </c>
      <c r="O20" s="127">
        <f>SUM('1112-04-01(301)'!O20)</f>
        <v>0</v>
      </c>
      <c r="P20" s="130">
        <f>SUM('1112-04-01(301)'!P20)</f>
        <v>0</v>
      </c>
      <c r="Q20" s="127">
        <f>SUM('1112-04-01(301)'!Q20)</f>
        <v>0</v>
      </c>
      <c r="R20" s="136">
        <f>SUM('1112-04-01(301)'!R20)</f>
        <v>0</v>
      </c>
    </row>
    <row r="21" spans="1:18" ht="14.1" customHeight="1">
      <c r="A21" s="10"/>
      <c r="B21" s="21" t="s">
        <v>21</v>
      </c>
      <c r="C21" s="36"/>
      <c r="D21" s="46">
        <v>11</v>
      </c>
      <c r="E21" s="125">
        <f>SUM('1112-04-01(301)'!E21)</f>
        <v>2</v>
      </c>
      <c r="F21" s="127">
        <f>SUM('1112-04-01(301)'!F21)</f>
        <v>4</v>
      </c>
      <c r="G21" s="130">
        <f>SUM('1112-04-01(301)'!G21)</f>
        <v>534.07</v>
      </c>
      <c r="H21" s="127">
        <f>SUM('1112-04-01(301)'!H21)</f>
        <v>0</v>
      </c>
      <c r="I21" s="130">
        <f>SUM('1112-04-01(301)'!I21)</f>
        <v>0</v>
      </c>
      <c r="J21" s="70"/>
      <c r="K21" s="76" t="s">
        <v>59</v>
      </c>
      <c r="L21" s="39" t="s">
        <v>38</v>
      </c>
      <c r="M21" s="94">
        <v>45</v>
      </c>
      <c r="N21" s="126">
        <f>SUM('1112-04-01(301)'!N21)</f>
        <v>0</v>
      </c>
      <c r="O21" s="126">
        <f>SUM('1112-04-01(301)'!O21)</f>
        <v>0</v>
      </c>
      <c r="P21" s="129">
        <f>SUM('1112-04-01(301)'!P21)</f>
        <v>0</v>
      </c>
      <c r="Q21" s="127">
        <f>SUM('1112-04-01(301)'!Q21)</f>
        <v>0</v>
      </c>
      <c r="R21" s="136">
        <f>SUM('1112-04-01(301)'!R21)</f>
        <v>0</v>
      </c>
    </row>
    <row r="22" spans="1:18" ht="14.1" customHeight="1">
      <c r="A22" s="11"/>
      <c r="B22" s="23" t="s">
        <v>22</v>
      </c>
      <c r="C22" s="38"/>
      <c r="D22" s="46">
        <v>12</v>
      </c>
      <c r="E22" s="125">
        <f>SUM('1112-04-01(301)'!E22)</f>
        <v>141</v>
      </c>
      <c r="F22" s="127">
        <f>SUM('1112-04-01(301)'!F22)</f>
        <v>0</v>
      </c>
      <c r="G22" s="130">
        <f>SUM('1112-04-01(301)'!G22)</f>
        <v>0</v>
      </c>
      <c r="H22" s="127">
        <f>SUM('1112-04-01(301)'!H22)</f>
        <v>316</v>
      </c>
      <c r="I22" s="130">
        <f>SUM('1112-04-01(301)'!I22)</f>
        <v>33852.16</v>
      </c>
      <c r="J22" s="70"/>
      <c r="K22" s="77"/>
      <c r="L22" s="39" t="s">
        <v>39</v>
      </c>
      <c r="M22" s="95">
        <v>46</v>
      </c>
      <c r="N22" s="127">
        <f>SUM('1112-04-01(301)'!N22)</f>
        <v>0</v>
      </c>
      <c r="O22" s="127">
        <f>SUM('1112-04-01(301)'!O22)</f>
        <v>0</v>
      </c>
      <c r="P22" s="130">
        <f>SUM('1112-04-01(301)'!P22)</f>
        <v>0</v>
      </c>
      <c r="Q22" s="127">
        <f>SUM('1112-04-01(301)'!Q22)</f>
        <v>0</v>
      </c>
      <c r="R22" s="136">
        <f>SUM('1112-04-01(301)'!R22)</f>
        <v>0</v>
      </c>
    </row>
    <row r="23" spans="1:18" ht="14.1" customHeight="1">
      <c r="A23" s="12" t="s">
        <v>5</v>
      </c>
      <c r="B23" s="21" t="s">
        <v>23</v>
      </c>
      <c r="C23" s="36"/>
      <c r="D23" s="46">
        <v>13</v>
      </c>
      <c r="E23" s="125">
        <f>SUM('1112-04-01(301)'!E23)</f>
        <v>21</v>
      </c>
      <c r="F23" s="127">
        <f>SUM('1112-04-01(301)'!F23)</f>
        <v>0</v>
      </c>
      <c r="G23" s="130">
        <f>SUM('1112-04-01(301)'!G23)</f>
        <v>0</v>
      </c>
      <c r="H23" s="127">
        <f>SUM('1112-04-01(301)'!H23)</f>
        <v>415</v>
      </c>
      <c r="I23" s="130">
        <f>SUM('1112-04-01(301)'!I23)</f>
        <v>60083.14</v>
      </c>
      <c r="J23" s="70"/>
      <c r="K23" s="77"/>
      <c r="L23" s="39" t="s">
        <v>40</v>
      </c>
      <c r="M23" s="94">
        <v>47</v>
      </c>
      <c r="N23" s="126">
        <f>SUM('1112-04-01(301)'!N23)</f>
        <v>0</v>
      </c>
      <c r="O23" s="126">
        <f>SUM('1112-04-01(301)'!O23)</f>
        <v>0</v>
      </c>
      <c r="P23" s="129">
        <f>SUM('1112-04-01(301)'!P23)</f>
        <v>0</v>
      </c>
      <c r="Q23" s="127">
        <f>SUM('1112-04-01(301)'!Q23)</f>
        <v>0</v>
      </c>
      <c r="R23" s="136">
        <f>SUM('1112-04-01(301)'!R23)</f>
        <v>0</v>
      </c>
    </row>
    <row r="24" spans="1:18" ht="14.1" customHeight="1">
      <c r="A24" s="10"/>
      <c r="B24" s="24" t="s">
        <v>24</v>
      </c>
      <c r="C24" s="39" t="s">
        <v>29</v>
      </c>
      <c r="D24" s="46">
        <v>14</v>
      </c>
      <c r="E24" s="125">
        <f>SUM('1112-04-01(301)'!E24)</f>
        <v>693</v>
      </c>
      <c r="F24" s="127">
        <f>SUM('1112-04-01(301)'!F24)</f>
        <v>741</v>
      </c>
      <c r="G24" s="130">
        <f>SUM('1112-04-01(301)'!G24)</f>
        <v>171693.34</v>
      </c>
      <c r="H24" s="127">
        <f>SUM('1112-04-01(301)'!H24)</f>
        <v>649</v>
      </c>
      <c r="I24" s="130">
        <f>SUM('1112-04-01(301)'!I24)</f>
        <v>63948.94</v>
      </c>
      <c r="J24" s="70"/>
      <c r="K24" s="77"/>
      <c r="L24" s="39" t="s">
        <v>41</v>
      </c>
      <c r="M24" s="95">
        <v>48</v>
      </c>
      <c r="N24" s="127">
        <f>SUM('1112-04-01(301)'!N24)</f>
        <v>0</v>
      </c>
      <c r="O24" s="127">
        <f>SUM('1112-04-01(301)'!O24)</f>
        <v>0</v>
      </c>
      <c r="P24" s="130">
        <f>SUM('1112-04-01(301)'!P24)</f>
        <v>0</v>
      </c>
      <c r="Q24" s="127">
        <f>SUM('1112-04-01(301)'!Q24)</f>
        <v>0</v>
      </c>
      <c r="R24" s="136">
        <f>SUM('1112-04-01(301)'!R24)</f>
        <v>0</v>
      </c>
    </row>
    <row r="25" spans="1:18" ht="14.1" customHeight="1">
      <c r="A25" s="10"/>
      <c r="B25" s="25"/>
      <c r="C25" s="39" t="s">
        <v>30</v>
      </c>
      <c r="D25" s="46">
        <v>15</v>
      </c>
      <c r="E25" s="125">
        <f>SUM('1112-04-01(301)'!E25)</f>
        <v>3</v>
      </c>
      <c r="F25" s="127">
        <f>SUM('1112-04-01(301)'!F25)</f>
        <v>4</v>
      </c>
      <c r="G25" s="130">
        <f>SUM('1112-04-01(301)'!G25)</f>
        <v>1234.02</v>
      </c>
      <c r="H25" s="127">
        <f>SUM('1112-04-01(301)'!H25)</f>
        <v>0</v>
      </c>
      <c r="I25" s="130">
        <f>SUM('1112-04-01(301)'!I25)</f>
        <v>0</v>
      </c>
      <c r="J25" s="70"/>
      <c r="K25" s="72" t="s">
        <v>60</v>
      </c>
      <c r="L25" s="87" t="s">
        <v>39</v>
      </c>
      <c r="M25" s="94">
        <v>49</v>
      </c>
      <c r="N25" s="126">
        <f>SUM('1112-04-01(301)'!N25)</f>
        <v>0</v>
      </c>
      <c r="O25" s="126">
        <f>SUM('1112-04-01(301)'!O25)</f>
        <v>0</v>
      </c>
      <c r="P25" s="129">
        <f>SUM('1112-04-01(301)'!P25)</f>
        <v>0</v>
      </c>
      <c r="Q25" s="127">
        <f>SUM('1112-04-01(301)'!Q25)</f>
        <v>0</v>
      </c>
      <c r="R25" s="136">
        <f>SUM('1112-04-01(301)'!R25)</f>
        <v>0</v>
      </c>
    </row>
    <row r="26" spans="1:18" ht="14.1" customHeight="1">
      <c r="A26" s="10"/>
      <c r="B26" s="25"/>
      <c r="C26" s="39" t="s">
        <v>31</v>
      </c>
      <c r="D26" s="46">
        <v>16</v>
      </c>
      <c r="E26" s="125">
        <f>SUM('1112-04-01(301)'!E26)</f>
        <v>117</v>
      </c>
      <c r="F26" s="127">
        <f>SUM('1112-04-01(301)'!F26)</f>
        <v>280</v>
      </c>
      <c r="G26" s="130">
        <f>SUM('1112-04-01(301)'!G26)</f>
        <v>66565.18</v>
      </c>
      <c r="H26" s="127">
        <f>SUM('1112-04-01(301)'!H26)</f>
        <v>106</v>
      </c>
      <c r="I26" s="130">
        <f>SUM('1112-04-01(301)'!I26)</f>
        <v>14709.55</v>
      </c>
      <c r="J26" s="70"/>
      <c r="K26" s="78"/>
      <c r="L26" s="87" t="s">
        <v>40</v>
      </c>
      <c r="M26" s="95">
        <v>50</v>
      </c>
      <c r="N26" s="127">
        <f>SUM('1112-04-01(301)'!N26)</f>
        <v>0</v>
      </c>
      <c r="O26" s="127">
        <f>SUM('1112-04-01(301)'!O26)</f>
        <v>0</v>
      </c>
      <c r="P26" s="130">
        <f>SUM('1112-04-01(301)'!P26)</f>
        <v>0</v>
      </c>
      <c r="Q26" s="127">
        <f>SUM('1112-04-01(301)'!Q26)</f>
        <v>0</v>
      </c>
      <c r="R26" s="136">
        <f>SUM('1112-04-01(301)'!R26)</f>
        <v>0</v>
      </c>
    </row>
    <row r="27" spans="1:18" ht="14.1" customHeight="1">
      <c r="A27" s="10"/>
      <c r="B27" s="25"/>
      <c r="C27" s="39" t="s">
        <v>32</v>
      </c>
      <c r="D27" s="46">
        <v>17</v>
      </c>
      <c r="E27" s="125">
        <f>SUM('1112-04-01(301)'!E27)</f>
        <v>64</v>
      </c>
      <c r="F27" s="127">
        <f>SUM('1112-04-01(301)'!F27)</f>
        <v>140</v>
      </c>
      <c r="G27" s="130">
        <f>SUM('1112-04-01(301)'!G27)</f>
        <v>31321.21</v>
      </c>
      <c r="H27" s="127">
        <f>SUM('1112-04-01(301)'!H27)</f>
        <v>40</v>
      </c>
      <c r="I27" s="130">
        <f>SUM('1112-04-01(301)'!I27)</f>
        <v>3245.01</v>
      </c>
      <c r="J27" s="70"/>
      <c r="K27" s="79"/>
      <c r="L27" s="87" t="s">
        <v>41</v>
      </c>
      <c r="M27" s="94">
        <v>51</v>
      </c>
      <c r="N27" s="126">
        <f>SUM('1112-04-01(301)'!N27)</f>
        <v>0</v>
      </c>
      <c r="O27" s="126">
        <f>SUM('1112-04-01(301)'!O27)</f>
        <v>0</v>
      </c>
      <c r="P27" s="129">
        <f>SUM('1112-04-01(301)'!P27)</f>
        <v>0</v>
      </c>
      <c r="Q27" s="127">
        <f>SUM('1112-04-01(301)'!Q27)</f>
        <v>0</v>
      </c>
      <c r="R27" s="136">
        <f>SUM('1112-04-01(301)'!R27)</f>
        <v>0</v>
      </c>
    </row>
    <row r="28" spans="1:18" ht="14.1" customHeight="1">
      <c r="A28" s="10"/>
      <c r="B28" s="25"/>
      <c r="C28" s="39" t="s">
        <v>33</v>
      </c>
      <c r="D28" s="46">
        <v>18</v>
      </c>
      <c r="E28" s="125">
        <f>SUM('1112-04-01(301)'!E28)</f>
        <v>23</v>
      </c>
      <c r="F28" s="127">
        <f>SUM('1112-04-01(301)'!F28)</f>
        <v>31</v>
      </c>
      <c r="G28" s="130">
        <f>SUM('1112-04-01(301)'!G28)</f>
        <v>1848.41</v>
      </c>
      <c r="H28" s="127">
        <f>SUM('1112-04-01(301)'!H28)</f>
        <v>26</v>
      </c>
      <c r="I28" s="130">
        <f>SUM('1112-04-01(301)'!I28)</f>
        <v>3618.82</v>
      </c>
      <c r="J28" s="45"/>
      <c r="K28" s="80" t="s">
        <v>61</v>
      </c>
      <c r="L28" s="88"/>
      <c r="M28" s="95">
        <v>52</v>
      </c>
      <c r="N28" s="127">
        <f>SUM('1112-04-01(301)'!N28)</f>
        <v>0</v>
      </c>
      <c r="O28" s="127">
        <f>SUM('1112-04-01(301)'!O28)</f>
        <v>0</v>
      </c>
      <c r="P28" s="130">
        <f>SUM('1112-04-01(301)'!P28)</f>
        <v>0</v>
      </c>
      <c r="Q28" s="127">
        <f>SUM('1112-04-01(301)'!Q28)</f>
        <v>0</v>
      </c>
      <c r="R28" s="136">
        <f>SUM('1112-04-01(301)'!R28)</f>
        <v>0</v>
      </c>
    </row>
    <row r="29" spans="1:18" ht="14.1" customHeight="1">
      <c r="A29" s="10"/>
      <c r="B29" s="25"/>
      <c r="C29" s="39" t="s">
        <v>34</v>
      </c>
      <c r="D29" s="46">
        <v>19</v>
      </c>
      <c r="E29" s="125">
        <f>SUM('1112-04-01(301)'!E29)</f>
        <v>1</v>
      </c>
      <c r="F29" s="127">
        <f>SUM('1112-04-01(301)'!F29)</f>
        <v>0</v>
      </c>
      <c r="G29" s="130">
        <f>SUM('1112-04-01(301)'!G29)</f>
        <v>0</v>
      </c>
      <c r="H29" s="127">
        <f>SUM('1112-04-01(301)'!H29)</f>
        <v>2</v>
      </c>
      <c r="I29" s="130">
        <f>SUM('1112-04-01(301)'!I29)</f>
        <v>162.77</v>
      </c>
      <c r="J29" s="70" t="s">
        <v>54</v>
      </c>
      <c r="K29" s="81" t="s">
        <v>62</v>
      </c>
      <c r="L29" s="89"/>
      <c r="M29" s="94">
        <v>53</v>
      </c>
      <c r="N29" s="126">
        <f>SUM('1112-04-01(301)'!N29)</f>
        <v>0</v>
      </c>
      <c r="O29" s="126">
        <f>SUM('1112-04-01(301)'!O29)</f>
        <v>0</v>
      </c>
      <c r="P29" s="129">
        <f>SUM('1112-04-01(301)'!P29)</f>
        <v>0</v>
      </c>
      <c r="Q29" s="127">
        <f>SUM('1112-04-01(301)'!Q29)</f>
        <v>0</v>
      </c>
      <c r="R29" s="136">
        <f>SUM('1112-04-01(301)'!R29)</f>
        <v>0</v>
      </c>
    </row>
    <row r="30" spans="1:18" ht="14.1" customHeight="1">
      <c r="A30" s="10"/>
      <c r="B30" s="25"/>
      <c r="C30" s="39" t="s">
        <v>35</v>
      </c>
      <c r="D30" s="46">
        <v>20</v>
      </c>
      <c r="E30" s="125">
        <f>SUM('1112-04-01(301)'!E30)</f>
        <v>1</v>
      </c>
      <c r="F30" s="127">
        <f>SUM('1112-04-01(301)'!F30)</f>
        <v>2</v>
      </c>
      <c r="G30" s="130">
        <f>SUM('1112-04-01(301)'!G30)</f>
        <v>2000.95</v>
      </c>
      <c r="H30" s="127">
        <f>SUM('1112-04-01(301)'!H30)</f>
        <v>0</v>
      </c>
      <c r="I30" s="130">
        <f>SUM('1112-04-01(301)'!I30)</f>
        <v>0</v>
      </c>
      <c r="J30" s="27"/>
      <c r="K30" s="81" t="s">
        <v>63</v>
      </c>
      <c r="L30" s="90"/>
      <c r="M30" s="95">
        <v>54</v>
      </c>
      <c r="N30" s="127">
        <f>SUM('1112-04-01(301)'!N30)</f>
        <v>0</v>
      </c>
      <c r="O30" s="127">
        <f>SUM('1112-04-01(301)'!O30)</f>
        <v>0</v>
      </c>
      <c r="P30" s="130">
        <f>SUM('1112-04-01(301)'!P30)</f>
        <v>0</v>
      </c>
      <c r="Q30" s="127">
        <f>SUM('1112-04-01(301)'!Q30)</f>
        <v>0</v>
      </c>
      <c r="R30" s="136">
        <f>SUM('1112-04-01(301)'!R30)</f>
        <v>0</v>
      </c>
    </row>
    <row r="31" spans="1:18" ht="14.1" customHeight="1">
      <c r="A31" s="10"/>
      <c r="B31" s="25"/>
      <c r="C31" s="39" t="s">
        <v>36</v>
      </c>
      <c r="D31" s="46">
        <v>21</v>
      </c>
      <c r="E31" s="125">
        <f>SUM('1112-04-01(301)'!E31)</f>
        <v>0</v>
      </c>
      <c r="F31" s="127">
        <f>SUM('1112-04-01(301)'!F31)</f>
        <v>0</v>
      </c>
      <c r="G31" s="130">
        <f>SUM('1112-04-01(301)'!G31)</f>
        <v>0</v>
      </c>
      <c r="H31" s="127">
        <f>SUM('1112-04-01(301)'!H31)</f>
        <v>0</v>
      </c>
      <c r="I31" s="130">
        <f>SUM('1112-04-01(301)'!I31)</f>
        <v>0</v>
      </c>
      <c r="J31" s="27"/>
      <c r="K31" s="81" t="s">
        <v>64</v>
      </c>
      <c r="L31" s="90"/>
      <c r="M31" s="94">
        <v>55</v>
      </c>
      <c r="N31" s="126">
        <f>SUM('1112-04-01(301)'!N31)</f>
        <v>18</v>
      </c>
      <c r="O31" s="126">
        <f>SUM('1112-04-01(301)'!O31)</f>
        <v>22</v>
      </c>
      <c r="P31" s="129">
        <f>SUM('1112-04-01(301)'!P31)</f>
        <v>7243.89</v>
      </c>
      <c r="Q31" s="127">
        <f>SUM('1112-04-01(301)'!Q31)</f>
        <v>25</v>
      </c>
      <c r="R31" s="136">
        <f>SUM('1112-04-01(301)'!R31)</f>
        <v>5636.74</v>
      </c>
    </row>
    <row r="32" spans="1:18" ht="14.1" customHeight="1">
      <c r="A32" s="10"/>
      <c r="B32" s="25"/>
      <c r="C32" s="39" t="s">
        <v>37</v>
      </c>
      <c r="D32" s="46">
        <v>22</v>
      </c>
      <c r="E32" s="125">
        <f>SUM('1112-04-01(301)'!E32)</f>
        <v>21</v>
      </c>
      <c r="F32" s="127">
        <f>SUM('1112-04-01(301)'!F32)</f>
        <v>43</v>
      </c>
      <c r="G32" s="130">
        <f>SUM('1112-04-01(301)'!G32)</f>
        <v>10814.16</v>
      </c>
      <c r="H32" s="127">
        <f>SUM('1112-04-01(301)'!H32)</f>
        <v>25</v>
      </c>
      <c r="I32" s="130">
        <f>SUM('1112-04-01(301)'!I32)</f>
        <v>2218.84</v>
      </c>
      <c r="J32" s="27"/>
      <c r="K32" s="81" t="s">
        <v>65</v>
      </c>
      <c r="L32" s="90"/>
      <c r="M32" s="95">
        <v>56</v>
      </c>
      <c r="N32" s="127">
        <f>SUM('1112-04-01(301)'!N32)</f>
        <v>10</v>
      </c>
      <c r="O32" s="127">
        <f>SUM('1112-04-01(301)'!O32)</f>
        <v>75</v>
      </c>
      <c r="P32" s="130">
        <f>SUM('1112-04-01(301)'!P32)</f>
        <v>8148.4</v>
      </c>
      <c r="Q32" s="127">
        <f>SUM('1112-04-01(301)'!Q32)</f>
        <v>1</v>
      </c>
      <c r="R32" s="136">
        <f>SUM('1112-04-01(301)'!R32)</f>
        <v>219.09</v>
      </c>
    </row>
    <row r="33" spans="1:18" ht="14.1" customHeight="1">
      <c r="A33" s="10"/>
      <c r="B33" s="25"/>
      <c r="C33" s="40" t="s">
        <v>21</v>
      </c>
      <c r="D33" s="46">
        <v>23</v>
      </c>
      <c r="E33" s="125">
        <f>SUM('1112-04-01(301)'!E33)</f>
        <v>3</v>
      </c>
      <c r="F33" s="127">
        <f>SUM('1112-04-01(301)'!F33)</f>
        <v>3</v>
      </c>
      <c r="G33" s="130">
        <f>SUM('1112-04-01(301)'!G33)</f>
        <v>1125.95</v>
      </c>
      <c r="H33" s="127">
        <f>SUM('1112-04-01(301)'!H33)</f>
        <v>1</v>
      </c>
      <c r="I33" s="130">
        <f>SUM('1112-04-01(301)'!I33)</f>
        <v>157.54</v>
      </c>
      <c r="J33" s="27"/>
      <c r="K33" s="81" t="s">
        <v>66</v>
      </c>
      <c r="L33" s="90"/>
      <c r="M33" s="94">
        <v>57</v>
      </c>
      <c r="N33" s="126">
        <f>SUM('1112-04-01(301)'!N33)</f>
        <v>37</v>
      </c>
      <c r="O33" s="126">
        <f>SUM('1112-04-01(301)'!O33)</f>
        <v>222</v>
      </c>
      <c r="P33" s="129">
        <f>SUM('1112-04-01(301)'!P33)</f>
        <v>15072.45</v>
      </c>
      <c r="Q33" s="127">
        <f>SUM('1112-04-01(301)'!Q33)</f>
        <v>72</v>
      </c>
      <c r="R33" s="136">
        <f>SUM('1112-04-01(301)'!R33)</f>
        <v>20482.85</v>
      </c>
    </row>
    <row r="34" spans="1:18" ht="14.1" customHeight="1">
      <c r="A34" s="11"/>
      <c r="B34" s="26"/>
      <c r="C34" s="39" t="s">
        <v>22</v>
      </c>
      <c r="D34" s="46">
        <v>24</v>
      </c>
      <c r="E34" s="125">
        <f>SUM('1112-04-01(301)'!E34)</f>
        <v>10</v>
      </c>
      <c r="F34" s="127">
        <f>SUM('1112-04-01(301)'!F34)</f>
        <v>25</v>
      </c>
      <c r="G34" s="130">
        <f>SUM('1112-04-01(301)'!G34)</f>
        <v>8313.72</v>
      </c>
      <c r="H34" s="127">
        <f>SUM('1112-04-01(301)'!H34)</f>
        <v>2</v>
      </c>
      <c r="I34" s="130">
        <f>SUM('1112-04-01(301)'!I34)</f>
        <v>459.47</v>
      </c>
      <c r="J34" s="27"/>
      <c r="K34" s="81" t="s">
        <v>67</v>
      </c>
      <c r="L34" s="90"/>
      <c r="M34" s="95">
        <v>58</v>
      </c>
      <c r="N34" s="127">
        <f>SUM('1112-04-01(301)'!N34)</f>
        <v>445</v>
      </c>
      <c r="O34" s="127">
        <f>SUM('1112-04-01(301)'!O34)</f>
        <v>925</v>
      </c>
      <c r="P34" s="130">
        <f>SUM('1112-04-01(301)'!P34)</f>
        <v>79745.92</v>
      </c>
      <c r="Q34" s="127">
        <f>SUM('1112-04-01(301)'!Q34)</f>
        <v>719</v>
      </c>
      <c r="R34" s="136">
        <f>SUM('1112-04-01(301)'!R34)</f>
        <v>64029.44</v>
      </c>
    </row>
    <row r="35" spans="1:18" ht="14.1" customHeight="1">
      <c r="A35" s="12" t="s">
        <v>6</v>
      </c>
      <c r="B35" s="118" t="s">
        <v>25</v>
      </c>
      <c r="C35" s="39" t="s">
        <v>38</v>
      </c>
      <c r="D35" s="46">
        <v>25</v>
      </c>
      <c r="E35" s="125">
        <f>SUM('1112-04-01(301)'!E35)</f>
        <v>1138</v>
      </c>
      <c r="F35" s="127">
        <f>SUM('1112-04-01(301)'!F35)</f>
        <v>1519</v>
      </c>
      <c r="G35" s="130">
        <f>SUM('1112-04-01(301)'!G35)</f>
        <v>97170.48</v>
      </c>
      <c r="H35" s="127">
        <f>SUM('1112-04-01(301)'!H35)</f>
        <v>1313</v>
      </c>
      <c r="I35" s="130">
        <f>SUM('1112-04-01(301)'!I35)</f>
        <v>142865.15</v>
      </c>
      <c r="J35" s="27"/>
      <c r="K35" s="81" t="s">
        <v>68</v>
      </c>
      <c r="L35" s="90"/>
      <c r="M35" s="94">
        <v>59</v>
      </c>
      <c r="N35" s="126">
        <f>SUM('1112-04-01(301)'!N35)</f>
        <v>39</v>
      </c>
      <c r="O35" s="126">
        <f>SUM('1112-04-01(301)'!O35)</f>
        <v>69</v>
      </c>
      <c r="P35" s="129">
        <f>SUM('1112-04-01(301)'!P35)</f>
        <v>6869.71</v>
      </c>
      <c r="Q35" s="127">
        <f>SUM('1112-04-01(301)'!Q35)</f>
        <v>47</v>
      </c>
      <c r="R35" s="136">
        <f>SUM('1112-04-01(301)'!R35)</f>
        <v>3143.08</v>
      </c>
    </row>
    <row r="36" spans="1:18" ht="14.1" customHeight="1">
      <c r="A36" s="10"/>
      <c r="B36" s="119"/>
      <c r="C36" s="39" t="s">
        <v>39</v>
      </c>
      <c r="D36" s="46">
        <v>26</v>
      </c>
      <c r="E36" s="125">
        <f>SUM('1112-04-01(301)'!E36)</f>
        <v>1</v>
      </c>
      <c r="F36" s="127">
        <f>SUM('1112-04-01(301)'!F36)</f>
        <v>1</v>
      </c>
      <c r="G36" s="130">
        <f>SUM('1112-04-01(301)'!G36)</f>
        <v>71.5</v>
      </c>
      <c r="H36" s="127">
        <f>SUM('1112-04-01(301)'!H36)</f>
        <v>1</v>
      </c>
      <c r="I36" s="130">
        <f>SUM('1112-04-01(301)'!I36)</f>
        <v>150.97</v>
      </c>
      <c r="J36" s="27"/>
      <c r="K36" s="81" t="s">
        <v>69</v>
      </c>
      <c r="L36" s="90"/>
      <c r="M36" s="95">
        <v>60</v>
      </c>
      <c r="N36" s="127">
        <f>SUM('1112-04-01(301)'!N36)</f>
        <v>33</v>
      </c>
      <c r="O36" s="127">
        <f>SUM('1112-04-01(301)'!O36)</f>
        <v>35</v>
      </c>
      <c r="P36" s="130">
        <f>SUM('1112-04-01(301)'!P36)</f>
        <v>8081.73</v>
      </c>
      <c r="Q36" s="127">
        <f>SUM('1112-04-01(301)'!Q36)</f>
        <v>26</v>
      </c>
      <c r="R36" s="136">
        <f>SUM('1112-04-01(301)'!R36)</f>
        <v>14149.1</v>
      </c>
    </row>
    <row r="37" spans="1:18" ht="14.1" customHeight="1">
      <c r="A37" s="10"/>
      <c r="B37" s="119"/>
      <c r="C37" s="39" t="s">
        <v>40</v>
      </c>
      <c r="D37" s="46">
        <v>27</v>
      </c>
      <c r="E37" s="125">
        <f>SUM('1112-04-01(301)'!E37)</f>
        <v>93</v>
      </c>
      <c r="F37" s="127">
        <f>SUM('1112-04-01(301)'!F37)</f>
        <v>177</v>
      </c>
      <c r="G37" s="130">
        <f>SUM('1112-04-01(301)'!G37)</f>
        <v>68547.1</v>
      </c>
      <c r="H37" s="127">
        <f>SUM('1112-04-01(301)'!H37)</f>
        <v>59</v>
      </c>
      <c r="I37" s="130">
        <f>SUM('1112-04-01(301)'!I37)</f>
        <v>17395.21</v>
      </c>
      <c r="J37" s="27"/>
      <c r="K37" s="81" t="s">
        <v>70</v>
      </c>
      <c r="L37" s="90"/>
      <c r="M37" s="94">
        <v>61</v>
      </c>
      <c r="N37" s="126">
        <f>SUM('1112-04-01(301)'!N37)</f>
        <v>32</v>
      </c>
      <c r="O37" s="126">
        <f>SUM('1112-04-01(301)'!O37)</f>
        <v>48</v>
      </c>
      <c r="P37" s="129">
        <f>SUM('1112-04-01(301)'!P37)</f>
        <v>7065.95</v>
      </c>
      <c r="Q37" s="127">
        <f>SUM('1112-04-01(301)'!Q37)</f>
        <v>39</v>
      </c>
      <c r="R37" s="136">
        <f>SUM('1112-04-01(301)'!R37)</f>
        <v>5307.45</v>
      </c>
    </row>
    <row r="38" spans="1:18" ht="14.1" customHeight="1">
      <c r="A38" s="10"/>
      <c r="B38" s="120"/>
      <c r="C38" s="39" t="s">
        <v>41</v>
      </c>
      <c r="D38" s="46">
        <v>28</v>
      </c>
      <c r="E38" s="125">
        <f>SUM('1112-04-01(301)'!E38)</f>
        <v>841</v>
      </c>
      <c r="F38" s="127">
        <f>SUM('1112-04-01(301)'!F38)</f>
        <v>1066</v>
      </c>
      <c r="G38" s="130">
        <f>SUM('1112-04-01(301)'!G38)</f>
        <v>90553.59</v>
      </c>
      <c r="H38" s="127">
        <f>SUM('1112-04-01(301)'!H38)</f>
        <v>1022</v>
      </c>
      <c r="I38" s="130">
        <f>SUM('1112-04-01(301)'!I38)</f>
        <v>132237.06</v>
      </c>
      <c r="J38" s="27"/>
      <c r="K38" s="81" t="s">
        <v>71</v>
      </c>
      <c r="L38" s="90"/>
      <c r="M38" s="95">
        <v>62</v>
      </c>
      <c r="N38" s="127">
        <f>SUM('1112-04-01(301)'!N38)</f>
        <v>35</v>
      </c>
      <c r="O38" s="127">
        <f>SUM('1112-04-01(301)'!O38)</f>
        <v>49</v>
      </c>
      <c r="P38" s="130">
        <f>SUM('1112-04-01(301)'!P38)</f>
        <v>3948.4</v>
      </c>
      <c r="Q38" s="127">
        <f>SUM('1112-04-01(301)'!Q38)</f>
        <v>37</v>
      </c>
      <c r="R38" s="136">
        <f>SUM('1112-04-01(301)'!R38)</f>
        <v>3888.69</v>
      </c>
    </row>
    <row r="39" spans="1:18" ht="14.1" customHeight="1">
      <c r="A39" s="10"/>
      <c r="B39" s="118" t="s">
        <v>26</v>
      </c>
      <c r="C39" s="39" t="s">
        <v>38</v>
      </c>
      <c r="D39" s="46">
        <v>29</v>
      </c>
      <c r="E39" s="125">
        <f>SUM('1112-04-01(301)'!E39)</f>
        <v>3</v>
      </c>
      <c r="F39" s="127">
        <f>SUM('1112-04-01(301)'!F39)</f>
        <v>15</v>
      </c>
      <c r="G39" s="130">
        <f>SUM('1112-04-01(301)'!G39)</f>
        <v>2001.83</v>
      </c>
      <c r="H39" s="127">
        <f>SUM('1112-04-01(301)'!H39)</f>
        <v>0</v>
      </c>
      <c r="I39" s="130">
        <f>SUM('1112-04-01(301)'!I39)</f>
        <v>0</v>
      </c>
      <c r="J39" s="27"/>
      <c r="K39" s="81" t="s">
        <v>72</v>
      </c>
      <c r="L39" s="90"/>
      <c r="M39" s="94">
        <v>63</v>
      </c>
      <c r="N39" s="126">
        <f>SUM('1112-04-01(301)'!N39)</f>
        <v>38</v>
      </c>
      <c r="O39" s="126">
        <f>SUM('1112-04-01(301)'!O39)</f>
        <v>68</v>
      </c>
      <c r="P39" s="129">
        <f>SUM('1112-04-01(301)'!P39)</f>
        <v>2980.99</v>
      </c>
      <c r="Q39" s="127">
        <f>SUM('1112-04-01(301)'!Q39)</f>
        <v>17</v>
      </c>
      <c r="R39" s="136">
        <f>SUM('1112-04-01(301)'!R39)</f>
        <v>1307.79</v>
      </c>
    </row>
    <row r="40" spans="1:18" ht="14.1" customHeight="1">
      <c r="A40" s="10"/>
      <c r="B40" s="121"/>
      <c r="C40" s="39" t="s">
        <v>39</v>
      </c>
      <c r="D40" s="46">
        <v>30</v>
      </c>
      <c r="E40" s="125">
        <f>SUM('1112-04-01(301)'!E40)</f>
        <v>0</v>
      </c>
      <c r="F40" s="127">
        <f>SUM('1112-04-01(301)'!F40)</f>
        <v>0</v>
      </c>
      <c r="G40" s="130">
        <f>SUM('1112-04-01(301)'!G40)</f>
        <v>0</v>
      </c>
      <c r="H40" s="127">
        <f>SUM('1112-04-01(301)'!H40)</f>
        <v>0</v>
      </c>
      <c r="I40" s="130">
        <f>SUM('1112-04-01(301)'!I40)</f>
        <v>0</v>
      </c>
      <c r="J40" s="27"/>
      <c r="K40" s="81" t="s">
        <v>73</v>
      </c>
      <c r="L40" s="90"/>
      <c r="M40" s="95">
        <v>64</v>
      </c>
      <c r="N40" s="127">
        <f>SUM('1112-04-01(301)'!N40)</f>
        <v>50</v>
      </c>
      <c r="O40" s="127">
        <f>SUM('1112-04-01(301)'!O40)</f>
        <v>95</v>
      </c>
      <c r="P40" s="130">
        <f>SUM('1112-04-01(301)'!P40)</f>
        <v>15362.48</v>
      </c>
      <c r="Q40" s="127">
        <f>SUM('1112-04-01(301)'!Q40)</f>
        <v>48</v>
      </c>
      <c r="R40" s="136">
        <f>SUM('1112-04-01(301)'!R40)</f>
        <v>5526.99</v>
      </c>
    </row>
    <row r="41" spans="1:18" ht="14.1" customHeight="1">
      <c r="A41" s="10"/>
      <c r="B41" s="121"/>
      <c r="C41" s="39" t="s">
        <v>40</v>
      </c>
      <c r="D41" s="46">
        <v>31</v>
      </c>
      <c r="E41" s="125">
        <f>SUM('1112-04-01(301)'!E41)</f>
        <v>0</v>
      </c>
      <c r="F41" s="127">
        <f>SUM('1112-04-01(301)'!F41)</f>
        <v>0</v>
      </c>
      <c r="G41" s="130">
        <f>SUM('1112-04-01(301)'!G41)</f>
        <v>0</v>
      </c>
      <c r="H41" s="127">
        <f>SUM('1112-04-01(301)'!H41)</f>
        <v>0</v>
      </c>
      <c r="I41" s="130">
        <f>SUM('1112-04-01(301)'!I41)</f>
        <v>0</v>
      </c>
      <c r="J41" s="45"/>
      <c r="K41" s="81" t="s">
        <v>74</v>
      </c>
      <c r="L41" s="90"/>
      <c r="M41" s="94">
        <v>65</v>
      </c>
      <c r="N41" s="126">
        <f>SUM('1112-04-01(301)'!N41)</f>
        <v>205</v>
      </c>
      <c r="O41" s="126">
        <f>SUM('1112-04-01(301)'!O41)</f>
        <v>523</v>
      </c>
      <c r="P41" s="129">
        <f>SUM('1112-04-01(301)'!P41)</f>
        <v>99313.03</v>
      </c>
      <c r="Q41" s="127">
        <f>SUM('1112-04-01(301)'!Q41)</f>
        <v>214</v>
      </c>
      <c r="R41" s="136">
        <f>SUM('1112-04-01(301)'!R41)</f>
        <v>40581.43</v>
      </c>
    </row>
    <row r="42" spans="1:18" ht="14.1" customHeight="1">
      <c r="A42" s="10"/>
      <c r="B42" s="121"/>
      <c r="C42" s="39" t="s">
        <v>41</v>
      </c>
      <c r="D42" s="46">
        <v>32</v>
      </c>
      <c r="E42" s="125">
        <f>SUM('1112-04-01(301)'!E42)</f>
        <v>4</v>
      </c>
      <c r="F42" s="127">
        <f>SUM('1112-04-01(301)'!F42)</f>
        <v>5</v>
      </c>
      <c r="G42" s="130">
        <f>SUM('1112-04-01(301)'!G42)</f>
        <v>853.32</v>
      </c>
      <c r="H42" s="127">
        <f>SUM('1112-04-01(301)'!H42)</f>
        <v>0</v>
      </c>
      <c r="I42" s="130">
        <f>SUM('1112-04-01(301)'!I42)</f>
        <v>0</v>
      </c>
      <c r="J42" s="71" t="s">
        <v>55</v>
      </c>
      <c r="K42" s="82"/>
      <c r="L42" s="91"/>
      <c r="M42" s="94">
        <v>66</v>
      </c>
      <c r="N42" s="131">
        <f>SUM(E11:E44,N11:N41)</f>
        <v>4149</v>
      </c>
      <c r="O42" s="132">
        <f>SUM(F11:F44,O11:O41)</f>
        <v>6326</v>
      </c>
      <c r="P42" s="133">
        <f>SUM(G11:G44,P11:P41)</f>
        <v>851331.81</v>
      </c>
      <c r="Q42" s="134">
        <f>SUM(H11:H44,Q11:Q41)</f>
        <v>5230</v>
      </c>
      <c r="R42" s="137">
        <f>SUM(I11:I44,R11:R41)</f>
        <v>641849.86</v>
      </c>
    </row>
    <row r="43" spans="1:18" ht="14.1" customHeight="1">
      <c r="A43" s="10"/>
      <c r="B43" s="122" t="s">
        <v>27</v>
      </c>
      <c r="C43" s="39" t="s">
        <v>38</v>
      </c>
      <c r="D43" s="46">
        <v>33</v>
      </c>
      <c r="E43" s="125">
        <f>SUM('1112-04-01(301)'!E43)</f>
        <v>0</v>
      </c>
      <c r="F43" s="127">
        <f>SUM('1112-04-01(301)'!F43)</f>
        <v>0</v>
      </c>
      <c r="G43" s="130">
        <f>SUM('1112-04-01(301)'!G43)</f>
        <v>0</v>
      </c>
      <c r="H43" s="127">
        <f>SUM('1112-04-01(301)'!H43)</f>
        <v>0</v>
      </c>
      <c r="I43" s="130">
        <f>SUM('1112-04-01(301)'!I43)</f>
        <v>0</v>
      </c>
      <c r="J43" s="72" t="s">
        <v>56</v>
      </c>
      <c r="K43" s="83"/>
      <c r="L43" s="92"/>
      <c r="M43" s="96">
        <v>67</v>
      </c>
      <c r="N43" s="99">
        <v>5868</v>
      </c>
      <c r="O43" s="102">
        <v>31679</v>
      </c>
      <c r="P43" s="104"/>
      <c r="Q43" s="104"/>
      <c r="R43" s="113" t="s">
        <v>83</v>
      </c>
    </row>
    <row r="44" spans="1:18" ht="14.1" customHeight="1">
      <c r="A44" s="11"/>
      <c r="B44" s="123"/>
      <c r="C44" s="39" t="s">
        <v>39</v>
      </c>
      <c r="D44" s="46">
        <v>34</v>
      </c>
      <c r="E44" s="125">
        <f>SUM('1112-04-01(301)'!E44)</f>
        <v>0</v>
      </c>
      <c r="F44" s="127">
        <f>SUM('1112-04-01(301)'!F44)</f>
        <v>0</v>
      </c>
      <c r="G44" s="130">
        <f>SUM('1112-04-01(301)'!G44)</f>
        <v>0</v>
      </c>
      <c r="H44" s="127">
        <f>SUM('1112-04-01(301)'!H44)</f>
        <v>0</v>
      </c>
      <c r="I44" s="130">
        <f>SUM('1112-04-01(301)'!I44)</f>
        <v>0</v>
      </c>
      <c r="J44" s="73"/>
      <c r="K44" s="84"/>
      <c r="L44" s="93"/>
      <c r="M44" s="97"/>
      <c r="N44" s="100"/>
      <c r="O44" s="103"/>
      <c r="P44" s="105"/>
      <c r="Q44" s="105"/>
      <c r="R44" s="75"/>
    </row>
    <row r="45" spans="1:18" ht="14.1" customHeight="1">
      <c r="A45" s="13" t="s">
        <v>7</v>
      </c>
      <c r="B45" s="13"/>
      <c r="C45" s="13"/>
      <c r="D45" s="47">
        <v>102488</v>
      </c>
      <c r="E45" s="47"/>
      <c r="F45" s="13" t="s">
        <v>47</v>
      </c>
      <c r="G45" s="64">
        <v>33889174.58</v>
      </c>
      <c r="H45" s="13" t="s">
        <v>52</v>
      </c>
      <c r="I45" s="13" t="s">
        <v>53</v>
      </c>
      <c r="J45" s="47">
        <v>203208</v>
      </c>
      <c r="K45" s="47"/>
      <c r="L45" s="13" t="s">
        <v>75</v>
      </c>
      <c r="M45" s="98">
        <v>33702059.77</v>
      </c>
      <c r="N45" s="98"/>
      <c r="O45" s="13" t="s">
        <v>77</v>
      </c>
      <c r="P45" s="13"/>
      <c r="Q45" s="13"/>
      <c r="R45" s="13"/>
    </row>
    <row r="46" spans="1:18" ht="14.1" customHeight="1">
      <c r="A46" s="14" t="s">
        <v>8</v>
      </c>
      <c r="B46" s="14"/>
      <c r="C46" s="14"/>
      <c r="D46" s="14"/>
      <c r="E46" s="14"/>
      <c r="F46" s="128">
        <v>2423066241.2</v>
      </c>
      <c r="G46" s="14" t="s">
        <v>49</v>
      </c>
      <c r="H46" s="14"/>
      <c r="I46" s="14"/>
      <c r="J46" s="14"/>
      <c r="K46" s="128">
        <v>47129874</v>
      </c>
      <c r="L46" s="128"/>
      <c r="M46" s="14" t="s">
        <v>76</v>
      </c>
      <c r="N46" s="14"/>
      <c r="O46" s="14"/>
      <c r="P46" s="14"/>
      <c r="Q46" s="14"/>
      <c r="R46" s="14"/>
    </row>
    <row r="47" spans="1:18" ht="14.1" customHeight="1">
      <c r="A47" s="15" t="s">
        <v>9</v>
      </c>
      <c r="B47" s="15"/>
      <c r="C47" s="41"/>
      <c r="D47" s="48">
        <f>H1</f>
      </c>
      <c r="E47" s="52"/>
      <c r="F47" s="52"/>
      <c r="G47" s="52"/>
      <c r="H47" s="52"/>
      <c r="I47" s="52"/>
      <c r="J47" s="52"/>
      <c r="K47" s="52"/>
      <c r="L47" s="52"/>
      <c r="M47" s="52"/>
      <c r="N47" s="52"/>
      <c r="O47" s="52"/>
      <c r="P47" s="52"/>
      <c r="Q47" s="52"/>
      <c r="R47" s="52"/>
    </row>
    <row r="48" spans="1:18" s="74" customFormat="1" ht="36" customHeight="1">
      <c r="A48" s="16" t="s">
        <v>10</v>
      </c>
      <c r="B48" s="30"/>
      <c r="C48" s="30"/>
      <c r="D48" s="30"/>
      <c r="E48" s="30"/>
      <c r="F48" s="30"/>
      <c r="G48" s="30"/>
      <c r="H48" s="30"/>
      <c r="I48" s="30"/>
      <c r="J48" s="30"/>
      <c r="K48" s="30"/>
      <c r="L48" s="30"/>
      <c r="M48" s="30"/>
      <c r="N48" s="30"/>
      <c r="O48" s="30"/>
      <c r="P48" s="30"/>
      <c r="Q48" s="30"/>
      <c r="R48" s="30"/>
    </row>
    <row r="49" spans="1:18" ht="15">
      <c r="A49" s="17"/>
      <c r="B49" s="17"/>
      <c r="C49" s="17"/>
      <c r="D49" s="17"/>
      <c r="E49" s="17"/>
      <c r="F49" s="17"/>
      <c r="G49" s="17"/>
      <c r="H49" s="17"/>
      <c r="I49" s="17"/>
      <c r="J49" s="17"/>
      <c r="K49" s="17"/>
      <c r="L49" s="17"/>
      <c r="M49" s="17"/>
      <c r="N49" s="17"/>
      <c r="O49" s="17"/>
      <c r="P49" s="17"/>
      <c r="Q49" s="17"/>
      <c r="R49" s="17"/>
    </row>
    <row r="50" spans="1:18" ht="15">
      <c r="A50" s="18"/>
      <c r="B50" s="31"/>
      <c r="C50" s="31"/>
      <c r="D50" s="31"/>
      <c r="E50" s="31"/>
      <c r="F50" s="31"/>
      <c r="G50" s="31"/>
      <c r="H50" s="31"/>
      <c r="I50" s="31"/>
      <c r="J50" s="31"/>
      <c r="K50" s="31"/>
      <c r="L50" s="31"/>
      <c r="M50" s="31"/>
      <c r="N50" s="31"/>
      <c r="O50" s="31"/>
      <c r="P50" s="31"/>
      <c r="Q50" s="31"/>
      <c r="R50" s="31"/>
    </row>
  </sheetData>
  <mergeCells count="70">
    <mergeCell ref="A47:C47"/>
    <mergeCell ref="D47:R47"/>
    <mergeCell ref="A48:R48"/>
    <mergeCell ref="K46:L46"/>
    <mergeCell ref="K34:L34"/>
    <mergeCell ref="R43:R44"/>
    <mergeCell ref="K38:L38"/>
    <mergeCell ref="B39:B42"/>
    <mergeCell ref="K39:L39"/>
    <mergeCell ref="K40:L40"/>
    <mergeCell ref="K41:L41"/>
    <mergeCell ref="J42:L42"/>
    <mergeCell ref="B43:B44"/>
    <mergeCell ref="J43:L44"/>
    <mergeCell ref="M43:M44"/>
    <mergeCell ref="N43:N44"/>
    <mergeCell ref="O43:Q44"/>
    <mergeCell ref="A23:A34"/>
    <mergeCell ref="B23:C23"/>
    <mergeCell ref="B24:B34"/>
    <mergeCell ref="K25:K27"/>
    <mergeCell ref="K28:L28"/>
    <mergeCell ref="J29:J41"/>
    <mergeCell ref="K29:L29"/>
    <mergeCell ref="A35:A44"/>
    <mergeCell ref="B35:B38"/>
    <mergeCell ref="K35:L35"/>
    <mergeCell ref="K36:L36"/>
    <mergeCell ref="K37:L37"/>
    <mergeCell ref="K30:L30"/>
    <mergeCell ref="K31:L31"/>
    <mergeCell ref="K32:L32"/>
    <mergeCell ref="K33:L33"/>
    <mergeCell ref="B19:C19"/>
    <mergeCell ref="B20:C20"/>
    <mergeCell ref="B21:C21"/>
    <mergeCell ref="K21:K24"/>
    <mergeCell ref="B22:C22"/>
    <mergeCell ref="N9:N10"/>
    <mergeCell ref="O9:P9"/>
    <mergeCell ref="Q9:R9"/>
    <mergeCell ref="A11:A22"/>
    <mergeCell ref="B11:C11"/>
    <mergeCell ref="J11:J28"/>
    <mergeCell ref="K11:K12"/>
    <mergeCell ref="B12:C12"/>
    <mergeCell ref="B13:C13"/>
    <mergeCell ref="K13:K16"/>
    <mergeCell ref="B14:C14"/>
    <mergeCell ref="B15:C15"/>
    <mergeCell ref="B16:C16"/>
    <mergeCell ref="B17:C17"/>
    <mergeCell ref="K17:K20"/>
    <mergeCell ref="B18:C18"/>
    <mergeCell ref="A7:R7"/>
    <mergeCell ref="F8:N8"/>
    <mergeCell ref="A5:B5"/>
    <mergeCell ref="A6:B6"/>
    <mergeCell ref="D45:E45"/>
    <mergeCell ref="J45:K45"/>
    <mergeCell ref="M45:N45"/>
    <mergeCell ref="Q5:R5"/>
    <mergeCell ref="Q6:R6"/>
    <mergeCell ref="A9:C10"/>
    <mergeCell ref="D9:D10"/>
    <mergeCell ref="E9:E10"/>
    <mergeCell ref="F9:G9"/>
    <mergeCell ref="H9:I9"/>
    <mergeCell ref="J9:L10"/>
    <mergeCell ref="M9:M10"/>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20.xml><?xml version="1.0" encoding="utf-8"?>
<worksheet xmlns="http://schemas.openxmlformats.org/spreadsheetml/2006/main" xmlns:r="http://schemas.openxmlformats.org/officeDocument/2006/relationships">
  <dimension ref="A1:R50"/>
  <sheetViews>
    <sheetView zoomScale="85" zoomScaleNormal="85" workbookViewId="0" topLeftCell="A1">
      <selection activeCell="P27" sqref="P27"/>
    </sheetView>
  </sheetViews>
  <sheetFormatPr defaultColWidth="9.28125" defaultRowHeight="15"/>
  <cols>
    <col min="1" max="2" width="5.8515625" style="114" customWidth="1"/>
    <col min="3" max="3" width="21.8515625" style="114" customWidth="1"/>
    <col min="4" max="4" width="5.8515625" style="114" customWidth="1"/>
    <col min="5" max="9" width="14.8515625" style="0" customWidth="1"/>
    <col min="10" max="10" width="5.8515625" style="0" customWidth="1"/>
    <col min="11" max="11" width="6.7109375" style="0" customWidth="1"/>
    <col min="12" max="12" width="21.8515625" style="0" customWidth="1"/>
    <col min="13" max="13" width="5.8515625" style="0" customWidth="1"/>
    <col min="14" max="17" width="14.8515625" style="0" customWidth="1"/>
    <col min="18" max="18" width="15.7109375" style="0" customWidth="1"/>
  </cols>
  <sheetData>
    <row r="1" spans="5:16" s="17" customFormat="1" ht="31.5" customHeight="1" hidden="1">
      <c r="E1" s="49"/>
      <c r="F1" s="53"/>
      <c r="H1" s="65"/>
      <c r="L1" s="3"/>
      <c r="M1" s="3"/>
      <c r="N1" s="3"/>
      <c r="O1" s="3"/>
      <c r="P1" s="3"/>
    </row>
    <row r="2" spans="3:16" s="17" customFormat="1" ht="28.5" customHeight="1" hidden="1">
      <c r="C2" s="6"/>
      <c r="H2" s="65"/>
      <c r="L2" s="3"/>
      <c r="M2" s="3"/>
      <c r="N2" s="3"/>
      <c r="O2" s="3"/>
      <c r="P2" s="3"/>
    </row>
    <row r="3" spans="2:16" s="17" customFormat="1" ht="28.5" customHeight="1" hidden="1">
      <c r="B3" s="168"/>
      <c r="D3" s="170"/>
      <c r="F3" s="168"/>
      <c r="H3" s="170"/>
      <c r="L3" s="3"/>
      <c r="M3" s="3"/>
      <c r="N3" s="3"/>
      <c r="O3" s="3"/>
      <c r="P3" s="3"/>
    </row>
    <row r="4" spans="2:16" s="17" customFormat="1" ht="28.5" customHeight="1" hidden="1">
      <c r="B4" s="3"/>
      <c r="C4" s="169"/>
      <c r="E4" s="169"/>
      <c r="H4" s="65"/>
      <c r="L4" s="3"/>
      <c r="M4" s="3"/>
      <c r="N4" s="3"/>
      <c r="O4" s="3"/>
      <c r="P4" s="3"/>
    </row>
    <row r="5" spans="1:18" s="114" customFormat="1" ht="18" customHeight="1">
      <c r="A5" s="4" t="s">
        <v>0</v>
      </c>
      <c r="B5" s="4"/>
      <c r="C5" s="33"/>
      <c r="D5" s="33"/>
      <c r="E5" s="33"/>
      <c r="F5" s="33"/>
      <c r="G5" s="33"/>
      <c r="H5" s="33"/>
      <c r="I5" s="33"/>
      <c r="J5" s="33"/>
      <c r="K5" s="74"/>
      <c r="L5" s="74"/>
      <c r="M5" s="74"/>
      <c r="N5" s="74"/>
      <c r="P5" s="4" t="s">
        <v>78</v>
      </c>
      <c r="Q5" s="106" t="s">
        <v>80</v>
      </c>
      <c r="R5" s="107"/>
    </row>
    <row r="6" spans="1:18" s="114" customFormat="1" ht="18" customHeight="1">
      <c r="A6" s="4" t="s">
        <v>1</v>
      </c>
      <c r="B6" s="4"/>
      <c r="C6" s="34" t="s">
        <v>28</v>
      </c>
      <c r="D6" s="34"/>
      <c r="E6" s="34"/>
      <c r="F6" s="34"/>
      <c r="G6" s="34"/>
      <c r="H6" s="34"/>
      <c r="I6" s="34"/>
      <c r="J6" s="66"/>
      <c r="K6" s="75"/>
      <c r="L6" s="75"/>
      <c r="M6" s="75"/>
      <c r="N6" s="75"/>
      <c r="O6" s="101"/>
      <c r="P6" s="4" t="s">
        <v>79</v>
      </c>
      <c r="Q6" s="106" t="s">
        <v>81</v>
      </c>
      <c r="R6" s="107"/>
    </row>
    <row r="7" spans="1:18" ht="36" customHeight="1">
      <c r="A7" s="117" t="s">
        <v>102</v>
      </c>
      <c r="B7" s="117"/>
      <c r="C7" s="117"/>
      <c r="D7" s="117"/>
      <c r="E7" s="117"/>
      <c r="F7" s="117"/>
      <c r="G7" s="117"/>
      <c r="H7" s="117"/>
      <c r="I7" s="117"/>
      <c r="J7" s="117"/>
      <c r="K7" s="117"/>
      <c r="L7" s="117"/>
      <c r="M7" s="117"/>
      <c r="N7" s="117"/>
      <c r="O7" s="117"/>
      <c r="P7" s="117"/>
      <c r="Q7" s="117"/>
      <c r="R7" s="117"/>
    </row>
    <row r="8" spans="1:18" ht="24" customHeight="1">
      <c r="A8" s="6"/>
      <c r="B8" s="6"/>
      <c r="C8" s="6"/>
      <c r="D8" s="6"/>
      <c r="E8" s="6"/>
      <c r="F8" s="54" t="s">
        <v>44</v>
      </c>
      <c r="G8" s="8"/>
      <c r="H8" s="8"/>
      <c r="I8" s="8"/>
      <c r="J8" s="8"/>
      <c r="K8" s="8"/>
      <c r="L8" s="8"/>
      <c r="M8" s="8"/>
      <c r="N8" s="8"/>
      <c r="O8" s="6"/>
      <c r="P8" s="6"/>
      <c r="Q8" s="6"/>
      <c r="R8" s="108" t="s">
        <v>82</v>
      </c>
    </row>
    <row r="9" spans="1:18" s="115" customFormat="1" ht="18" customHeight="1">
      <c r="A9" s="7" t="s">
        <v>3</v>
      </c>
      <c r="B9" s="7"/>
      <c r="C9" s="7"/>
      <c r="D9" s="43" t="s">
        <v>42</v>
      </c>
      <c r="E9" s="43" t="s">
        <v>43</v>
      </c>
      <c r="F9" s="55" t="s">
        <v>45</v>
      </c>
      <c r="G9" s="60"/>
      <c r="H9" s="55" t="s">
        <v>50</v>
      </c>
      <c r="I9" s="60"/>
      <c r="J9" s="67" t="s">
        <v>3</v>
      </c>
      <c r="K9" s="7"/>
      <c r="L9" s="85"/>
      <c r="M9" s="43" t="s">
        <v>42</v>
      </c>
      <c r="N9" s="43" t="s">
        <v>43</v>
      </c>
      <c r="O9" s="55" t="s">
        <v>45</v>
      </c>
      <c r="P9" s="60"/>
      <c r="Q9" s="55" t="s">
        <v>50</v>
      </c>
      <c r="R9" s="109"/>
    </row>
    <row r="10" spans="1:18" s="115" customFormat="1" ht="18" customHeight="1">
      <c r="A10" s="8"/>
      <c r="B10" s="8"/>
      <c r="C10" s="8"/>
      <c r="D10" s="44"/>
      <c r="E10" s="44"/>
      <c r="F10" s="56" t="s">
        <v>46</v>
      </c>
      <c r="G10" s="61" t="s">
        <v>48</v>
      </c>
      <c r="H10" s="61" t="s">
        <v>51</v>
      </c>
      <c r="I10" s="61" t="s">
        <v>48</v>
      </c>
      <c r="J10" s="68"/>
      <c r="K10" s="8"/>
      <c r="L10" s="86"/>
      <c r="M10" s="44"/>
      <c r="N10" s="44"/>
      <c r="O10" s="56" t="s">
        <v>46</v>
      </c>
      <c r="P10" s="61" t="s">
        <v>48</v>
      </c>
      <c r="Q10" s="61" t="s">
        <v>51</v>
      </c>
      <c r="R10" s="110" t="s">
        <v>48</v>
      </c>
    </row>
    <row r="11" spans="1:18" s="116" customFormat="1" ht="14.1" customHeight="1">
      <c r="A11" s="9" t="s">
        <v>4</v>
      </c>
      <c r="B11" s="20" t="s">
        <v>11</v>
      </c>
      <c r="C11" s="35"/>
      <c r="D11" s="45">
        <v>1</v>
      </c>
      <c r="E11" s="138">
        <v>23</v>
      </c>
      <c r="F11" s="141">
        <v>98</v>
      </c>
      <c r="G11" s="144">
        <v>41622.18</v>
      </c>
      <c r="H11" s="147">
        <v>0</v>
      </c>
      <c r="I11" s="148">
        <v>0</v>
      </c>
      <c r="J11" s="69" t="s">
        <v>6</v>
      </c>
      <c r="K11" s="28" t="s">
        <v>27</v>
      </c>
      <c r="L11" s="39" t="s">
        <v>40</v>
      </c>
      <c r="M11" s="94">
        <v>35</v>
      </c>
      <c r="N11" s="151">
        <v>0</v>
      </c>
      <c r="O11" s="147">
        <v>0</v>
      </c>
      <c r="P11" s="157">
        <v>0</v>
      </c>
      <c r="Q11" s="161">
        <v>0</v>
      </c>
      <c r="R11" s="164">
        <v>0</v>
      </c>
    </row>
    <row r="12" spans="1:18" ht="14.1" customHeight="1">
      <c r="A12" s="10"/>
      <c r="B12" s="21" t="s">
        <v>12</v>
      </c>
      <c r="C12" s="36"/>
      <c r="D12" s="46">
        <v>2</v>
      </c>
      <c r="E12" s="139">
        <v>10</v>
      </c>
      <c r="F12" s="142">
        <v>10</v>
      </c>
      <c r="G12" s="145">
        <v>10169.59</v>
      </c>
      <c r="H12" s="143">
        <v>0</v>
      </c>
      <c r="I12" s="150">
        <v>0</v>
      </c>
      <c r="J12" s="70"/>
      <c r="K12" s="29"/>
      <c r="L12" s="39" t="s">
        <v>41</v>
      </c>
      <c r="M12" s="95">
        <v>36</v>
      </c>
      <c r="N12" s="152">
        <v>0</v>
      </c>
      <c r="O12" s="143">
        <v>0</v>
      </c>
      <c r="P12" s="158">
        <v>0</v>
      </c>
      <c r="Q12" s="162">
        <v>0</v>
      </c>
      <c r="R12" s="165">
        <v>0</v>
      </c>
    </row>
    <row r="13" spans="1:18" ht="14.1" customHeight="1">
      <c r="A13" s="10"/>
      <c r="B13" s="21" t="s">
        <v>13</v>
      </c>
      <c r="C13" s="36"/>
      <c r="D13" s="46">
        <v>3</v>
      </c>
      <c r="E13" s="140">
        <v>0</v>
      </c>
      <c r="F13" s="143">
        <v>0</v>
      </c>
      <c r="G13" s="146">
        <v>0</v>
      </c>
      <c r="H13" s="143">
        <v>0</v>
      </c>
      <c r="I13" s="150">
        <v>0</v>
      </c>
      <c r="J13" s="70"/>
      <c r="K13" s="76" t="s">
        <v>57</v>
      </c>
      <c r="L13" s="39" t="s">
        <v>38</v>
      </c>
      <c r="M13" s="94">
        <v>37</v>
      </c>
      <c r="N13" s="151">
        <v>0</v>
      </c>
      <c r="O13" s="147">
        <v>0</v>
      </c>
      <c r="P13" s="157">
        <v>0</v>
      </c>
      <c r="Q13" s="162">
        <v>0</v>
      </c>
      <c r="R13" s="165">
        <v>0</v>
      </c>
    </row>
    <row r="14" spans="1:18" ht="14.1" customHeight="1">
      <c r="A14" s="10"/>
      <c r="B14" s="21" t="s">
        <v>14</v>
      </c>
      <c r="C14" s="36"/>
      <c r="D14" s="46">
        <v>4</v>
      </c>
      <c r="E14" s="140">
        <v>0</v>
      </c>
      <c r="F14" s="143">
        <v>0</v>
      </c>
      <c r="G14" s="146">
        <v>0</v>
      </c>
      <c r="H14" s="143">
        <v>0</v>
      </c>
      <c r="I14" s="150">
        <v>0</v>
      </c>
      <c r="J14" s="70"/>
      <c r="K14" s="77"/>
      <c r="L14" s="39" t="s">
        <v>39</v>
      </c>
      <c r="M14" s="95">
        <v>38</v>
      </c>
      <c r="N14" s="152">
        <v>0</v>
      </c>
      <c r="O14" s="143">
        <v>0</v>
      </c>
      <c r="P14" s="158">
        <v>0</v>
      </c>
      <c r="Q14" s="162">
        <v>0</v>
      </c>
      <c r="R14" s="165">
        <v>0</v>
      </c>
    </row>
    <row r="15" spans="1:18" ht="14.1" customHeight="1">
      <c r="A15" s="10"/>
      <c r="B15" s="21" t="s">
        <v>15</v>
      </c>
      <c r="C15" s="36"/>
      <c r="D15" s="46">
        <v>5</v>
      </c>
      <c r="E15" s="140">
        <v>0</v>
      </c>
      <c r="F15" s="143">
        <v>0</v>
      </c>
      <c r="G15" s="146">
        <v>0</v>
      </c>
      <c r="H15" s="143">
        <v>0</v>
      </c>
      <c r="I15" s="150">
        <v>0</v>
      </c>
      <c r="J15" s="70"/>
      <c r="K15" s="77"/>
      <c r="L15" s="39" t="s">
        <v>40</v>
      </c>
      <c r="M15" s="94">
        <v>39</v>
      </c>
      <c r="N15" s="151">
        <v>0</v>
      </c>
      <c r="O15" s="147">
        <v>0</v>
      </c>
      <c r="P15" s="157">
        <v>0</v>
      </c>
      <c r="Q15" s="162">
        <v>0</v>
      </c>
      <c r="R15" s="165">
        <v>0</v>
      </c>
    </row>
    <row r="16" spans="1:18" ht="14.1" customHeight="1">
      <c r="A16" s="10"/>
      <c r="B16" s="21" t="s">
        <v>16</v>
      </c>
      <c r="C16" s="36"/>
      <c r="D16" s="46">
        <v>6</v>
      </c>
      <c r="E16" s="140">
        <v>0</v>
      </c>
      <c r="F16" s="143">
        <v>0</v>
      </c>
      <c r="G16" s="146">
        <v>0</v>
      </c>
      <c r="H16" s="143">
        <v>0</v>
      </c>
      <c r="I16" s="150">
        <v>0</v>
      </c>
      <c r="J16" s="70"/>
      <c r="K16" s="77"/>
      <c r="L16" s="39" t="s">
        <v>41</v>
      </c>
      <c r="M16" s="95">
        <v>40</v>
      </c>
      <c r="N16" s="152">
        <v>0</v>
      </c>
      <c r="O16" s="143">
        <v>0</v>
      </c>
      <c r="P16" s="158">
        <v>0</v>
      </c>
      <c r="Q16" s="162">
        <v>0</v>
      </c>
      <c r="R16" s="165">
        <v>0</v>
      </c>
    </row>
    <row r="17" spans="1:18" ht="14.1" customHeight="1">
      <c r="A17" s="10"/>
      <c r="B17" s="21" t="s">
        <v>17</v>
      </c>
      <c r="C17" s="36"/>
      <c r="D17" s="46">
        <v>7</v>
      </c>
      <c r="E17" s="140">
        <v>0</v>
      </c>
      <c r="F17" s="143">
        <v>0</v>
      </c>
      <c r="G17" s="146">
        <v>0</v>
      </c>
      <c r="H17" s="143">
        <v>0</v>
      </c>
      <c r="I17" s="150">
        <v>0</v>
      </c>
      <c r="J17" s="70"/>
      <c r="K17" s="76" t="s">
        <v>58</v>
      </c>
      <c r="L17" s="39" t="s">
        <v>38</v>
      </c>
      <c r="M17" s="94">
        <v>41</v>
      </c>
      <c r="N17" s="151">
        <v>0</v>
      </c>
      <c r="O17" s="147">
        <v>0</v>
      </c>
      <c r="P17" s="157">
        <v>0</v>
      </c>
      <c r="Q17" s="162">
        <v>0</v>
      </c>
      <c r="R17" s="165">
        <v>0</v>
      </c>
    </row>
    <row r="18" spans="1:18" ht="14.1" customHeight="1">
      <c r="A18" s="10"/>
      <c r="B18" s="22" t="s">
        <v>18</v>
      </c>
      <c r="C18" s="37"/>
      <c r="D18" s="46">
        <v>8</v>
      </c>
      <c r="E18" s="139">
        <v>2</v>
      </c>
      <c r="F18" s="143">
        <v>0</v>
      </c>
      <c r="G18" s="146">
        <v>0</v>
      </c>
      <c r="H18" s="142">
        <v>2</v>
      </c>
      <c r="I18" s="149">
        <v>307.15</v>
      </c>
      <c r="J18" s="70"/>
      <c r="K18" s="77"/>
      <c r="L18" s="39" t="s">
        <v>39</v>
      </c>
      <c r="M18" s="95">
        <v>42</v>
      </c>
      <c r="N18" s="152">
        <v>0</v>
      </c>
      <c r="O18" s="143">
        <v>0</v>
      </c>
      <c r="P18" s="158">
        <v>0</v>
      </c>
      <c r="Q18" s="162">
        <v>0</v>
      </c>
      <c r="R18" s="165">
        <v>0</v>
      </c>
    </row>
    <row r="19" spans="1:18" ht="14.1" customHeight="1">
      <c r="A19" s="10"/>
      <c r="B19" s="22" t="s">
        <v>19</v>
      </c>
      <c r="C19" s="37"/>
      <c r="D19" s="46">
        <v>9</v>
      </c>
      <c r="E19" s="140">
        <v>0</v>
      </c>
      <c r="F19" s="143">
        <v>0</v>
      </c>
      <c r="G19" s="146">
        <v>0</v>
      </c>
      <c r="H19" s="143">
        <v>0</v>
      </c>
      <c r="I19" s="150">
        <v>0</v>
      </c>
      <c r="J19" s="70"/>
      <c r="K19" s="77"/>
      <c r="L19" s="39" t="s">
        <v>40</v>
      </c>
      <c r="M19" s="94">
        <v>43</v>
      </c>
      <c r="N19" s="151">
        <v>0</v>
      </c>
      <c r="O19" s="147">
        <v>0</v>
      </c>
      <c r="P19" s="157">
        <v>0</v>
      </c>
      <c r="Q19" s="162">
        <v>0</v>
      </c>
      <c r="R19" s="165">
        <v>0</v>
      </c>
    </row>
    <row r="20" spans="1:18" ht="14.1" customHeight="1">
      <c r="A20" s="10"/>
      <c r="B20" s="22" t="s">
        <v>20</v>
      </c>
      <c r="C20" s="37"/>
      <c r="D20" s="46">
        <v>10</v>
      </c>
      <c r="E20" s="139">
        <v>6</v>
      </c>
      <c r="F20" s="143">
        <v>0</v>
      </c>
      <c r="G20" s="146">
        <v>0</v>
      </c>
      <c r="H20" s="142">
        <v>7</v>
      </c>
      <c r="I20" s="149">
        <v>3169.51</v>
      </c>
      <c r="J20" s="70"/>
      <c r="K20" s="77"/>
      <c r="L20" s="39" t="s">
        <v>41</v>
      </c>
      <c r="M20" s="95">
        <v>44</v>
      </c>
      <c r="N20" s="152">
        <v>0</v>
      </c>
      <c r="O20" s="143">
        <v>0</v>
      </c>
      <c r="P20" s="158">
        <v>0</v>
      </c>
      <c r="Q20" s="162">
        <v>0</v>
      </c>
      <c r="R20" s="165">
        <v>0</v>
      </c>
    </row>
    <row r="21" spans="1:18" ht="14.1" customHeight="1">
      <c r="A21" s="10"/>
      <c r="B21" s="21" t="s">
        <v>21</v>
      </c>
      <c r="C21" s="36"/>
      <c r="D21" s="46">
        <v>11</v>
      </c>
      <c r="E21" s="139">
        <v>1</v>
      </c>
      <c r="F21" s="142">
        <v>4</v>
      </c>
      <c r="G21" s="145">
        <v>18102.47</v>
      </c>
      <c r="H21" s="143">
        <v>0</v>
      </c>
      <c r="I21" s="150">
        <v>0</v>
      </c>
      <c r="J21" s="70"/>
      <c r="K21" s="76" t="s">
        <v>59</v>
      </c>
      <c r="L21" s="39" t="s">
        <v>38</v>
      </c>
      <c r="M21" s="94">
        <v>45</v>
      </c>
      <c r="N21" s="151">
        <v>0</v>
      </c>
      <c r="O21" s="147">
        <v>0</v>
      </c>
      <c r="P21" s="157">
        <v>0</v>
      </c>
      <c r="Q21" s="162">
        <v>0</v>
      </c>
      <c r="R21" s="165">
        <v>0</v>
      </c>
    </row>
    <row r="22" spans="1:18" ht="14.1" customHeight="1">
      <c r="A22" s="11"/>
      <c r="B22" s="23" t="s">
        <v>22</v>
      </c>
      <c r="C22" s="38"/>
      <c r="D22" s="46">
        <v>12</v>
      </c>
      <c r="E22" s="139">
        <v>12</v>
      </c>
      <c r="F22" s="142">
        <v>2</v>
      </c>
      <c r="G22" s="145">
        <v>3575.02</v>
      </c>
      <c r="H22" s="142">
        <v>20</v>
      </c>
      <c r="I22" s="149">
        <v>1765.9</v>
      </c>
      <c r="J22" s="70"/>
      <c r="K22" s="77"/>
      <c r="L22" s="39" t="s">
        <v>39</v>
      </c>
      <c r="M22" s="95">
        <v>46</v>
      </c>
      <c r="N22" s="152">
        <v>0</v>
      </c>
      <c r="O22" s="143">
        <v>0</v>
      </c>
      <c r="P22" s="158">
        <v>0</v>
      </c>
      <c r="Q22" s="162">
        <v>0</v>
      </c>
      <c r="R22" s="165">
        <v>0</v>
      </c>
    </row>
    <row r="23" spans="1:18" ht="14.1" customHeight="1">
      <c r="A23" s="12" t="s">
        <v>5</v>
      </c>
      <c r="B23" s="21" t="s">
        <v>23</v>
      </c>
      <c r="C23" s="36"/>
      <c r="D23" s="46">
        <v>13</v>
      </c>
      <c r="E23" s="139">
        <v>6</v>
      </c>
      <c r="F23" s="143">
        <v>0</v>
      </c>
      <c r="G23" s="146">
        <v>0</v>
      </c>
      <c r="H23" s="142">
        <v>38</v>
      </c>
      <c r="I23" s="149">
        <v>20730.11</v>
      </c>
      <c r="J23" s="70"/>
      <c r="K23" s="77"/>
      <c r="L23" s="39" t="s">
        <v>40</v>
      </c>
      <c r="M23" s="94">
        <v>47</v>
      </c>
      <c r="N23" s="151">
        <v>0</v>
      </c>
      <c r="O23" s="147">
        <v>0</v>
      </c>
      <c r="P23" s="157">
        <v>0</v>
      </c>
      <c r="Q23" s="162">
        <v>0</v>
      </c>
      <c r="R23" s="165">
        <v>0</v>
      </c>
    </row>
    <row r="24" spans="1:18" ht="14.1" customHeight="1">
      <c r="A24" s="10"/>
      <c r="B24" s="24" t="s">
        <v>24</v>
      </c>
      <c r="C24" s="39" t="s">
        <v>29</v>
      </c>
      <c r="D24" s="46">
        <v>14</v>
      </c>
      <c r="E24" s="139">
        <v>395</v>
      </c>
      <c r="F24" s="142">
        <v>457</v>
      </c>
      <c r="G24" s="145">
        <v>479241.63</v>
      </c>
      <c r="H24" s="142">
        <v>306</v>
      </c>
      <c r="I24" s="149">
        <v>35967.49</v>
      </c>
      <c r="J24" s="70"/>
      <c r="K24" s="77"/>
      <c r="L24" s="39" t="s">
        <v>41</v>
      </c>
      <c r="M24" s="95">
        <v>48</v>
      </c>
      <c r="N24" s="152">
        <v>0</v>
      </c>
      <c r="O24" s="143">
        <v>0</v>
      </c>
      <c r="P24" s="158">
        <v>0</v>
      </c>
      <c r="Q24" s="162">
        <v>0</v>
      </c>
      <c r="R24" s="165">
        <v>0</v>
      </c>
    </row>
    <row r="25" spans="1:18" ht="14.1" customHeight="1">
      <c r="A25" s="10"/>
      <c r="B25" s="25"/>
      <c r="C25" s="39" t="s">
        <v>30</v>
      </c>
      <c r="D25" s="46">
        <v>15</v>
      </c>
      <c r="E25" s="139">
        <v>1</v>
      </c>
      <c r="F25" s="142">
        <v>1</v>
      </c>
      <c r="G25" s="145">
        <v>25.23</v>
      </c>
      <c r="H25" s="143">
        <v>0</v>
      </c>
      <c r="I25" s="150">
        <v>0</v>
      </c>
      <c r="J25" s="70"/>
      <c r="K25" s="72" t="s">
        <v>60</v>
      </c>
      <c r="L25" s="87" t="s">
        <v>39</v>
      </c>
      <c r="M25" s="94">
        <v>49</v>
      </c>
      <c r="N25" s="151">
        <v>0</v>
      </c>
      <c r="O25" s="147">
        <v>0</v>
      </c>
      <c r="P25" s="157">
        <v>0</v>
      </c>
      <c r="Q25" s="162">
        <v>0</v>
      </c>
      <c r="R25" s="165">
        <v>0</v>
      </c>
    </row>
    <row r="26" spans="1:18" ht="14.1" customHeight="1">
      <c r="A26" s="10"/>
      <c r="B26" s="25"/>
      <c r="C26" s="39" t="s">
        <v>31</v>
      </c>
      <c r="D26" s="46">
        <v>16</v>
      </c>
      <c r="E26" s="139">
        <v>80</v>
      </c>
      <c r="F26" s="142">
        <v>486</v>
      </c>
      <c r="G26" s="145">
        <v>205527.78</v>
      </c>
      <c r="H26" s="142">
        <v>57</v>
      </c>
      <c r="I26" s="149">
        <v>13871.28</v>
      </c>
      <c r="J26" s="70"/>
      <c r="K26" s="78"/>
      <c r="L26" s="87" t="s">
        <v>40</v>
      </c>
      <c r="M26" s="95">
        <v>50</v>
      </c>
      <c r="N26" s="152">
        <v>0</v>
      </c>
      <c r="O26" s="143">
        <v>0</v>
      </c>
      <c r="P26" s="158">
        <v>0</v>
      </c>
      <c r="Q26" s="162">
        <v>0</v>
      </c>
      <c r="R26" s="165">
        <v>0</v>
      </c>
    </row>
    <row r="27" spans="1:18" ht="14.1" customHeight="1">
      <c r="A27" s="10"/>
      <c r="B27" s="25"/>
      <c r="C27" s="39" t="s">
        <v>32</v>
      </c>
      <c r="D27" s="46">
        <v>17</v>
      </c>
      <c r="E27" s="139">
        <v>32</v>
      </c>
      <c r="F27" s="142">
        <v>87</v>
      </c>
      <c r="G27" s="145">
        <v>22374.66</v>
      </c>
      <c r="H27" s="142">
        <v>15</v>
      </c>
      <c r="I27" s="149">
        <v>1170.06</v>
      </c>
      <c r="J27" s="70"/>
      <c r="K27" s="79"/>
      <c r="L27" s="87" t="s">
        <v>41</v>
      </c>
      <c r="M27" s="94">
        <v>51</v>
      </c>
      <c r="N27" s="151">
        <v>0</v>
      </c>
      <c r="O27" s="147">
        <v>0</v>
      </c>
      <c r="P27" s="157">
        <v>0</v>
      </c>
      <c r="Q27" s="162">
        <v>0</v>
      </c>
      <c r="R27" s="165">
        <v>0</v>
      </c>
    </row>
    <row r="28" spans="1:18" ht="14.1" customHeight="1">
      <c r="A28" s="10"/>
      <c r="B28" s="25"/>
      <c r="C28" s="39" t="s">
        <v>33</v>
      </c>
      <c r="D28" s="46">
        <v>18</v>
      </c>
      <c r="E28" s="139">
        <v>12</v>
      </c>
      <c r="F28" s="142">
        <v>15</v>
      </c>
      <c r="G28" s="145">
        <v>5338.32</v>
      </c>
      <c r="H28" s="142">
        <v>10</v>
      </c>
      <c r="I28" s="149">
        <v>1282.63</v>
      </c>
      <c r="J28" s="45"/>
      <c r="K28" s="80" t="s">
        <v>61</v>
      </c>
      <c r="L28" s="88"/>
      <c r="M28" s="95">
        <v>52</v>
      </c>
      <c r="N28" s="152">
        <v>0</v>
      </c>
      <c r="O28" s="143">
        <v>0</v>
      </c>
      <c r="P28" s="158">
        <v>0</v>
      </c>
      <c r="Q28" s="162">
        <v>0</v>
      </c>
      <c r="R28" s="165">
        <v>0</v>
      </c>
    </row>
    <row r="29" spans="1:18" ht="14.1" customHeight="1">
      <c r="A29" s="10"/>
      <c r="B29" s="25"/>
      <c r="C29" s="39" t="s">
        <v>34</v>
      </c>
      <c r="D29" s="46">
        <v>19</v>
      </c>
      <c r="E29" s="139">
        <v>1</v>
      </c>
      <c r="F29" s="142">
        <v>2</v>
      </c>
      <c r="G29" s="145">
        <v>5156.97</v>
      </c>
      <c r="H29" s="143">
        <v>0</v>
      </c>
      <c r="I29" s="150">
        <v>0</v>
      </c>
      <c r="J29" s="70" t="s">
        <v>54</v>
      </c>
      <c r="K29" s="81" t="s">
        <v>62</v>
      </c>
      <c r="L29" s="89"/>
      <c r="M29" s="94">
        <v>53</v>
      </c>
      <c r="N29" s="153">
        <v>9</v>
      </c>
      <c r="O29" s="141">
        <v>9</v>
      </c>
      <c r="P29" s="159">
        <v>789.83</v>
      </c>
      <c r="Q29" s="162">
        <v>0</v>
      </c>
      <c r="R29" s="165">
        <v>0</v>
      </c>
    </row>
    <row r="30" spans="1:18" ht="14.1" customHeight="1">
      <c r="A30" s="10"/>
      <c r="B30" s="25"/>
      <c r="C30" s="39" t="s">
        <v>35</v>
      </c>
      <c r="D30" s="46">
        <v>20</v>
      </c>
      <c r="E30" s="139">
        <v>4</v>
      </c>
      <c r="F30" s="142">
        <v>14</v>
      </c>
      <c r="G30" s="145">
        <v>12521.86</v>
      </c>
      <c r="H30" s="143">
        <v>0</v>
      </c>
      <c r="I30" s="150">
        <v>0</v>
      </c>
      <c r="J30" s="27"/>
      <c r="K30" s="81" t="s">
        <v>63</v>
      </c>
      <c r="L30" s="90"/>
      <c r="M30" s="95">
        <v>54</v>
      </c>
      <c r="N30" s="152">
        <v>0</v>
      </c>
      <c r="O30" s="143">
        <v>0</v>
      </c>
      <c r="P30" s="158">
        <v>0</v>
      </c>
      <c r="Q30" s="162">
        <v>0</v>
      </c>
      <c r="R30" s="165">
        <v>0</v>
      </c>
    </row>
    <row r="31" spans="1:18" ht="14.1" customHeight="1">
      <c r="A31" s="10"/>
      <c r="B31" s="25"/>
      <c r="C31" s="39" t="s">
        <v>36</v>
      </c>
      <c r="D31" s="46">
        <v>21</v>
      </c>
      <c r="E31" s="140">
        <v>0</v>
      </c>
      <c r="F31" s="143">
        <v>0</v>
      </c>
      <c r="G31" s="146">
        <v>0</v>
      </c>
      <c r="H31" s="143">
        <v>0</v>
      </c>
      <c r="I31" s="150">
        <v>0</v>
      </c>
      <c r="J31" s="27"/>
      <c r="K31" s="81" t="s">
        <v>64</v>
      </c>
      <c r="L31" s="90"/>
      <c r="M31" s="94">
        <v>55</v>
      </c>
      <c r="N31" s="153">
        <v>21</v>
      </c>
      <c r="O31" s="141">
        <v>45</v>
      </c>
      <c r="P31" s="159">
        <v>11784.19</v>
      </c>
      <c r="Q31" s="163">
        <v>27</v>
      </c>
      <c r="R31" s="166">
        <v>1750.02</v>
      </c>
    </row>
    <row r="32" spans="1:18" ht="14.1" customHeight="1">
      <c r="A32" s="10"/>
      <c r="B32" s="25"/>
      <c r="C32" s="39" t="s">
        <v>37</v>
      </c>
      <c r="D32" s="46">
        <v>22</v>
      </c>
      <c r="E32" s="139">
        <v>7</v>
      </c>
      <c r="F32" s="142">
        <v>14</v>
      </c>
      <c r="G32" s="145">
        <v>1894.1</v>
      </c>
      <c r="H32" s="142">
        <v>6</v>
      </c>
      <c r="I32" s="149">
        <v>616.57</v>
      </c>
      <c r="J32" s="27"/>
      <c r="K32" s="81" t="s">
        <v>65</v>
      </c>
      <c r="L32" s="90"/>
      <c r="M32" s="95">
        <v>56</v>
      </c>
      <c r="N32" s="154">
        <v>5</v>
      </c>
      <c r="O32" s="142">
        <v>25</v>
      </c>
      <c r="P32" s="160">
        <v>1035.39</v>
      </c>
      <c r="Q32" s="163">
        <v>1</v>
      </c>
      <c r="R32" s="166">
        <v>168.78</v>
      </c>
    </row>
    <row r="33" spans="1:18" ht="14.1" customHeight="1">
      <c r="A33" s="10"/>
      <c r="B33" s="25"/>
      <c r="C33" s="40" t="s">
        <v>21</v>
      </c>
      <c r="D33" s="46">
        <v>23</v>
      </c>
      <c r="E33" s="139">
        <v>4</v>
      </c>
      <c r="F33" s="142">
        <v>15</v>
      </c>
      <c r="G33" s="145">
        <v>69502.58</v>
      </c>
      <c r="H33" s="142">
        <v>2</v>
      </c>
      <c r="I33" s="149">
        <v>182.04</v>
      </c>
      <c r="J33" s="27"/>
      <c r="K33" s="81" t="s">
        <v>66</v>
      </c>
      <c r="L33" s="90"/>
      <c r="M33" s="94">
        <v>57</v>
      </c>
      <c r="N33" s="153">
        <v>36</v>
      </c>
      <c r="O33" s="141">
        <v>50</v>
      </c>
      <c r="P33" s="159">
        <v>52479.16</v>
      </c>
      <c r="Q33" s="163">
        <v>19</v>
      </c>
      <c r="R33" s="166">
        <v>1656.87</v>
      </c>
    </row>
    <row r="34" spans="1:18" ht="14.1" customHeight="1">
      <c r="A34" s="11"/>
      <c r="B34" s="26"/>
      <c r="C34" s="39" t="s">
        <v>22</v>
      </c>
      <c r="D34" s="46">
        <v>24</v>
      </c>
      <c r="E34" s="139">
        <v>7</v>
      </c>
      <c r="F34" s="142">
        <v>30</v>
      </c>
      <c r="G34" s="145">
        <v>9185.94</v>
      </c>
      <c r="H34" s="142">
        <v>1</v>
      </c>
      <c r="I34" s="149">
        <v>430.37</v>
      </c>
      <c r="J34" s="27"/>
      <c r="K34" s="81" t="s">
        <v>67</v>
      </c>
      <c r="L34" s="90"/>
      <c r="M34" s="95">
        <v>58</v>
      </c>
      <c r="N34" s="154">
        <v>372</v>
      </c>
      <c r="O34" s="142">
        <v>1082</v>
      </c>
      <c r="P34" s="160">
        <v>160214.94</v>
      </c>
      <c r="Q34" s="163">
        <v>423</v>
      </c>
      <c r="R34" s="166">
        <v>39541.57</v>
      </c>
    </row>
    <row r="35" spans="1:18" ht="14.1" customHeight="1">
      <c r="A35" s="12" t="s">
        <v>6</v>
      </c>
      <c r="B35" s="118" t="s">
        <v>25</v>
      </c>
      <c r="C35" s="39" t="s">
        <v>38</v>
      </c>
      <c r="D35" s="46">
        <v>25</v>
      </c>
      <c r="E35" s="139">
        <v>650</v>
      </c>
      <c r="F35" s="142">
        <v>905</v>
      </c>
      <c r="G35" s="145">
        <v>130135.57</v>
      </c>
      <c r="H35" s="142">
        <v>664</v>
      </c>
      <c r="I35" s="149">
        <v>88474.84</v>
      </c>
      <c r="J35" s="27"/>
      <c r="K35" s="81" t="s">
        <v>68</v>
      </c>
      <c r="L35" s="90"/>
      <c r="M35" s="94">
        <v>59</v>
      </c>
      <c r="N35" s="153">
        <v>19</v>
      </c>
      <c r="O35" s="141">
        <v>21</v>
      </c>
      <c r="P35" s="159">
        <v>2869.37</v>
      </c>
      <c r="Q35" s="163">
        <v>18</v>
      </c>
      <c r="R35" s="166">
        <v>2382.93</v>
      </c>
    </row>
    <row r="36" spans="1:18" ht="14.1" customHeight="1">
      <c r="A36" s="10"/>
      <c r="B36" s="119"/>
      <c r="C36" s="39" t="s">
        <v>39</v>
      </c>
      <c r="D36" s="46">
        <v>26</v>
      </c>
      <c r="E36" s="139">
        <v>1</v>
      </c>
      <c r="F36" s="142">
        <v>4</v>
      </c>
      <c r="G36" s="145">
        <v>8.73</v>
      </c>
      <c r="H36" s="143">
        <v>0</v>
      </c>
      <c r="I36" s="150">
        <v>0</v>
      </c>
      <c r="J36" s="27"/>
      <c r="K36" s="81" t="s">
        <v>69</v>
      </c>
      <c r="L36" s="90"/>
      <c r="M36" s="95">
        <v>60</v>
      </c>
      <c r="N36" s="154">
        <v>22</v>
      </c>
      <c r="O36" s="142">
        <v>33</v>
      </c>
      <c r="P36" s="160">
        <v>2850.15</v>
      </c>
      <c r="Q36" s="163">
        <v>12</v>
      </c>
      <c r="R36" s="166">
        <v>1194.48</v>
      </c>
    </row>
    <row r="37" spans="1:18" ht="14.1" customHeight="1">
      <c r="A37" s="10"/>
      <c r="B37" s="119"/>
      <c r="C37" s="39" t="s">
        <v>40</v>
      </c>
      <c r="D37" s="46">
        <v>27</v>
      </c>
      <c r="E37" s="139">
        <v>21</v>
      </c>
      <c r="F37" s="142">
        <v>36</v>
      </c>
      <c r="G37" s="145">
        <v>44464.31</v>
      </c>
      <c r="H37" s="142">
        <v>206</v>
      </c>
      <c r="I37" s="149">
        <v>56361.68</v>
      </c>
      <c r="J37" s="27"/>
      <c r="K37" s="81" t="s">
        <v>70</v>
      </c>
      <c r="L37" s="90"/>
      <c r="M37" s="94">
        <v>61</v>
      </c>
      <c r="N37" s="153">
        <v>15</v>
      </c>
      <c r="O37" s="141">
        <v>21</v>
      </c>
      <c r="P37" s="159">
        <v>5923.57</v>
      </c>
      <c r="Q37" s="163">
        <v>12</v>
      </c>
      <c r="R37" s="166">
        <v>1094.63</v>
      </c>
    </row>
    <row r="38" spans="1:18" ht="14.1" customHeight="1">
      <c r="A38" s="10"/>
      <c r="B38" s="120"/>
      <c r="C38" s="39" t="s">
        <v>41</v>
      </c>
      <c r="D38" s="46">
        <v>28</v>
      </c>
      <c r="E38" s="139">
        <v>367</v>
      </c>
      <c r="F38" s="142">
        <v>544</v>
      </c>
      <c r="G38" s="145">
        <v>62333.98</v>
      </c>
      <c r="H38" s="142">
        <v>382</v>
      </c>
      <c r="I38" s="149">
        <v>43711.72</v>
      </c>
      <c r="J38" s="27"/>
      <c r="K38" s="81" t="s">
        <v>71</v>
      </c>
      <c r="L38" s="90"/>
      <c r="M38" s="95">
        <v>62</v>
      </c>
      <c r="N38" s="154">
        <v>24</v>
      </c>
      <c r="O38" s="142">
        <v>44</v>
      </c>
      <c r="P38" s="160">
        <v>5726.88</v>
      </c>
      <c r="Q38" s="163">
        <v>16</v>
      </c>
      <c r="R38" s="166">
        <v>1408.62</v>
      </c>
    </row>
    <row r="39" spans="1:18" ht="14.1" customHeight="1">
      <c r="A39" s="10"/>
      <c r="B39" s="118" t="s">
        <v>26</v>
      </c>
      <c r="C39" s="39" t="s">
        <v>38</v>
      </c>
      <c r="D39" s="46">
        <v>29</v>
      </c>
      <c r="E39" s="139">
        <v>2</v>
      </c>
      <c r="F39" s="142">
        <v>2</v>
      </c>
      <c r="G39" s="145">
        <v>375.74</v>
      </c>
      <c r="H39" s="143">
        <v>0</v>
      </c>
      <c r="I39" s="150">
        <v>0</v>
      </c>
      <c r="J39" s="27"/>
      <c r="K39" s="81" t="s">
        <v>72</v>
      </c>
      <c r="L39" s="90"/>
      <c r="M39" s="94">
        <v>63</v>
      </c>
      <c r="N39" s="153">
        <v>55</v>
      </c>
      <c r="O39" s="141">
        <v>241</v>
      </c>
      <c r="P39" s="159">
        <v>16653.36</v>
      </c>
      <c r="Q39" s="163">
        <v>29</v>
      </c>
      <c r="R39" s="166">
        <v>4162.51</v>
      </c>
    </row>
    <row r="40" spans="1:18" ht="14.1" customHeight="1">
      <c r="A40" s="10"/>
      <c r="B40" s="121"/>
      <c r="C40" s="39" t="s">
        <v>39</v>
      </c>
      <c r="D40" s="46">
        <v>30</v>
      </c>
      <c r="E40" s="139">
        <v>1</v>
      </c>
      <c r="F40" s="142">
        <v>3</v>
      </c>
      <c r="G40" s="145">
        <v>3203.06</v>
      </c>
      <c r="H40" s="143">
        <v>0</v>
      </c>
      <c r="I40" s="150">
        <v>0</v>
      </c>
      <c r="J40" s="27"/>
      <c r="K40" s="81" t="s">
        <v>73</v>
      </c>
      <c r="L40" s="90"/>
      <c r="M40" s="95">
        <v>64</v>
      </c>
      <c r="N40" s="154">
        <v>19</v>
      </c>
      <c r="O40" s="142">
        <v>29</v>
      </c>
      <c r="P40" s="160">
        <v>1347.55</v>
      </c>
      <c r="Q40" s="163">
        <v>21</v>
      </c>
      <c r="R40" s="166">
        <v>1190.02</v>
      </c>
    </row>
    <row r="41" spans="1:18" ht="14.1" customHeight="1">
      <c r="A41" s="10"/>
      <c r="B41" s="121"/>
      <c r="C41" s="39" t="s">
        <v>40</v>
      </c>
      <c r="D41" s="46">
        <v>31</v>
      </c>
      <c r="E41" s="140">
        <v>0</v>
      </c>
      <c r="F41" s="143">
        <v>0</v>
      </c>
      <c r="G41" s="146">
        <v>0</v>
      </c>
      <c r="H41" s="143">
        <v>0</v>
      </c>
      <c r="I41" s="150">
        <v>0</v>
      </c>
      <c r="J41" s="45"/>
      <c r="K41" s="81" t="s">
        <v>74</v>
      </c>
      <c r="L41" s="90"/>
      <c r="M41" s="94">
        <v>65</v>
      </c>
      <c r="N41" s="153">
        <v>157</v>
      </c>
      <c r="O41" s="141">
        <v>1333</v>
      </c>
      <c r="P41" s="159">
        <v>818531.4</v>
      </c>
      <c r="Q41" s="163">
        <v>145</v>
      </c>
      <c r="R41" s="166">
        <v>13763.57</v>
      </c>
    </row>
    <row r="42" spans="1:18" ht="14.1" customHeight="1">
      <c r="A42" s="10"/>
      <c r="B42" s="121"/>
      <c r="C42" s="39" t="s">
        <v>41</v>
      </c>
      <c r="D42" s="46">
        <v>32</v>
      </c>
      <c r="E42" s="139">
        <v>6</v>
      </c>
      <c r="F42" s="142">
        <v>7</v>
      </c>
      <c r="G42" s="145">
        <v>2580.6</v>
      </c>
      <c r="H42" s="143">
        <v>0</v>
      </c>
      <c r="I42" s="150">
        <v>0</v>
      </c>
      <c r="J42" s="71" t="s">
        <v>55</v>
      </c>
      <c r="K42" s="82"/>
      <c r="L42" s="91"/>
      <c r="M42" s="94">
        <v>66</v>
      </c>
      <c r="N42" s="131">
        <f>SUM(E11:E44,N11:N41)</f>
        <v>2405</v>
      </c>
      <c r="O42" s="132">
        <f>SUM(F11:F44,O11:O41)</f>
        <v>5669</v>
      </c>
      <c r="P42" s="133">
        <f>SUM(G11:G44,P11:P41)</f>
        <v>2207546.11</v>
      </c>
      <c r="Q42" s="134">
        <f>SUM(H11:H44,Q11:Q41)</f>
        <v>2439</v>
      </c>
      <c r="R42" s="137">
        <f>SUM(I11:I44,R11:R41)</f>
        <v>336355.35</v>
      </c>
    </row>
    <row r="43" spans="1:18" ht="14.1" customHeight="1">
      <c r="A43" s="10"/>
      <c r="B43" s="122" t="s">
        <v>27</v>
      </c>
      <c r="C43" s="39" t="s">
        <v>38</v>
      </c>
      <c r="D43" s="46">
        <v>33</v>
      </c>
      <c r="E43" s="140">
        <v>0</v>
      </c>
      <c r="F43" s="143">
        <v>0</v>
      </c>
      <c r="G43" s="146">
        <v>0</v>
      </c>
      <c r="H43" s="143">
        <v>0</v>
      </c>
      <c r="I43" s="150">
        <v>0</v>
      </c>
      <c r="J43" s="72" t="s">
        <v>56</v>
      </c>
      <c r="K43" s="83"/>
      <c r="L43" s="92"/>
      <c r="M43" s="96">
        <v>67</v>
      </c>
      <c r="N43" s="155">
        <v>0</v>
      </c>
      <c r="O43" s="156">
        <v>0</v>
      </c>
      <c r="P43" s="104"/>
      <c r="Q43" s="104"/>
      <c r="R43" s="113" t="s">
        <v>83</v>
      </c>
    </row>
    <row r="44" spans="1:18" ht="14.1" customHeight="1">
      <c r="A44" s="11"/>
      <c r="B44" s="123"/>
      <c r="C44" s="39" t="s">
        <v>39</v>
      </c>
      <c r="D44" s="46">
        <v>34</v>
      </c>
      <c r="E44" s="140">
        <v>0</v>
      </c>
      <c r="F44" s="143">
        <v>0</v>
      </c>
      <c r="G44" s="146">
        <v>0</v>
      </c>
      <c r="H44" s="143">
        <v>0</v>
      </c>
      <c r="I44" s="150">
        <v>0</v>
      </c>
      <c r="J44" s="73"/>
      <c r="K44" s="84"/>
      <c r="L44" s="93"/>
      <c r="M44" s="97"/>
      <c r="N44" s="100"/>
      <c r="O44" s="103"/>
      <c r="P44" s="105"/>
      <c r="Q44" s="105"/>
      <c r="R44" s="75"/>
    </row>
    <row r="45" spans="1:18" ht="14.1" customHeight="1">
      <c r="A45" s="13" t="s">
        <v>7</v>
      </c>
      <c r="B45" s="13"/>
      <c r="C45" s="13"/>
      <c r="D45" s="47"/>
      <c r="E45" s="47"/>
      <c r="F45" s="13" t="s">
        <v>47</v>
      </c>
      <c r="G45" s="64"/>
      <c r="H45" s="13" t="s">
        <v>52</v>
      </c>
      <c r="I45" s="13" t="s">
        <v>53</v>
      </c>
      <c r="J45" s="47"/>
      <c r="K45" s="47"/>
      <c r="L45" s="13" t="s">
        <v>75</v>
      </c>
      <c r="M45" s="98"/>
      <c r="N45" s="98"/>
      <c r="O45" s="13" t="s">
        <v>77</v>
      </c>
      <c r="P45" s="13"/>
      <c r="Q45" s="13"/>
      <c r="R45" s="13"/>
    </row>
    <row r="46" spans="1:18" ht="14.1" customHeight="1">
      <c r="A46" s="14" t="s">
        <v>8</v>
      </c>
      <c r="B46" s="14"/>
      <c r="C46" s="14"/>
      <c r="D46" s="14"/>
      <c r="E46" s="14"/>
      <c r="F46" s="128"/>
      <c r="G46" s="14" t="s">
        <v>49</v>
      </c>
      <c r="H46" s="14"/>
      <c r="I46" s="14"/>
      <c r="J46" s="14"/>
      <c r="K46" s="128"/>
      <c r="L46" s="128"/>
      <c r="M46" s="14" t="s">
        <v>76</v>
      </c>
      <c r="N46" s="14"/>
      <c r="O46" s="14"/>
      <c r="P46" s="14"/>
      <c r="Q46" s="14"/>
      <c r="R46" s="14"/>
    </row>
    <row r="47" spans="1:18" ht="14.1" customHeight="1">
      <c r="A47" s="15" t="s">
        <v>9</v>
      </c>
      <c r="B47" s="15"/>
      <c r="C47" s="41"/>
      <c r="D47" s="48">
        <f>H1</f>
      </c>
      <c r="E47" s="52"/>
      <c r="F47" s="52"/>
      <c r="G47" s="52"/>
      <c r="H47" s="52"/>
      <c r="I47" s="52"/>
      <c r="J47" s="52"/>
      <c r="K47" s="52"/>
      <c r="L47" s="52"/>
      <c r="M47" s="52"/>
      <c r="N47" s="52"/>
      <c r="O47" s="52"/>
      <c r="P47" s="52"/>
      <c r="Q47" s="52"/>
      <c r="R47" s="52"/>
    </row>
    <row r="48" spans="1:18" s="74" customFormat="1" ht="36" customHeight="1">
      <c r="A48" s="16" t="s">
        <v>10</v>
      </c>
      <c r="B48" s="30"/>
      <c r="C48" s="30"/>
      <c r="D48" s="30"/>
      <c r="E48" s="30"/>
      <c r="F48" s="30"/>
      <c r="G48" s="30"/>
      <c r="H48" s="30"/>
      <c r="I48" s="30"/>
      <c r="J48" s="30"/>
      <c r="K48" s="30"/>
      <c r="L48" s="30"/>
      <c r="M48" s="30"/>
      <c r="N48" s="30"/>
      <c r="O48" s="30"/>
      <c r="P48" s="30"/>
      <c r="Q48" s="30"/>
      <c r="R48" s="30"/>
    </row>
    <row r="49" spans="1:18" ht="15">
      <c r="A49" s="173"/>
      <c r="B49" s="173"/>
      <c r="C49" s="173"/>
      <c r="D49" s="173"/>
      <c r="E49" s="173"/>
      <c r="F49" s="173"/>
      <c r="G49" s="173"/>
      <c r="H49" s="173"/>
      <c r="I49" s="173"/>
      <c r="J49" s="173"/>
      <c r="K49" s="173"/>
      <c r="L49" s="173"/>
      <c r="M49" s="173"/>
      <c r="N49" s="173"/>
      <c r="O49" s="173"/>
      <c r="P49" s="173"/>
      <c r="Q49" s="173"/>
      <c r="R49" s="173"/>
    </row>
    <row r="50" spans="1:18" ht="15">
      <c r="A50" s="174"/>
      <c r="B50" s="174"/>
      <c r="C50" s="174"/>
      <c r="D50" s="174"/>
      <c r="E50" s="174"/>
      <c r="F50" s="174"/>
      <c r="G50" s="174"/>
      <c r="H50" s="174"/>
      <c r="I50" s="174"/>
      <c r="J50" s="174"/>
      <c r="K50" s="174"/>
      <c r="L50" s="174"/>
      <c r="M50" s="174"/>
      <c r="N50" s="174"/>
      <c r="O50" s="174"/>
      <c r="P50" s="174"/>
      <c r="Q50" s="174"/>
      <c r="R50" s="174"/>
    </row>
    <row r="51" s="17" customFormat="1" ht="15"/>
    <row r="52" s="17" customFormat="1" ht="15"/>
  </sheetData>
  <mergeCells count="72">
    <mergeCell ref="K46:L46"/>
    <mergeCell ref="A50:R50"/>
    <mergeCell ref="A47:C47"/>
    <mergeCell ref="D47:R47"/>
    <mergeCell ref="A48:R48"/>
    <mergeCell ref="A49:R49"/>
    <mergeCell ref="K34:L34"/>
    <mergeCell ref="R43:R44"/>
    <mergeCell ref="K38:L38"/>
    <mergeCell ref="B39:B42"/>
    <mergeCell ref="K39:L39"/>
    <mergeCell ref="K40:L40"/>
    <mergeCell ref="K41:L41"/>
    <mergeCell ref="J42:L42"/>
    <mergeCell ref="B43:B44"/>
    <mergeCell ref="J43:L44"/>
    <mergeCell ref="M43:M44"/>
    <mergeCell ref="N43:N44"/>
    <mergeCell ref="O43:Q44"/>
    <mergeCell ref="A23:A34"/>
    <mergeCell ref="B23:C23"/>
    <mergeCell ref="B24:B34"/>
    <mergeCell ref="K25:K27"/>
    <mergeCell ref="K28:L28"/>
    <mergeCell ref="J29:J41"/>
    <mergeCell ref="K29:L29"/>
    <mergeCell ref="A35:A44"/>
    <mergeCell ref="B35:B38"/>
    <mergeCell ref="K35:L35"/>
    <mergeCell ref="K36:L36"/>
    <mergeCell ref="K37:L37"/>
    <mergeCell ref="K30:L30"/>
    <mergeCell ref="K31:L31"/>
    <mergeCell ref="K32:L32"/>
    <mergeCell ref="K33:L33"/>
    <mergeCell ref="B19:C19"/>
    <mergeCell ref="B20:C20"/>
    <mergeCell ref="B21:C21"/>
    <mergeCell ref="K21:K24"/>
    <mergeCell ref="B22:C22"/>
    <mergeCell ref="N9:N10"/>
    <mergeCell ref="O9:P9"/>
    <mergeCell ref="Q9:R9"/>
    <mergeCell ref="A11:A22"/>
    <mergeCell ref="B11:C11"/>
    <mergeCell ref="J11:J28"/>
    <mergeCell ref="K11:K12"/>
    <mergeCell ref="B12:C12"/>
    <mergeCell ref="B13:C13"/>
    <mergeCell ref="K13:K16"/>
    <mergeCell ref="B14:C14"/>
    <mergeCell ref="B15:C15"/>
    <mergeCell ref="B16:C16"/>
    <mergeCell ref="B17:C17"/>
    <mergeCell ref="K17:K20"/>
    <mergeCell ref="B18:C18"/>
    <mergeCell ref="A7:R7"/>
    <mergeCell ref="A5:B5"/>
    <mergeCell ref="A6:B6"/>
    <mergeCell ref="F8:N8"/>
    <mergeCell ref="D45:E45"/>
    <mergeCell ref="J45:K45"/>
    <mergeCell ref="M45:N45"/>
    <mergeCell ref="Q5:R5"/>
    <mergeCell ref="Q6:R6"/>
    <mergeCell ref="A9:C10"/>
    <mergeCell ref="D9:D10"/>
    <mergeCell ref="E9:E10"/>
    <mergeCell ref="F9:G9"/>
    <mergeCell ref="H9:I9"/>
    <mergeCell ref="J9:L10"/>
    <mergeCell ref="M9:M10"/>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21.xml><?xml version="1.0" encoding="utf-8"?>
<worksheet xmlns="http://schemas.openxmlformats.org/spreadsheetml/2006/main" xmlns:r="http://schemas.openxmlformats.org/officeDocument/2006/relationships">
  <dimension ref="A1:R50"/>
  <sheetViews>
    <sheetView zoomScale="85" zoomScaleNormal="85" workbookViewId="0" topLeftCell="A5">
      <selection activeCell="N49" sqref="N49"/>
    </sheetView>
  </sheetViews>
  <sheetFormatPr defaultColWidth="9.28125" defaultRowHeight="15"/>
  <cols>
    <col min="1" max="2" width="5.8515625" style="114" customWidth="1"/>
    <col min="3" max="3" width="21.8515625" style="114" customWidth="1"/>
    <col min="4" max="4" width="5.8515625" style="114" customWidth="1"/>
    <col min="5" max="5" width="14.8515625" style="0" customWidth="1"/>
    <col min="6" max="6" width="23.7109375" style="0" customWidth="1"/>
    <col min="7" max="7" width="19.8515625" style="0" customWidth="1"/>
    <col min="8"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7" customFormat="1" ht="31.5" customHeight="1" hidden="1">
      <c r="E1" s="49"/>
      <c r="F1" s="53"/>
      <c r="H1" s="65"/>
      <c r="L1" s="3"/>
      <c r="M1" s="3"/>
      <c r="N1" s="3"/>
      <c r="O1" s="3"/>
      <c r="P1" s="3"/>
    </row>
    <row r="2" spans="1:16" s="17" customFormat="1" ht="28.5" customHeight="1" hidden="1">
      <c r="A2" s="3"/>
      <c r="B2" s="3"/>
      <c r="H2" s="65"/>
      <c r="L2" s="3"/>
      <c r="M2" s="3"/>
      <c r="N2" s="3"/>
      <c r="O2" s="3"/>
      <c r="P2" s="3"/>
    </row>
    <row r="3" spans="2:16" s="17" customFormat="1" ht="28.5" customHeight="1" hidden="1">
      <c r="B3" s="19"/>
      <c r="D3" s="42"/>
      <c r="F3" s="19"/>
      <c r="H3" s="42"/>
      <c r="L3" s="3"/>
      <c r="M3" s="3"/>
      <c r="N3" s="3"/>
      <c r="O3" s="3"/>
      <c r="P3" s="3"/>
    </row>
    <row r="4" spans="2:16" s="17" customFormat="1" ht="28.5" customHeight="1" hidden="1">
      <c r="B4" s="3"/>
      <c r="C4" s="32"/>
      <c r="E4" s="32"/>
      <c r="H4" s="65"/>
      <c r="L4" s="3"/>
      <c r="M4" s="3"/>
      <c r="N4" s="3"/>
      <c r="O4" s="3"/>
      <c r="P4" s="3"/>
    </row>
    <row r="5" spans="1:18" s="114" customFormat="1" ht="18" customHeight="1">
      <c r="A5" s="4" t="s">
        <v>0</v>
      </c>
      <c r="B5" s="4"/>
      <c r="C5" s="33"/>
      <c r="D5" s="33"/>
      <c r="E5" s="33"/>
      <c r="F5" s="33"/>
      <c r="G5" s="33"/>
      <c r="H5" s="33"/>
      <c r="I5" s="33"/>
      <c r="J5" s="33"/>
      <c r="K5" s="74"/>
      <c r="L5" s="74"/>
      <c r="M5" s="74"/>
      <c r="N5" s="74"/>
      <c r="P5" s="4" t="s">
        <v>78</v>
      </c>
      <c r="Q5" s="106" t="s">
        <v>80</v>
      </c>
      <c r="R5" s="107"/>
    </row>
    <row r="6" spans="1:18" s="114" customFormat="1" ht="18" customHeight="1">
      <c r="A6" s="4" t="s">
        <v>1</v>
      </c>
      <c r="B6" s="4"/>
      <c r="C6" s="34" t="s">
        <v>28</v>
      </c>
      <c r="D6" s="34"/>
      <c r="E6" s="34"/>
      <c r="F6" s="34"/>
      <c r="G6" s="34"/>
      <c r="H6" s="34"/>
      <c r="I6" s="34"/>
      <c r="J6" s="66"/>
      <c r="K6" s="75"/>
      <c r="L6" s="75"/>
      <c r="M6" s="75"/>
      <c r="N6" s="75"/>
      <c r="O6" s="101"/>
      <c r="P6" s="4" t="s">
        <v>79</v>
      </c>
      <c r="Q6" s="106" t="s">
        <v>81</v>
      </c>
      <c r="R6" s="107"/>
    </row>
    <row r="7" spans="1:18" ht="36" customHeight="1">
      <c r="A7" s="117" t="s">
        <v>103</v>
      </c>
      <c r="B7" s="117"/>
      <c r="C7" s="117"/>
      <c r="D7" s="117"/>
      <c r="E7" s="117"/>
      <c r="F7" s="117"/>
      <c r="G7" s="117"/>
      <c r="H7" s="117"/>
      <c r="I7" s="117"/>
      <c r="J7" s="117"/>
      <c r="K7" s="117"/>
      <c r="L7" s="117"/>
      <c r="M7" s="117"/>
      <c r="N7" s="117"/>
      <c r="O7" s="117"/>
      <c r="P7" s="117"/>
      <c r="Q7" s="117"/>
      <c r="R7" s="117"/>
    </row>
    <row r="8" spans="1:18" ht="24" customHeight="1">
      <c r="A8" s="6"/>
      <c r="B8" s="6"/>
      <c r="C8" s="6"/>
      <c r="D8" s="6"/>
      <c r="E8" s="6"/>
      <c r="F8" s="54" t="s">
        <v>44</v>
      </c>
      <c r="G8" s="8"/>
      <c r="H8" s="8"/>
      <c r="I8" s="8"/>
      <c r="J8" s="8"/>
      <c r="K8" s="8"/>
      <c r="L8" s="8"/>
      <c r="M8" s="8"/>
      <c r="N8" s="8"/>
      <c r="O8" s="6"/>
      <c r="P8" s="6"/>
      <c r="Q8" s="6"/>
      <c r="R8" s="108" t="s">
        <v>82</v>
      </c>
    </row>
    <row r="9" spans="1:18" s="115" customFormat="1" ht="18" customHeight="1">
      <c r="A9" s="7" t="s">
        <v>3</v>
      </c>
      <c r="B9" s="7"/>
      <c r="C9" s="7"/>
      <c r="D9" s="43" t="s">
        <v>42</v>
      </c>
      <c r="E9" s="43" t="s">
        <v>43</v>
      </c>
      <c r="F9" s="55" t="s">
        <v>45</v>
      </c>
      <c r="G9" s="60"/>
      <c r="H9" s="55" t="s">
        <v>50</v>
      </c>
      <c r="I9" s="60"/>
      <c r="J9" s="67" t="s">
        <v>3</v>
      </c>
      <c r="K9" s="7"/>
      <c r="L9" s="85"/>
      <c r="M9" s="43" t="s">
        <v>42</v>
      </c>
      <c r="N9" s="43" t="s">
        <v>43</v>
      </c>
      <c r="O9" s="55" t="s">
        <v>45</v>
      </c>
      <c r="P9" s="60"/>
      <c r="Q9" s="55" t="s">
        <v>50</v>
      </c>
      <c r="R9" s="109"/>
    </row>
    <row r="10" spans="1:18" s="115" customFormat="1" ht="18" customHeight="1">
      <c r="A10" s="8"/>
      <c r="B10" s="8"/>
      <c r="C10" s="8"/>
      <c r="D10" s="44"/>
      <c r="E10" s="44"/>
      <c r="F10" s="56" t="s">
        <v>46</v>
      </c>
      <c r="G10" s="61" t="s">
        <v>48</v>
      </c>
      <c r="H10" s="61" t="s">
        <v>51</v>
      </c>
      <c r="I10" s="61" t="s">
        <v>48</v>
      </c>
      <c r="J10" s="68"/>
      <c r="K10" s="8"/>
      <c r="L10" s="86"/>
      <c r="M10" s="44"/>
      <c r="N10" s="44"/>
      <c r="O10" s="56" t="s">
        <v>46</v>
      </c>
      <c r="P10" s="61" t="s">
        <v>48</v>
      </c>
      <c r="Q10" s="61" t="s">
        <v>51</v>
      </c>
      <c r="R10" s="110" t="s">
        <v>48</v>
      </c>
    </row>
    <row r="11" spans="1:18" s="116" customFormat="1" ht="14.1" customHeight="1">
      <c r="A11" s="9" t="s">
        <v>4</v>
      </c>
      <c r="B11" s="20" t="s">
        <v>11</v>
      </c>
      <c r="C11" s="35"/>
      <c r="D11" s="45">
        <v>1</v>
      </c>
      <c r="E11" s="124">
        <f>'1112-04-01(2201)'!E11</f>
        <v>7</v>
      </c>
      <c r="F11" s="126">
        <f>'1112-04-01(2201)'!F11</f>
        <v>31</v>
      </c>
      <c r="G11" s="129">
        <f>'1112-04-01(2201)'!G11</f>
        <v>43972.97</v>
      </c>
      <c r="H11" s="126">
        <f>'1112-04-01(2201)'!H11</f>
        <v>0</v>
      </c>
      <c r="I11" s="129">
        <f>'1112-04-01(2201)'!I11</f>
        <v>0</v>
      </c>
      <c r="J11" s="69" t="s">
        <v>6</v>
      </c>
      <c r="K11" s="28" t="s">
        <v>27</v>
      </c>
      <c r="L11" s="39" t="s">
        <v>40</v>
      </c>
      <c r="M11" s="94">
        <v>35</v>
      </c>
      <c r="N11" s="126">
        <f>'1112-04-01(2201)'!N11</f>
        <v>0</v>
      </c>
      <c r="O11" s="126">
        <f>'1112-04-01(2201)'!O11</f>
        <v>0</v>
      </c>
      <c r="P11" s="129">
        <f>'1112-04-01(2201)'!P11</f>
        <v>0</v>
      </c>
      <c r="Q11" s="126">
        <f>'1112-04-01(2201)'!Q11</f>
        <v>0</v>
      </c>
      <c r="R11" s="135">
        <f>'1112-04-01(2201)'!R11</f>
        <v>0</v>
      </c>
    </row>
    <row r="12" spans="1:18" ht="14.1" customHeight="1">
      <c r="A12" s="10"/>
      <c r="B12" s="21" t="s">
        <v>12</v>
      </c>
      <c r="C12" s="36"/>
      <c r="D12" s="46">
        <v>2</v>
      </c>
      <c r="E12" s="125">
        <f>'1112-04-01(2201)'!E12</f>
        <v>3</v>
      </c>
      <c r="F12" s="127">
        <f>'1112-04-01(2201)'!F12</f>
        <v>3</v>
      </c>
      <c r="G12" s="130">
        <f>'1112-04-01(2201)'!G12</f>
        <v>8978.37</v>
      </c>
      <c r="H12" s="127">
        <f>'1112-04-01(2201)'!H12</f>
        <v>0</v>
      </c>
      <c r="I12" s="130">
        <f>'1112-04-01(2201)'!I12</f>
        <v>0</v>
      </c>
      <c r="J12" s="70"/>
      <c r="K12" s="29"/>
      <c r="L12" s="39" t="s">
        <v>41</v>
      </c>
      <c r="M12" s="95">
        <v>36</v>
      </c>
      <c r="N12" s="127">
        <f>'1112-04-01(2201)'!N12</f>
        <v>0</v>
      </c>
      <c r="O12" s="127">
        <f>'1112-04-01(2201)'!O12</f>
        <v>0</v>
      </c>
      <c r="P12" s="130">
        <f>'1112-04-01(2201)'!P12</f>
        <v>0</v>
      </c>
      <c r="Q12" s="127">
        <f>'1112-04-01(2201)'!Q12</f>
        <v>0</v>
      </c>
      <c r="R12" s="136">
        <f>'1112-04-01(2201)'!R12</f>
        <v>0</v>
      </c>
    </row>
    <row r="13" spans="1:18" ht="14.1" customHeight="1">
      <c r="A13" s="10"/>
      <c r="B13" s="21" t="s">
        <v>13</v>
      </c>
      <c r="C13" s="36"/>
      <c r="D13" s="46">
        <v>3</v>
      </c>
      <c r="E13" s="125">
        <f>'1112-04-01(2201)'!E13</f>
        <v>0</v>
      </c>
      <c r="F13" s="127">
        <f>'1112-04-01(2201)'!F13</f>
        <v>0</v>
      </c>
      <c r="G13" s="130">
        <f>'1112-04-01(2201)'!G13</f>
        <v>0</v>
      </c>
      <c r="H13" s="127">
        <f>'1112-04-01(2201)'!H13</f>
        <v>0</v>
      </c>
      <c r="I13" s="130">
        <f>'1112-04-01(2201)'!I13</f>
        <v>0</v>
      </c>
      <c r="J13" s="70"/>
      <c r="K13" s="76" t="s">
        <v>57</v>
      </c>
      <c r="L13" s="39" t="s">
        <v>38</v>
      </c>
      <c r="M13" s="94">
        <v>37</v>
      </c>
      <c r="N13" s="126">
        <f>'1112-04-01(2201)'!N13</f>
        <v>0</v>
      </c>
      <c r="O13" s="126">
        <f>'1112-04-01(2201)'!O13</f>
        <v>0</v>
      </c>
      <c r="P13" s="129">
        <f>'1112-04-01(2201)'!P13</f>
        <v>0</v>
      </c>
      <c r="Q13" s="127">
        <f>'1112-04-01(2201)'!Q13</f>
        <v>0</v>
      </c>
      <c r="R13" s="136">
        <f>'1112-04-01(2201)'!R13</f>
        <v>0</v>
      </c>
    </row>
    <row r="14" spans="1:18" ht="14.1" customHeight="1">
      <c r="A14" s="10"/>
      <c r="B14" s="21" t="s">
        <v>14</v>
      </c>
      <c r="C14" s="36"/>
      <c r="D14" s="46">
        <v>4</v>
      </c>
      <c r="E14" s="125">
        <f>'1112-04-01(2201)'!E14</f>
        <v>0</v>
      </c>
      <c r="F14" s="127">
        <f>'1112-04-01(2201)'!F14</f>
        <v>0</v>
      </c>
      <c r="G14" s="130">
        <f>'1112-04-01(2201)'!G14</f>
        <v>0</v>
      </c>
      <c r="H14" s="127">
        <f>'1112-04-01(2201)'!H14</f>
        <v>0</v>
      </c>
      <c r="I14" s="130">
        <f>'1112-04-01(2201)'!I14</f>
        <v>0</v>
      </c>
      <c r="J14" s="70"/>
      <c r="K14" s="77"/>
      <c r="L14" s="39" t="s">
        <v>39</v>
      </c>
      <c r="M14" s="95">
        <v>38</v>
      </c>
      <c r="N14" s="127">
        <f>'1112-04-01(2201)'!N14</f>
        <v>0</v>
      </c>
      <c r="O14" s="127">
        <f>'1112-04-01(2201)'!O14</f>
        <v>0</v>
      </c>
      <c r="P14" s="130">
        <f>'1112-04-01(2201)'!P14</f>
        <v>0</v>
      </c>
      <c r="Q14" s="127">
        <f>'1112-04-01(2201)'!Q14</f>
        <v>0</v>
      </c>
      <c r="R14" s="136">
        <f>'1112-04-01(2201)'!R14</f>
        <v>0</v>
      </c>
    </row>
    <row r="15" spans="1:18" ht="14.1" customHeight="1">
      <c r="A15" s="10"/>
      <c r="B15" s="21" t="s">
        <v>15</v>
      </c>
      <c r="C15" s="36"/>
      <c r="D15" s="46">
        <v>5</v>
      </c>
      <c r="E15" s="125">
        <f>'1112-04-01(2201)'!E15</f>
        <v>0</v>
      </c>
      <c r="F15" s="127">
        <f>'1112-04-01(2201)'!F15</f>
        <v>0</v>
      </c>
      <c r="G15" s="130">
        <f>'1112-04-01(2201)'!G15</f>
        <v>0</v>
      </c>
      <c r="H15" s="127">
        <f>'1112-04-01(2201)'!H15</f>
        <v>0</v>
      </c>
      <c r="I15" s="130">
        <f>'1112-04-01(2201)'!I15</f>
        <v>0</v>
      </c>
      <c r="J15" s="70"/>
      <c r="K15" s="77"/>
      <c r="L15" s="39" t="s">
        <v>40</v>
      </c>
      <c r="M15" s="94">
        <v>39</v>
      </c>
      <c r="N15" s="126">
        <f>'1112-04-01(2201)'!N15</f>
        <v>0</v>
      </c>
      <c r="O15" s="126">
        <f>'1112-04-01(2201)'!O15</f>
        <v>0</v>
      </c>
      <c r="P15" s="129">
        <f>'1112-04-01(2201)'!P15</f>
        <v>0</v>
      </c>
      <c r="Q15" s="127">
        <f>'1112-04-01(2201)'!Q15</f>
        <v>0</v>
      </c>
      <c r="R15" s="136">
        <f>'1112-04-01(2201)'!R15</f>
        <v>0</v>
      </c>
    </row>
    <row r="16" spans="1:18" ht="14.1" customHeight="1">
      <c r="A16" s="10"/>
      <c r="B16" s="21" t="s">
        <v>16</v>
      </c>
      <c r="C16" s="36"/>
      <c r="D16" s="46">
        <v>6</v>
      </c>
      <c r="E16" s="125">
        <f>'1112-04-01(2201)'!E16</f>
        <v>0</v>
      </c>
      <c r="F16" s="127">
        <f>'1112-04-01(2201)'!F16</f>
        <v>0</v>
      </c>
      <c r="G16" s="130">
        <f>'1112-04-01(2201)'!G16</f>
        <v>0</v>
      </c>
      <c r="H16" s="127">
        <f>'1112-04-01(2201)'!H16</f>
        <v>0</v>
      </c>
      <c r="I16" s="130">
        <f>'1112-04-01(2201)'!I16</f>
        <v>0</v>
      </c>
      <c r="J16" s="70"/>
      <c r="K16" s="77"/>
      <c r="L16" s="39" t="s">
        <v>41</v>
      </c>
      <c r="M16" s="95">
        <v>40</v>
      </c>
      <c r="N16" s="127">
        <f>'1112-04-01(2201)'!N16</f>
        <v>0</v>
      </c>
      <c r="O16" s="127">
        <f>'1112-04-01(2201)'!O16</f>
        <v>0</v>
      </c>
      <c r="P16" s="130">
        <f>'1112-04-01(2201)'!P16</f>
        <v>0</v>
      </c>
      <c r="Q16" s="127">
        <f>'1112-04-01(2201)'!Q16</f>
        <v>0</v>
      </c>
      <c r="R16" s="136">
        <f>'1112-04-01(2201)'!R16</f>
        <v>0</v>
      </c>
    </row>
    <row r="17" spans="1:18" ht="14.1" customHeight="1">
      <c r="A17" s="10"/>
      <c r="B17" s="21" t="s">
        <v>17</v>
      </c>
      <c r="C17" s="36"/>
      <c r="D17" s="46">
        <v>7</v>
      </c>
      <c r="E17" s="125">
        <f>'1112-04-01(2201)'!E17</f>
        <v>1</v>
      </c>
      <c r="F17" s="127">
        <f>'1112-04-01(2201)'!F17</f>
        <v>1</v>
      </c>
      <c r="G17" s="130">
        <f>'1112-04-01(2201)'!G17</f>
        <v>93.48</v>
      </c>
      <c r="H17" s="127">
        <f>'1112-04-01(2201)'!H17</f>
        <v>0</v>
      </c>
      <c r="I17" s="130">
        <f>'1112-04-01(2201)'!I17</f>
        <v>0</v>
      </c>
      <c r="J17" s="70"/>
      <c r="K17" s="76" t="s">
        <v>58</v>
      </c>
      <c r="L17" s="39" t="s">
        <v>38</v>
      </c>
      <c r="M17" s="94">
        <v>41</v>
      </c>
      <c r="N17" s="126">
        <f>'1112-04-01(2201)'!N17</f>
        <v>0</v>
      </c>
      <c r="O17" s="126">
        <f>'1112-04-01(2201)'!O17</f>
        <v>0</v>
      </c>
      <c r="P17" s="129">
        <f>'1112-04-01(2201)'!P17</f>
        <v>0</v>
      </c>
      <c r="Q17" s="127">
        <f>'1112-04-01(2201)'!Q17</f>
        <v>0</v>
      </c>
      <c r="R17" s="136">
        <f>'1112-04-01(2201)'!R17</f>
        <v>0</v>
      </c>
    </row>
    <row r="18" spans="1:18" ht="14.1" customHeight="1">
      <c r="A18" s="10"/>
      <c r="B18" s="22" t="s">
        <v>18</v>
      </c>
      <c r="C18" s="37"/>
      <c r="D18" s="46">
        <v>8</v>
      </c>
      <c r="E18" s="125">
        <f>'1112-04-01(2201)'!E18</f>
        <v>1</v>
      </c>
      <c r="F18" s="127">
        <f>'1112-04-01(2201)'!F18</f>
        <v>0</v>
      </c>
      <c r="G18" s="130">
        <f>'1112-04-01(2201)'!G18</f>
        <v>0</v>
      </c>
      <c r="H18" s="127">
        <f>'1112-04-01(2201)'!H18</f>
        <v>1</v>
      </c>
      <c r="I18" s="130">
        <f>'1112-04-01(2201)'!I18</f>
        <v>133.14</v>
      </c>
      <c r="J18" s="70"/>
      <c r="K18" s="77"/>
      <c r="L18" s="39" t="s">
        <v>39</v>
      </c>
      <c r="M18" s="95">
        <v>42</v>
      </c>
      <c r="N18" s="127">
        <f>'1112-04-01(2201)'!N18</f>
        <v>0</v>
      </c>
      <c r="O18" s="127">
        <f>'1112-04-01(2201)'!O18</f>
        <v>0</v>
      </c>
      <c r="P18" s="130">
        <f>'1112-04-01(2201)'!P18</f>
        <v>0</v>
      </c>
      <c r="Q18" s="127">
        <f>'1112-04-01(2201)'!Q18</f>
        <v>0</v>
      </c>
      <c r="R18" s="136">
        <f>'1112-04-01(2201)'!R18</f>
        <v>0</v>
      </c>
    </row>
    <row r="19" spans="1:18" ht="14.1" customHeight="1">
      <c r="A19" s="10"/>
      <c r="B19" s="22" t="s">
        <v>19</v>
      </c>
      <c r="C19" s="37"/>
      <c r="D19" s="46">
        <v>9</v>
      </c>
      <c r="E19" s="125">
        <f>'1112-04-01(2201)'!E19</f>
        <v>0</v>
      </c>
      <c r="F19" s="127">
        <f>'1112-04-01(2201)'!F19</f>
        <v>0</v>
      </c>
      <c r="G19" s="130">
        <f>'1112-04-01(2201)'!G19</f>
        <v>0</v>
      </c>
      <c r="H19" s="127">
        <f>'1112-04-01(2201)'!H19</f>
        <v>0</v>
      </c>
      <c r="I19" s="130">
        <f>'1112-04-01(2201)'!I19</f>
        <v>0</v>
      </c>
      <c r="J19" s="70"/>
      <c r="K19" s="77"/>
      <c r="L19" s="39" t="s">
        <v>40</v>
      </c>
      <c r="M19" s="94">
        <v>43</v>
      </c>
      <c r="N19" s="126">
        <f>'1112-04-01(2201)'!N19</f>
        <v>0</v>
      </c>
      <c r="O19" s="126">
        <f>'1112-04-01(2201)'!O19</f>
        <v>0</v>
      </c>
      <c r="P19" s="129">
        <f>'1112-04-01(2201)'!P19</f>
        <v>0</v>
      </c>
      <c r="Q19" s="127">
        <f>'1112-04-01(2201)'!Q19</f>
        <v>0</v>
      </c>
      <c r="R19" s="136">
        <f>'1112-04-01(2201)'!R19</f>
        <v>0</v>
      </c>
    </row>
    <row r="20" spans="1:18" ht="14.1" customHeight="1">
      <c r="A20" s="10"/>
      <c r="B20" s="22" t="s">
        <v>20</v>
      </c>
      <c r="C20" s="37"/>
      <c r="D20" s="46">
        <v>10</v>
      </c>
      <c r="E20" s="125">
        <f>'1112-04-01(2201)'!E20</f>
        <v>0</v>
      </c>
      <c r="F20" s="127">
        <f>'1112-04-01(2201)'!F20</f>
        <v>0</v>
      </c>
      <c r="G20" s="130">
        <f>'1112-04-01(2201)'!G20</f>
        <v>0</v>
      </c>
      <c r="H20" s="127">
        <f>'1112-04-01(2201)'!H20</f>
        <v>0</v>
      </c>
      <c r="I20" s="130">
        <f>'1112-04-01(2201)'!I20</f>
        <v>0</v>
      </c>
      <c r="J20" s="70"/>
      <c r="K20" s="77"/>
      <c r="L20" s="39" t="s">
        <v>41</v>
      </c>
      <c r="M20" s="95">
        <v>44</v>
      </c>
      <c r="N20" s="127">
        <f>'1112-04-01(2201)'!N20</f>
        <v>0</v>
      </c>
      <c r="O20" s="127">
        <f>'1112-04-01(2201)'!O20</f>
        <v>0</v>
      </c>
      <c r="P20" s="130">
        <f>'1112-04-01(2201)'!P20</f>
        <v>0</v>
      </c>
      <c r="Q20" s="127">
        <f>'1112-04-01(2201)'!Q20</f>
        <v>0</v>
      </c>
      <c r="R20" s="136">
        <f>'1112-04-01(2201)'!R20</f>
        <v>0</v>
      </c>
    </row>
    <row r="21" spans="1:18" ht="14.1" customHeight="1">
      <c r="A21" s="10"/>
      <c r="B21" s="21" t="s">
        <v>21</v>
      </c>
      <c r="C21" s="36"/>
      <c r="D21" s="46">
        <v>11</v>
      </c>
      <c r="E21" s="125">
        <f>'1112-04-01(2201)'!E21</f>
        <v>1</v>
      </c>
      <c r="F21" s="127">
        <f>'1112-04-01(2201)'!F21</f>
        <v>9</v>
      </c>
      <c r="G21" s="130">
        <f>'1112-04-01(2201)'!G21</f>
        <v>5411.64</v>
      </c>
      <c r="H21" s="127">
        <f>'1112-04-01(2201)'!H21</f>
        <v>0</v>
      </c>
      <c r="I21" s="130">
        <f>'1112-04-01(2201)'!I21</f>
        <v>0</v>
      </c>
      <c r="J21" s="70"/>
      <c r="K21" s="76" t="s">
        <v>59</v>
      </c>
      <c r="L21" s="39" t="s">
        <v>38</v>
      </c>
      <c r="M21" s="94">
        <v>45</v>
      </c>
      <c r="N21" s="126">
        <f>'1112-04-01(2201)'!N21</f>
        <v>0</v>
      </c>
      <c r="O21" s="126">
        <f>'1112-04-01(2201)'!O21</f>
        <v>0</v>
      </c>
      <c r="P21" s="129">
        <f>'1112-04-01(2201)'!P21</f>
        <v>0</v>
      </c>
      <c r="Q21" s="127">
        <f>'1112-04-01(2201)'!Q21</f>
        <v>0</v>
      </c>
      <c r="R21" s="136">
        <f>'1112-04-01(2201)'!R21</f>
        <v>0</v>
      </c>
    </row>
    <row r="22" spans="1:18" ht="14.1" customHeight="1">
      <c r="A22" s="11"/>
      <c r="B22" s="23" t="s">
        <v>22</v>
      </c>
      <c r="C22" s="38"/>
      <c r="D22" s="46">
        <v>12</v>
      </c>
      <c r="E22" s="125">
        <f>'1112-04-01(2201)'!E22</f>
        <v>28</v>
      </c>
      <c r="F22" s="127">
        <f>'1112-04-01(2201)'!F22</f>
        <v>2</v>
      </c>
      <c r="G22" s="130">
        <f>'1112-04-01(2201)'!G22</f>
        <v>924.39</v>
      </c>
      <c r="H22" s="127">
        <f>'1112-04-01(2201)'!H22</f>
        <v>54</v>
      </c>
      <c r="I22" s="130">
        <f>'1112-04-01(2201)'!I22</f>
        <v>4259.73</v>
      </c>
      <c r="J22" s="70"/>
      <c r="K22" s="77"/>
      <c r="L22" s="39" t="s">
        <v>39</v>
      </c>
      <c r="M22" s="95">
        <v>46</v>
      </c>
      <c r="N22" s="127">
        <f>'1112-04-01(2201)'!N22</f>
        <v>0</v>
      </c>
      <c r="O22" s="127">
        <f>'1112-04-01(2201)'!O22</f>
        <v>0</v>
      </c>
      <c r="P22" s="130">
        <f>'1112-04-01(2201)'!P22</f>
        <v>0</v>
      </c>
      <c r="Q22" s="127">
        <f>'1112-04-01(2201)'!Q22</f>
        <v>0</v>
      </c>
      <c r="R22" s="136">
        <f>'1112-04-01(2201)'!R22</f>
        <v>0</v>
      </c>
    </row>
    <row r="23" spans="1:18" ht="14.1" customHeight="1">
      <c r="A23" s="12" t="s">
        <v>5</v>
      </c>
      <c r="B23" s="21" t="s">
        <v>23</v>
      </c>
      <c r="C23" s="36"/>
      <c r="D23" s="46">
        <v>13</v>
      </c>
      <c r="E23" s="125">
        <f>'1112-04-01(2201)'!E23</f>
        <v>4</v>
      </c>
      <c r="F23" s="127">
        <f>'1112-04-01(2201)'!F23</f>
        <v>0</v>
      </c>
      <c r="G23" s="130">
        <f>'1112-04-01(2201)'!G23</f>
        <v>0</v>
      </c>
      <c r="H23" s="127">
        <f>'1112-04-01(2201)'!H23</f>
        <v>44</v>
      </c>
      <c r="I23" s="130">
        <f>'1112-04-01(2201)'!I23</f>
        <v>59321.79</v>
      </c>
      <c r="J23" s="70"/>
      <c r="K23" s="77"/>
      <c r="L23" s="39" t="s">
        <v>40</v>
      </c>
      <c r="M23" s="94">
        <v>47</v>
      </c>
      <c r="N23" s="126">
        <f>'1112-04-01(2201)'!N23</f>
        <v>0</v>
      </c>
      <c r="O23" s="126">
        <f>'1112-04-01(2201)'!O23</f>
        <v>0</v>
      </c>
      <c r="P23" s="129">
        <f>'1112-04-01(2201)'!P23</f>
        <v>0</v>
      </c>
      <c r="Q23" s="127">
        <f>'1112-04-01(2201)'!Q23</f>
        <v>0</v>
      </c>
      <c r="R23" s="136">
        <f>'1112-04-01(2201)'!R23</f>
        <v>0</v>
      </c>
    </row>
    <row r="24" spans="1:18" ht="14.1" customHeight="1">
      <c r="A24" s="10"/>
      <c r="B24" s="24" t="s">
        <v>24</v>
      </c>
      <c r="C24" s="39" t="s">
        <v>29</v>
      </c>
      <c r="D24" s="46">
        <v>14</v>
      </c>
      <c r="E24" s="125">
        <f>'1112-04-01(2201)'!E24</f>
        <v>344</v>
      </c>
      <c r="F24" s="127">
        <f>'1112-04-01(2201)'!F24</f>
        <v>371</v>
      </c>
      <c r="G24" s="130">
        <f>'1112-04-01(2201)'!G24</f>
        <v>55498.77</v>
      </c>
      <c r="H24" s="127">
        <f>'1112-04-01(2201)'!H24</f>
        <v>301</v>
      </c>
      <c r="I24" s="130">
        <f>'1112-04-01(2201)'!I24</f>
        <v>32697.79</v>
      </c>
      <c r="J24" s="70"/>
      <c r="K24" s="77"/>
      <c r="L24" s="39" t="s">
        <v>41</v>
      </c>
      <c r="M24" s="95">
        <v>48</v>
      </c>
      <c r="N24" s="127">
        <f>'1112-04-01(2201)'!N24</f>
        <v>0</v>
      </c>
      <c r="O24" s="127">
        <f>'1112-04-01(2201)'!O24</f>
        <v>0</v>
      </c>
      <c r="P24" s="130">
        <f>'1112-04-01(2201)'!P24</f>
        <v>0</v>
      </c>
      <c r="Q24" s="127">
        <f>'1112-04-01(2201)'!Q24</f>
        <v>0</v>
      </c>
      <c r="R24" s="136">
        <f>'1112-04-01(2201)'!R24</f>
        <v>0</v>
      </c>
    </row>
    <row r="25" spans="1:18" ht="14.1" customHeight="1">
      <c r="A25" s="10"/>
      <c r="B25" s="25"/>
      <c r="C25" s="39" t="s">
        <v>30</v>
      </c>
      <c r="D25" s="46">
        <v>15</v>
      </c>
      <c r="E25" s="125">
        <f>'1112-04-01(2201)'!E25</f>
        <v>5</v>
      </c>
      <c r="F25" s="127">
        <f>'1112-04-01(2201)'!F25</f>
        <v>6</v>
      </c>
      <c r="G25" s="130">
        <f>'1112-04-01(2201)'!G25</f>
        <v>1792.79</v>
      </c>
      <c r="H25" s="127">
        <f>'1112-04-01(2201)'!H25</f>
        <v>3</v>
      </c>
      <c r="I25" s="130">
        <f>'1112-04-01(2201)'!I25</f>
        <v>92.62</v>
      </c>
      <c r="J25" s="70"/>
      <c r="K25" s="72" t="s">
        <v>60</v>
      </c>
      <c r="L25" s="87" t="s">
        <v>39</v>
      </c>
      <c r="M25" s="94">
        <v>49</v>
      </c>
      <c r="N25" s="126">
        <f>'1112-04-01(2201)'!N25</f>
        <v>0</v>
      </c>
      <c r="O25" s="126">
        <f>'1112-04-01(2201)'!O25</f>
        <v>0</v>
      </c>
      <c r="P25" s="129">
        <f>'1112-04-01(2201)'!P25</f>
        <v>0</v>
      </c>
      <c r="Q25" s="127">
        <f>'1112-04-01(2201)'!Q25</f>
        <v>0</v>
      </c>
      <c r="R25" s="136">
        <f>'1112-04-01(2201)'!R25</f>
        <v>0</v>
      </c>
    </row>
    <row r="26" spans="1:18" ht="14.1" customHeight="1">
      <c r="A26" s="10"/>
      <c r="B26" s="25"/>
      <c r="C26" s="39" t="s">
        <v>31</v>
      </c>
      <c r="D26" s="46">
        <v>16</v>
      </c>
      <c r="E26" s="125">
        <f>'1112-04-01(2201)'!E26</f>
        <v>59</v>
      </c>
      <c r="F26" s="127">
        <f>'1112-04-01(2201)'!F26</f>
        <v>463</v>
      </c>
      <c r="G26" s="130">
        <f>'1112-04-01(2201)'!G26</f>
        <v>66681.16</v>
      </c>
      <c r="H26" s="127">
        <f>'1112-04-01(2201)'!H26</f>
        <v>43</v>
      </c>
      <c r="I26" s="130">
        <f>'1112-04-01(2201)'!I26</f>
        <v>4552.94</v>
      </c>
      <c r="J26" s="70"/>
      <c r="K26" s="78"/>
      <c r="L26" s="87" t="s">
        <v>40</v>
      </c>
      <c r="M26" s="95">
        <v>50</v>
      </c>
      <c r="N26" s="127">
        <f>'1112-04-01(2201)'!N26</f>
        <v>0</v>
      </c>
      <c r="O26" s="127">
        <f>'1112-04-01(2201)'!O26</f>
        <v>0</v>
      </c>
      <c r="P26" s="130">
        <f>'1112-04-01(2201)'!P26</f>
        <v>0</v>
      </c>
      <c r="Q26" s="127">
        <f>'1112-04-01(2201)'!Q26</f>
        <v>0</v>
      </c>
      <c r="R26" s="136">
        <f>'1112-04-01(2201)'!R26</f>
        <v>0</v>
      </c>
    </row>
    <row r="27" spans="1:18" ht="14.1" customHeight="1">
      <c r="A27" s="10"/>
      <c r="B27" s="25"/>
      <c r="C27" s="39" t="s">
        <v>32</v>
      </c>
      <c r="D27" s="46">
        <v>17</v>
      </c>
      <c r="E27" s="125">
        <f>'1112-04-01(2201)'!E27</f>
        <v>37</v>
      </c>
      <c r="F27" s="127">
        <f>'1112-04-01(2201)'!F27</f>
        <v>48</v>
      </c>
      <c r="G27" s="130">
        <f>'1112-04-01(2201)'!G27</f>
        <v>8234.32</v>
      </c>
      <c r="H27" s="127">
        <f>'1112-04-01(2201)'!H27</f>
        <v>31</v>
      </c>
      <c r="I27" s="130">
        <f>'1112-04-01(2201)'!I27</f>
        <v>2480.34</v>
      </c>
      <c r="J27" s="70"/>
      <c r="K27" s="79"/>
      <c r="L27" s="87" t="s">
        <v>41</v>
      </c>
      <c r="M27" s="94">
        <v>51</v>
      </c>
      <c r="N27" s="126">
        <f>'1112-04-01(2201)'!N27</f>
        <v>0</v>
      </c>
      <c r="O27" s="126">
        <f>'1112-04-01(2201)'!O27</f>
        <v>0</v>
      </c>
      <c r="P27" s="129">
        <f>'1112-04-01(2201)'!P27</f>
        <v>0</v>
      </c>
      <c r="Q27" s="127">
        <f>'1112-04-01(2201)'!Q27</f>
        <v>0</v>
      </c>
      <c r="R27" s="136">
        <f>'1112-04-01(2201)'!R27</f>
        <v>0</v>
      </c>
    </row>
    <row r="28" spans="1:18" ht="14.1" customHeight="1">
      <c r="A28" s="10"/>
      <c r="B28" s="25"/>
      <c r="C28" s="39" t="s">
        <v>33</v>
      </c>
      <c r="D28" s="46">
        <v>18</v>
      </c>
      <c r="E28" s="125">
        <f>'1112-04-01(2201)'!E28</f>
        <v>7</v>
      </c>
      <c r="F28" s="127">
        <f>'1112-04-01(2201)'!F28</f>
        <v>11</v>
      </c>
      <c r="G28" s="130">
        <f>'1112-04-01(2201)'!G28</f>
        <v>1356.42</v>
      </c>
      <c r="H28" s="127">
        <f>'1112-04-01(2201)'!H28</f>
        <v>5</v>
      </c>
      <c r="I28" s="130">
        <f>'1112-04-01(2201)'!I28</f>
        <v>713.31</v>
      </c>
      <c r="J28" s="45"/>
      <c r="K28" s="80" t="s">
        <v>61</v>
      </c>
      <c r="L28" s="88"/>
      <c r="M28" s="95">
        <v>52</v>
      </c>
      <c r="N28" s="127">
        <f>'1112-04-01(2201)'!N28</f>
        <v>0</v>
      </c>
      <c r="O28" s="127">
        <f>'1112-04-01(2201)'!O28</f>
        <v>0</v>
      </c>
      <c r="P28" s="130">
        <f>'1112-04-01(2201)'!P28</f>
        <v>0</v>
      </c>
      <c r="Q28" s="127">
        <f>'1112-04-01(2201)'!Q28</f>
        <v>0</v>
      </c>
      <c r="R28" s="136">
        <f>'1112-04-01(2201)'!R28</f>
        <v>0</v>
      </c>
    </row>
    <row r="29" spans="1:18" ht="14.1" customHeight="1">
      <c r="A29" s="10"/>
      <c r="B29" s="25"/>
      <c r="C29" s="39" t="s">
        <v>34</v>
      </c>
      <c r="D29" s="46">
        <v>19</v>
      </c>
      <c r="E29" s="125">
        <f>'1112-04-01(2201)'!E29</f>
        <v>1</v>
      </c>
      <c r="F29" s="127">
        <f>'1112-04-01(2201)'!F29</f>
        <v>0</v>
      </c>
      <c r="G29" s="130">
        <f>'1112-04-01(2201)'!G29</f>
        <v>0</v>
      </c>
      <c r="H29" s="127">
        <f>'1112-04-01(2201)'!H29</f>
        <v>2</v>
      </c>
      <c r="I29" s="130">
        <f>'1112-04-01(2201)'!I29</f>
        <v>124.6</v>
      </c>
      <c r="J29" s="70" t="s">
        <v>54</v>
      </c>
      <c r="K29" s="81" t="s">
        <v>62</v>
      </c>
      <c r="L29" s="89"/>
      <c r="M29" s="94">
        <v>53</v>
      </c>
      <c r="N29" s="126">
        <f>'1112-04-01(2201)'!N29</f>
        <v>4</v>
      </c>
      <c r="O29" s="126">
        <f>'1112-04-01(2201)'!O29</f>
        <v>4</v>
      </c>
      <c r="P29" s="129">
        <f>'1112-04-01(2201)'!P29</f>
        <v>398.08</v>
      </c>
      <c r="Q29" s="127">
        <f>'1112-04-01(2201)'!Q29</f>
        <v>0</v>
      </c>
      <c r="R29" s="136">
        <f>'1112-04-01(2201)'!R29</f>
        <v>0</v>
      </c>
    </row>
    <row r="30" spans="1:18" ht="14.1" customHeight="1">
      <c r="A30" s="10"/>
      <c r="B30" s="25"/>
      <c r="C30" s="39" t="s">
        <v>35</v>
      </c>
      <c r="D30" s="46">
        <v>20</v>
      </c>
      <c r="E30" s="125">
        <f>'1112-04-01(2201)'!E30</f>
        <v>1</v>
      </c>
      <c r="F30" s="127">
        <f>'1112-04-01(2201)'!F30</f>
        <v>2</v>
      </c>
      <c r="G30" s="130">
        <f>'1112-04-01(2201)'!G30</f>
        <v>2148.87</v>
      </c>
      <c r="H30" s="127">
        <f>'1112-04-01(2201)'!H30</f>
        <v>0</v>
      </c>
      <c r="I30" s="130">
        <f>'1112-04-01(2201)'!I30</f>
        <v>0</v>
      </c>
      <c r="J30" s="27"/>
      <c r="K30" s="81" t="s">
        <v>63</v>
      </c>
      <c r="L30" s="90"/>
      <c r="M30" s="95">
        <v>54</v>
      </c>
      <c r="N30" s="127">
        <f>'1112-04-01(2201)'!N30</f>
        <v>0</v>
      </c>
      <c r="O30" s="127">
        <f>'1112-04-01(2201)'!O30</f>
        <v>0</v>
      </c>
      <c r="P30" s="130">
        <f>'1112-04-01(2201)'!P30</f>
        <v>0</v>
      </c>
      <c r="Q30" s="127">
        <f>'1112-04-01(2201)'!Q30</f>
        <v>0</v>
      </c>
      <c r="R30" s="136">
        <f>'1112-04-01(2201)'!R30</f>
        <v>0</v>
      </c>
    </row>
    <row r="31" spans="1:18" ht="14.1" customHeight="1">
      <c r="A31" s="10"/>
      <c r="B31" s="25"/>
      <c r="C31" s="39" t="s">
        <v>36</v>
      </c>
      <c r="D31" s="46">
        <v>21</v>
      </c>
      <c r="E31" s="125">
        <f>'1112-04-01(2201)'!E31</f>
        <v>1</v>
      </c>
      <c r="F31" s="127">
        <f>'1112-04-01(2201)'!F31</f>
        <v>2</v>
      </c>
      <c r="G31" s="130">
        <f>'1112-04-01(2201)'!G31</f>
        <v>146.28</v>
      </c>
      <c r="H31" s="127">
        <f>'1112-04-01(2201)'!H31</f>
        <v>0</v>
      </c>
      <c r="I31" s="130">
        <f>'1112-04-01(2201)'!I31</f>
        <v>0</v>
      </c>
      <c r="J31" s="27"/>
      <c r="K31" s="81" t="s">
        <v>64</v>
      </c>
      <c r="L31" s="90"/>
      <c r="M31" s="94">
        <v>55</v>
      </c>
      <c r="N31" s="126">
        <f>'1112-04-01(2201)'!N31</f>
        <v>11</v>
      </c>
      <c r="O31" s="126">
        <f>'1112-04-01(2201)'!O31</f>
        <v>13</v>
      </c>
      <c r="P31" s="129">
        <f>'1112-04-01(2201)'!P31</f>
        <v>476.28</v>
      </c>
      <c r="Q31" s="127">
        <f>'1112-04-01(2201)'!Q31</f>
        <v>18</v>
      </c>
      <c r="R31" s="136">
        <f>'1112-04-01(2201)'!R31</f>
        <v>1913.14</v>
      </c>
    </row>
    <row r="32" spans="1:18" ht="14.1" customHeight="1">
      <c r="A32" s="10"/>
      <c r="B32" s="25"/>
      <c r="C32" s="39" t="s">
        <v>37</v>
      </c>
      <c r="D32" s="46">
        <v>22</v>
      </c>
      <c r="E32" s="125">
        <f>'1112-04-01(2201)'!E32</f>
        <v>10</v>
      </c>
      <c r="F32" s="127">
        <f>'1112-04-01(2201)'!F32</f>
        <v>22</v>
      </c>
      <c r="G32" s="130">
        <f>'1112-04-01(2201)'!G32</f>
        <v>10346.26</v>
      </c>
      <c r="H32" s="127">
        <f>'1112-04-01(2201)'!H32</f>
        <v>7</v>
      </c>
      <c r="I32" s="130">
        <f>'1112-04-01(2201)'!I32</f>
        <v>672.18</v>
      </c>
      <c r="J32" s="27"/>
      <c r="K32" s="81" t="s">
        <v>65</v>
      </c>
      <c r="L32" s="90"/>
      <c r="M32" s="95">
        <v>56</v>
      </c>
      <c r="N32" s="127">
        <f>'1112-04-01(2201)'!N32</f>
        <v>1</v>
      </c>
      <c r="O32" s="127">
        <f>'1112-04-01(2201)'!O32</f>
        <v>1</v>
      </c>
      <c r="P32" s="130">
        <f>'1112-04-01(2201)'!P32</f>
        <v>29.64</v>
      </c>
      <c r="Q32" s="127">
        <f>'1112-04-01(2201)'!Q32</f>
        <v>0</v>
      </c>
      <c r="R32" s="136">
        <f>'1112-04-01(2201)'!R32</f>
        <v>0</v>
      </c>
    </row>
    <row r="33" spans="1:18" ht="14.1" customHeight="1">
      <c r="A33" s="10"/>
      <c r="B33" s="25"/>
      <c r="C33" s="40" t="s">
        <v>21</v>
      </c>
      <c r="D33" s="46">
        <v>23</v>
      </c>
      <c r="E33" s="125">
        <f>'1112-04-01(2201)'!E33</f>
        <v>4</v>
      </c>
      <c r="F33" s="127">
        <f>'1112-04-01(2201)'!F33</f>
        <v>13</v>
      </c>
      <c r="G33" s="130">
        <f>'1112-04-01(2201)'!G33</f>
        <v>4236.97</v>
      </c>
      <c r="H33" s="127">
        <f>'1112-04-01(2201)'!H33</f>
        <v>0</v>
      </c>
      <c r="I33" s="130">
        <f>'1112-04-01(2201)'!I33</f>
        <v>0</v>
      </c>
      <c r="J33" s="27"/>
      <c r="K33" s="81" t="s">
        <v>66</v>
      </c>
      <c r="L33" s="90"/>
      <c r="M33" s="94">
        <v>57</v>
      </c>
      <c r="N33" s="126">
        <f>'1112-04-01(2201)'!N33</f>
        <v>14</v>
      </c>
      <c r="O33" s="126">
        <f>'1112-04-01(2201)'!O33</f>
        <v>13</v>
      </c>
      <c r="P33" s="129">
        <f>'1112-04-01(2201)'!P33</f>
        <v>496</v>
      </c>
      <c r="Q33" s="127">
        <f>'1112-04-01(2201)'!Q33</f>
        <v>16</v>
      </c>
      <c r="R33" s="136">
        <f>'1112-04-01(2201)'!R33</f>
        <v>2908.78</v>
      </c>
    </row>
    <row r="34" spans="1:18" ht="14.1" customHeight="1">
      <c r="A34" s="11"/>
      <c r="B34" s="26"/>
      <c r="C34" s="39" t="s">
        <v>22</v>
      </c>
      <c r="D34" s="46">
        <v>24</v>
      </c>
      <c r="E34" s="125">
        <f>'1112-04-01(2201)'!E34</f>
        <v>4</v>
      </c>
      <c r="F34" s="127">
        <f>'1112-04-01(2201)'!F34</f>
        <v>7</v>
      </c>
      <c r="G34" s="130">
        <f>'1112-04-01(2201)'!G34</f>
        <v>5623.36</v>
      </c>
      <c r="H34" s="127">
        <f>'1112-04-01(2201)'!H34</f>
        <v>0</v>
      </c>
      <c r="I34" s="130">
        <f>'1112-04-01(2201)'!I34</f>
        <v>0</v>
      </c>
      <c r="J34" s="27"/>
      <c r="K34" s="81" t="s">
        <v>67</v>
      </c>
      <c r="L34" s="90"/>
      <c r="M34" s="95">
        <v>58</v>
      </c>
      <c r="N34" s="127">
        <f>'1112-04-01(2201)'!N34</f>
        <v>344</v>
      </c>
      <c r="O34" s="127">
        <f>'1112-04-01(2201)'!O34</f>
        <v>704</v>
      </c>
      <c r="P34" s="130">
        <f>'1112-04-01(2201)'!P34</f>
        <v>325848.79</v>
      </c>
      <c r="Q34" s="127">
        <f>'1112-04-01(2201)'!Q34</f>
        <v>1294</v>
      </c>
      <c r="R34" s="136">
        <f>'1112-04-01(2201)'!R34</f>
        <v>107205.26</v>
      </c>
    </row>
    <row r="35" spans="1:18" ht="14.1" customHeight="1">
      <c r="A35" s="12" t="s">
        <v>6</v>
      </c>
      <c r="B35" s="118" t="s">
        <v>25</v>
      </c>
      <c r="C35" s="39" t="s">
        <v>38</v>
      </c>
      <c r="D35" s="46">
        <v>25</v>
      </c>
      <c r="E35" s="125">
        <f>'1112-04-01(2201)'!E35</f>
        <v>448</v>
      </c>
      <c r="F35" s="127">
        <f>'1112-04-01(2201)'!F35</f>
        <v>528</v>
      </c>
      <c r="G35" s="130">
        <f>'1112-04-01(2201)'!G35</f>
        <v>57713.45</v>
      </c>
      <c r="H35" s="127">
        <f>'1112-04-01(2201)'!H35</f>
        <v>474</v>
      </c>
      <c r="I35" s="130">
        <f>'1112-04-01(2201)'!I35</f>
        <v>59591</v>
      </c>
      <c r="J35" s="27"/>
      <c r="K35" s="81" t="s">
        <v>68</v>
      </c>
      <c r="L35" s="90"/>
      <c r="M35" s="94">
        <v>59</v>
      </c>
      <c r="N35" s="126">
        <f>'1112-04-01(2201)'!N35</f>
        <v>16</v>
      </c>
      <c r="O35" s="126">
        <f>'1112-04-01(2201)'!O35</f>
        <v>16</v>
      </c>
      <c r="P35" s="129">
        <f>'1112-04-01(2201)'!P35</f>
        <v>2855.39</v>
      </c>
      <c r="Q35" s="127">
        <f>'1112-04-01(2201)'!Q35</f>
        <v>15</v>
      </c>
      <c r="R35" s="136">
        <f>'1112-04-01(2201)'!R35</f>
        <v>1347.62</v>
      </c>
    </row>
    <row r="36" spans="1:18" ht="14.1" customHeight="1">
      <c r="A36" s="10"/>
      <c r="B36" s="119"/>
      <c r="C36" s="39" t="s">
        <v>39</v>
      </c>
      <c r="D36" s="46">
        <v>26</v>
      </c>
      <c r="E36" s="125">
        <f>'1112-04-01(2201)'!E36</f>
        <v>2</v>
      </c>
      <c r="F36" s="127">
        <f>'1112-04-01(2201)'!F36</f>
        <v>18</v>
      </c>
      <c r="G36" s="130">
        <f>'1112-04-01(2201)'!G36</f>
        <v>37219.56</v>
      </c>
      <c r="H36" s="127">
        <f>'1112-04-01(2201)'!H36</f>
        <v>1</v>
      </c>
      <c r="I36" s="130">
        <f>'1112-04-01(2201)'!I36</f>
        <v>105.23</v>
      </c>
      <c r="J36" s="27"/>
      <c r="K36" s="81" t="s">
        <v>69</v>
      </c>
      <c r="L36" s="90"/>
      <c r="M36" s="95">
        <v>60</v>
      </c>
      <c r="N36" s="127">
        <f>'1112-04-01(2201)'!N36</f>
        <v>21</v>
      </c>
      <c r="O36" s="127">
        <f>'1112-04-01(2201)'!O36</f>
        <v>39</v>
      </c>
      <c r="P36" s="130">
        <f>'1112-04-01(2201)'!P36</f>
        <v>3234.03</v>
      </c>
      <c r="Q36" s="127">
        <f>'1112-04-01(2201)'!Q36</f>
        <v>14</v>
      </c>
      <c r="R36" s="136">
        <f>'1112-04-01(2201)'!R36</f>
        <v>2404.5</v>
      </c>
    </row>
    <row r="37" spans="1:18" ht="14.1" customHeight="1">
      <c r="A37" s="10"/>
      <c r="B37" s="119"/>
      <c r="C37" s="39" t="s">
        <v>40</v>
      </c>
      <c r="D37" s="46">
        <v>27</v>
      </c>
      <c r="E37" s="125">
        <f>'1112-04-01(2201)'!E37</f>
        <v>17</v>
      </c>
      <c r="F37" s="127">
        <f>'1112-04-01(2201)'!F37</f>
        <v>46</v>
      </c>
      <c r="G37" s="130">
        <f>'1112-04-01(2201)'!G37</f>
        <v>25210.18</v>
      </c>
      <c r="H37" s="127">
        <f>'1112-04-01(2201)'!H37</f>
        <v>15</v>
      </c>
      <c r="I37" s="130">
        <f>'1112-04-01(2201)'!I37</f>
        <v>11726.52</v>
      </c>
      <c r="J37" s="27"/>
      <c r="K37" s="81" t="s">
        <v>70</v>
      </c>
      <c r="L37" s="90"/>
      <c r="M37" s="94">
        <v>61</v>
      </c>
      <c r="N37" s="126">
        <f>'1112-04-01(2201)'!N37</f>
        <v>86</v>
      </c>
      <c r="O37" s="126">
        <f>'1112-04-01(2201)'!O37</f>
        <v>96</v>
      </c>
      <c r="P37" s="129">
        <f>'1112-04-01(2201)'!P37</f>
        <v>16636.98</v>
      </c>
      <c r="Q37" s="127">
        <f>'1112-04-01(2201)'!Q37</f>
        <v>691</v>
      </c>
      <c r="R37" s="136">
        <f>'1112-04-01(2201)'!R37</f>
        <v>67060.59</v>
      </c>
    </row>
    <row r="38" spans="1:18" ht="14.1" customHeight="1">
      <c r="A38" s="10"/>
      <c r="B38" s="120"/>
      <c r="C38" s="39" t="s">
        <v>41</v>
      </c>
      <c r="D38" s="46">
        <v>28</v>
      </c>
      <c r="E38" s="125">
        <f>'1112-04-01(2201)'!E38</f>
        <v>287</v>
      </c>
      <c r="F38" s="127">
        <f>'1112-04-01(2201)'!F38</f>
        <v>362</v>
      </c>
      <c r="G38" s="130">
        <f>'1112-04-01(2201)'!G38</f>
        <v>56616.69</v>
      </c>
      <c r="H38" s="127">
        <f>'1112-04-01(2201)'!H38</f>
        <v>328</v>
      </c>
      <c r="I38" s="130">
        <f>'1112-04-01(2201)'!I38</f>
        <v>51189.42</v>
      </c>
      <c r="J38" s="27"/>
      <c r="K38" s="81" t="s">
        <v>71</v>
      </c>
      <c r="L38" s="90"/>
      <c r="M38" s="95">
        <v>62</v>
      </c>
      <c r="N38" s="127">
        <f>'1112-04-01(2201)'!N38</f>
        <v>21</v>
      </c>
      <c r="O38" s="127">
        <f>'1112-04-01(2201)'!O38</f>
        <v>28</v>
      </c>
      <c r="P38" s="130">
        <f>'1112-04-01(2201)'!P38</f>
        <v>3181.89</v>
      </c>
      <c r="Q38" s="127">
        <f>'1112-04-01(2201)'!Q38</f>
        <v>76</v>
      </c>
      <c r="R38" s="136">
        <f>'1112-04-01(2201)'!R38</f>
        <v>5947.19</v>
      </c>
    </row>
    <row r="39" spans="1:18" ht="14.1" customHeight="1">
      <c r="A39" s="10"/>
      <c r="B39" s="118" t="s">
        <v>26</v>
      </c>
      <c r="C39" s="39" t="s">
        <v>38</v>
      </c>
      <c r="D39" s="46">
        <v>29</v>
      </c>
      <c r="E39" s="125">
        <f>'1112-04-01(2201)'!E39</f>
        <v>2</v>
      </c>
      <c r="F39" s="127">
        <f>'1112-04-01(2201)'!F39</f>
        <v>2</v>
      </c>
      <c r="G39" s="130">
        <f>'1112-04-01(2201)'!G39</f>
        <v>1443.83</v>
      </c>
      <c r="H39" s="127">
        <f>'1112-04-01(2201)'!H39</f>
        <v>0</v>
      </c>
      <c r="I39" s="130">
        <f>'1112-04-01(2201)'!I39</f>
        <v>0</v>
      </c>
      <c r="J39" s="27"/>
      <c r="K39" s="81" t="s">
        <v>72</v>
      </c>
      <c r="L39" s="90"/>
      <c r="M39" s="94">
        <v>63</v>
      </c>
      <c r="N39" s="126">
        <f>'1112-04-01(2201)'!N39</f>
        <v>35</v>
      </c>
      <c r="O39" s="126">
        <f>'1112-04-01(2201)'!O39</f>
        <v>184</v>
      </c>
      <c r="P39" s="129">
        <f>'1112-04-01(2201)'!P39</f>
        <v>176080.9</v>
      </c>
      <c r="Q39" s="127">
        <f>'1112-04-01(2201)'!Q39</f>
        <v>16</v>
      </c>
      <c r="R39" s="136">
        <f>'1112-04-01(2201)'!R39</f>
        <v>7692.15</v>
      </c>
    </row>
    <row r="40" spans="1:18" ht="14.1" customHeight="1">
      <c r="A40" s="10"/>
      <c r="B40" s="121"/>
      <c r="C40" s="39" t="s">
        <v>39</v>
      </c>
      <c r="D40" s="46">
        <v>30</v>
      </c>
      <c r="E40" s="125">
        <f>'1112-04-01(2201)'!E40</f>
        <v>0</v>
      </c>
      <c r="F40" s="127">
        <f>'1112-04-01(2201)'!F40</f>
        <v>0</v>
      </c>
      <c r="G40" s="130">
        <f>'1112-04-01(2201)'!G40</f>
        <v>0</v>
      </c>
      <c r="H40" s="127">
        <f>'1112-04-01(2201)'!H40</f>
        <v>0</v>
      </c>
      <c r="I40" s="130">
        <f>'1112-04-01(2201)'!I40</f>
        <v>0</v>
      </c>
      <c r="J40" s="27"/>
      <c r="K40" s="81" t="s">
        <v>73</v>
      </c>
      <c r="L40" s="90"/>
      <c r="M40" s="95">
        <v>64</v>
      </c>
      <c r="N40" s="127">
        <f>'1112-04-01(2201)'!N40</f>
        <v>17</v>
      </c>
      <c r="O40" s="127">
        <f>'1112-04-01(2201)'!O40</f>
        <v>47</v>
      </c>
      <c r="P40" s="130">
        <f>'1112-04-01(2201)'!P40</f>
        <v>29980.69</v>
      </c>
      <c r="Q40" s="127">
        <f>'1112-04-01(2201)'!Q40</f>
        <v>11</v>
      </c>
      <c r="R40" s="136">
        <f>'1112-04-01(2201)'!R40</f>
        <v>1135.02</v>
      </c>
    </row>
    <row r="41" spans="1:18" ht="14.1" customHeight="1">
      <c r="A41" s="10"/>
      <c r="B41" s="121"/>
      <c r="C41" s="39" t="s">
        <v>40</v>
      </c>
      <c r="D41" s="46">
        <v>31</v>
      </c>
      <c r="E41" s="125">
        <f>'1112-04-01(2201)'!E41</f>
        <v>0</v>
      </c>
      <c r="F41" s="127">
        <f>'1112-04-01(2201)'!F41</f>
        <v>0</v>
      </c>
      <c r="G41" s="130">
        <f>'1112-04-01(2201)'!G41</f>
        <v>0</v>
      </c>
      <c r="H41" s="127">
        <f>'1112-04-01(2201)'!H41</f>
        <v>0</v>
      </c>
      <c r="I41" s="130">
        <f>'1112-04-01(2201)'!I41</f>
        <v>0</v>
      </c>
      <c r="J41" s="45"/>
      <c r="K41" s="81" t="s">
        <v>74</v>
      </c>
      <c r="L41" s="90"/>
      <c r="M41" s="94">
        <v>65</v>
      </c>
      <c r="N41" s="126">
        <f>'1112-04-01(2201)'!N41</f>
        <v>82</v>
      </c>
      <c r="O41" s="126">
        <f>'1112-04-01(2201)'!O41</f>
        <v>481</v>
      </c>
      <c r="P41" s="129">
        <f>'1112-04-01(2201)'!P41</f>
        <v>376451.32</v>
      </c>
      <c r="Q41" s="127">
        <f>'1112-04-01(2201)'!Q41</f>
        <v>66</v>
      </c>
      <c r="R41" s="136">
        <f>'1112-04-01(2201)'!R41</f>
        <v>10182.92</v>
      </c>
    </row>
    <row r="42" spans="1:18" ht="14.1" customHeight="1">
      <c r="A42" s="10"/>
      <c r="B42" s="121"/>
      <c r="C42" s="39" t="s">
        <v>41</v>
      </c>
      <c r="D42" s="46">
        <v>32</v>
      </c>
      <c r="E42" s="125">
        <f>'1112-04-01(2201)'!E42</f>
        <v>0</v>
      </c>
      <c r="F42" s="127">
        <f>'1112-04-01(2201)'!F42</f>
        <v>0</v>
      </c>
      <c r="G42" s="130">
        <f>'1112-04-01(2201)'!G42</f>
        <v>0</v>
      </c>
      <c r="H42" s="127">
        <f>'1112-04-01(2201)'!H42</f>
        <v>0</v>
      </c>
      <c r="I42" s="130">
        <f>'1112-04-01(2201)'!I42</f>
        <v>0</v>
      </c>
      <c r="J42" s="71" t="s">
        <v>55</v>
      </c>
      <c r="K42" s="82"/>
      <c r="L42" s="91"/>
      <c r="M42" s="94">
        <v>66</v>
      </c>
      <c r="N42" s="131">
        <f>SUM(E11:E44,N11:N41)</f>
        <v>1926</v>
      </c>
      <c r="O42" s="132">
        <f>SUM(F11:F44,O11:O41)</f>
        <v>3573</v>
      </c>
      <c r="P42" s="133">
        <f>SUM(G11:G44,P11:P41)</f>
        <v>1329319.75</v>
      </c>
      <c r="Q42" s="134">
        <f>SUM(H11:H44,Q11:Q41)</f>
        <v>3526</v>
      </c>
      <c r="R42" s="137">
        <f>SUM(I11:I44,R11:R41)</f>
        <v>435457.78</v>
      </c>
    </row>
    <row r="43" spans="1:18" ht="14.1" customHeight="1">
      <c r="A43" s="10"/>
      <c r="B43" s="122" t="s">
        <v>27</v>
      </c>
      <c r="C43" s="39" t="s">
        <v>38</v>
      </c>
      <c r="D43" s="46">
        <v>33</v>
      </c>
      <c r="E43" s="125">
        <f>'1112-04-01(2201)'!E43</f>
        <v>0</v>
      </c>
      <c r="F43" s="127">
        <f>'1112-04-01(2201)'!F43</f>
        <v>0</v>
      </c>
      <c r="G43" s="130">
        <f>'1112-04-01(2201)'!G43</f>
        <v>0</v>
      </c>
      <c r="H43" s="127">
        <f>'1112-04-01(2201)'!H43</f>
        <v>0</v>
      </c>
      <c r="I43" s="130">
        <f>'1112-04-01(2201)'!I43</f>
        <v>0</v>
      </c>
      <c r="J43" s="72" t="s">
        <v>56</v>
      </c>
      <c r="K43" s="83"/>
      <c r="L43" s="92"/>
      <c r="M43" s="96">
        <v>67</v>
      </c>
      <c r="N43" s="99">
        <v>1437</v>
      </c>
      <c r="O43" s="102">
        <v>8860</v>
      </c>
      <c r="P43" s="104"/>
      <c r="Q43" s="104"/>
      <c r="R43" s="113" t="s">
        <v>83</v>
      </c>
    </row>
    <row r="44" spans="1:18" ht="14.1" customHeight="1">
      <c r="A44" s="11"/>
      <c r="B44" s="123"/>
      <c r="C44" s="39" t="s">
        <v>39</v>
      </c>
      <c r="D44" s="46">
        <v>34</v>
      </c>
      <c r="E44" s="125">
        <f>'1112-04-01(2201)'!E44</f>
        <v>0</v>
      </c>
      <c r="F44" s="127">
        <f>'1112-04-01(2201)'!F44</f>
        <v>0</v>
      </c>
      <c r="G44" s="130">
        <f>'1112-04-01(2201)'!G44</f>
        <v>0</v>
      </c>
      <c r="H44" s="127">
        <f>'1112-04-01(2201)'!H44</f>
        <v>0</v>
      </c>
      <c r="I44" s="130">
        <f>'1112-04-01(2201)'!I44</f>
        <v>0</v>
      </c>
      <c r="J44" s="73"/>
      <c r="K44" s="84"/>
      <c r="L44" s="93"/>
      <c r="M44" s="97"/>
      <c r="N44" s="100"/>
      <c r="O44" s="103"/>
      <c r="P44" s="105"/>
      <c r="Q44" s="105"/>
      <c r="R44" s="75"/>
    </row>
    <row r="45" spans="1:18" ht="14.1" customHeight="1">
      <c r="A45" s="13" t="s">
        <v>7</v>
      </c>
      <c r="B45" s="13"/>
      <c r="C45" s="13"/>
      <c r="D45" s="47">
        <v>70733</v>
      </c>
      <c r="E45" s="47"/>
      <c r="F45" s="13" t="s">
        <v>47</v>
      </c>
      <c r="G45" s="64">
        <v>71409796.49</v>
      </c>
      <c r="H45" s="13" t="s">
        <v>52</v>
      </c>
      <c r="I45" s="13" t="s">
        <v>53</v>
      </c>
      <c r="J45" s="47">
        <v>74816</v>
      </c>
      <c r="K45" s="47"/>
      <c r="L45" s="13" t="s">
        <v>75</v>
      </c>
      <c r="M45" s="98">
        <v>17285963.98</v>
      </c>
      <c r="N45" s="98"/>
      <c r="O45" s="13" t="s">
        <v>77</v>
      </c>
      <c r="P45" s="13"/>
      <c r="Q45" s="13"/>
      <c r="R45" s="13"/>
    </row>
    <row r="46" spans="1:18" ht="14.1" customHeight="1">
      <c r="A46" s="14" t="s">
        <v>8</v>
      </c>
      <c r="B46" s="14"/>
      <c r="C46" s="14"/>
      <c r="D46" s="14"/>
      <c r="E46" s="14"/>
      <c r="F46" s="128">
        <v>1071602336.37</v>
      </c>
      <c r="G46" s="14" t="s">
        <v>49</v>
      </c>
      <c r="H46" s="14"/>
      <c r="I46" s="14"/>
      <c r="J46" s="14"/>
      <c r="K46" s="128">
        <v>53493419.62</v>
      </c>
      <c r="L46" s="128"/>
      <c r="M46" s="14" t="s">
        <v>76</v>
      </c>
      <c r="N46" s="14"/>
      <c r="O46" s="14"/>
      <c r="P46" s="14"/>
      <c r="Q46" s="14"/>
      <c r="R46" s="14"/>
    </row>
    <row r="47" spans="1:18" ht="14.1" customHeight="1">
      <c r="A47" s="15" t="s">
        <v>9</v>
      </c>
      <c r="B47" s="15"/>
      <c r="C47" s="41"/>
      <c r="D47" s="48">
        <f>H1</f>
      </c>
      <c r="E47" s="52"/>
      <c r="F47" s="52"/>
      <c r="G47" s="52"/>
      <c r="H47" s="52"/>
      <c r="I47" s="52"/>
      <c r="J47" s="52"/>
      <c r="K47" s="52"/>
      <c r="L47" s="52"/>
      <c r="M47" s="52"/>
      <c r="N47" s="52"/>
      <c r="O47" s="52"/>
      <c r="P47" s="52"/>
      <c r="Q47" s="52"/>
      <c r="R47" s="52"/>
    </row>
    <row r="48" spans="1:18" s="74" customFormat="1" ht="36" customHeight="1">
      <c r="A48" s="16" t="s">
        <v>10</v>
      </c>
      <c r="B48" s="30"/>
      <c r="C48" s="30"/>
      <c r="D48" s="30"/>
      <c r="E48" s="30"/>
      <c r="F48" s="30"/>
      <c r="G48" s="30"/>
      <c r="H48" s="30"/>
      <c r="I48" s="30"/>
      <c r="J48" s="30"/>
      <c r="K48" s="30"/>
      <c r="L48" s="30"/>
      <c r="M48" s="30"/>
      <c r="N48" s="30"/>
      <c r="O48" s="30"/>
      <c r="P48" s="30"/>
      <c r="Q48" s="30"/>
      <c r="R48" s="30"/>
    </row>
    <row r="49" spans="1:18" ht="15">
      <c r="A49" s="17"/>
      <c r="B49" s="17"/>
      <c r="C49" s="17"/>
      <c r="D49" s="17"/>
      <c r="E49" s="17"/>
      <c r="F49" s="17"/>
      <c r="G49" s="17"/>
      <c r="H49" s="17"/>
      <c r="I49" s="17"/>
      <c r="J49" s="17"/>
      <c r="K49" s="17"/>
      <c r="L49" s="17"/>
      <c r="M49" s="17"/>
      <c r="N49" s="17"/>
      <c r="O49" s="17"/>
      <c r="P49" s="17"/>
      <c r="Q49" s="17"/>
      <c r="R49" s="17"/>
    </row>
    <row r="50" spans="1:18" ht="15">
      <c r="A50" s="18"/>
      <c r="B50" s="31"/>
      <c r="C50" s="31"/>
      <c r="D50" s="31"/>
      <c r="E50" s="31"/>
      <c r="F50" s="31"/>
      <c r="G50" s="31"/>
      <c r="H50" s="31"/>
      <c r="I50" s="31"/>
      <c r="J50" s="31"/>
      <c r="K50" s="31"/>
      <c r="L50" s="31"/>
      <c r="M50" s="31"/>
      <c r="N50" s="31"/>
      <c r="O50" s="31"/>
      <c r="P50" s="31"/>
      <c r="Q50" s="31"/>
      <c r="R50" s="31"/>
    </row>
  </sheetData>
  <mergeCells count="70">
    <mergeCell ref="A48:R48"/>
    <mergeCell ref="D45:E45"/>
    <mergeCell ref="J45:K45"/>
    <mergeCell ref="M45:N45"/>
    <mergeCell ref="K46:L46"/>
    <mergeCell ref="A47:C47"/>
    <mergeCell ref="D47:R47"/>
    <mergeCell ref="B43:B44"/>
    <mergeCell ref="J43:L44"/>
    <mergeCell ref="M43:M44"/>
    <mergeCell ref="N43:N44"/>
    <mergeCell ref="O43:Q44"/>
    <mergeCell ref="B39:B42"/>
    <mergeCell ref="K39:L39"/>
    <mergeCell ref="K40:L40"/>
    <mergeCell ref="K41:L41"/>
    <mergeCell ref="J42:L42"/>
    <mergeCell ref="K31:L31"/>
    <mergeCell ref="K32:L32"/>
    <mergeCell ref="K33:L33"/>
    <mergeCell ref="K34:L34"/>
    <mergeCell ref="R43:R44"/>
    <mergeCell ref="K38:L38"/>
    <mergeCell ref="B21:C21"/>
    <mergeCell ref="K21:K24"/>
    <mergeCell ref="B22:C22"/>
    <mergeCell ref="A23:A34"/>
    <mergeCell ref="B23:C23"/>
    <mergeCell ref="B24:B34"/>
    <mergeCell ref="K25:K27"/>
    <mergeCell ref="K28:L28"/>
    <mergeCell ref="J29:J41"/>
    <mergeCell ref="K29:L29"/>
    <mergeCell ref="A35:A44"/>
    <mergeCell ref="B35:B38"/>
    <mergeCell ref="K35:L35"/>
    <mergeCell ref="K36:L36"/>
    <mergeCell ref="K37:L37"/>
    <mergeCell ref="K30:L30"/>
    <mergeCell ref="K13:K16"/>
    <mergeCell ref="B14:C14"/>
    <mergeCell ref="B15:C15"/>
    <mergeCell ref="B16:C16"/>
    <mergeCell ref="B17:C17"/>
    <mergeCell ref="K17:K20"/>
    <mergeCell ref="B18:C18"/>
    <mergeCell ref="B19:C19"/>
    <mergeCell ref="B20:C20"/>
    <mergeCell ref="M9:M10"/>
    <mergeCell ref="N9:N10"/>
    <mergeCell ref="O9:P9"/>
    <mergeCell ref="Q9:R9"/>
    <mergeCell ref="A11:A22"/>
    <mergeCell ref="B11:C11"/>
    <mergeCell ref="J11:J28"/>
    <mergeCell ref="K11:K12"/>
    <mergeCell ref="B12:C12"/>
    <mergeCell ref="B13:C13"/>
    <mergeCell ref="A9:C10"/>
    <mergeCell ref="D9:D10"/>
    <mergeCell ref="E9:E10"/>
    <mergeCell ref="F9:G9"/>
    <mergeCell ref="H9:I9"/>
    <mergeCell ref="J9:L10"/>
    <mergeCell ref="F8:N8"/>
    <mergeCell ref="A5:B5"/>
    <mergeCell ref="Q5:R5"/>
    <mergeCell ref="A6:B6"/>
    <mergeCell ref="Q6:R6"/>
    <mergeCell ref="A7:R7"/>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22.xml><?xml version="1.0" encoding="utf-8"?>
<worksheet xmlns="http://schemas.openxmlformats.org/spreadsheetml/2006/main" xmlns:r="http://schemas.openxmlformats.org/officeDocument/2006/relationships">
  <dimension ref="A1:R53"/>
  <sheetViews>
    <sheetView tabSelected="1" zoomScale="85" zoomScaleNormal="85" workbookViewId="0" topLeftCell="A1">
      <selection activeCell="L23" sqref="L23"/>
    </sheetView>
  </sheetViews>
  <sheetFormatPr defaultColWidth="9.28125" defaultRowHeight="15"/>
  <cols>
    <col min="1" max="2" width="5.8515625" style="114" customWidth="1"/>
    <col min="3" max="3" width="21.8515625" style="114" customWidth="1"/>
    <col min="4" max="4" width="5.8515625" style="114" customWidth="1"/>
    <col min="5"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7" customFormat="1" ht="31.5" customHeight="1" hidden="1">
      <c r="E1" s="49"/>
      <c r="F1" s="53"/>
      <c r="H1" s="65"/>
      <c r="L1" s="3"/>
      <c r="M1" s="3"/>
      <c r="N1" s="3"/>
      <c r="O1" s="3"/>
      <c r="P1" s="3"/>
    </row>
    <row r="2" spans="1:16" s="17" customFormat="1" ht="28.5" customHeight="1" hidden="1">
      <c r="A2" s="3"/>
      <c r="B2" s="3"/>
      <c r="H2" s="65"/>
      <c r="L2" s="3"/>
      <c r="M2" s="3"/>
      <c r="N2" s="3"/>
      <c r="O2" s="3"/>
      <c r="P2" s="3"/>
    </row>
    <row r="3" spans="2:16" s="17" customFormat="1" ht="28.5" customHeight="1" hidden="1">
      <c r="B3" s="168"/>
      <c r="D3" s="170"/>
      <c r="F3" s="168"/>
      <c r="H3" s="170"/>
      <c r="L3" s="3"/>
      <c r="M3" s="3"/>
      <c r="N3" s="3"/>
      <c r="O3" s="3"/>
      <c r="P3" s="3"/>
    </row>
    <row r="4" spans="2:16" s="17" customFormat="1" ht="28.5" customHeight="1" hidden="1">
      <c r="B4" s="3"/>
      <c r="C4" s="169"/>
      <c r="E4" s="169"/>
      <c r="H4" s="65"/>
      <c r="L4" s="3"/>
      <c r="M4" s="3"/>
      <c r="N4" s="3"/>
      <c r="O4" s="3"/>
      <c r="P4" s="3"/>
    </row>
    <row r="5" spans="1:18" s="114" customFormat="1" ht="18" customHeight="1">
      <c r="A5" s="4" t="s">
        <v>0</v>
      </c>
      <c r="B5" s="4"/>
      <c r="C5" s="33"/>
      <c r="D5" s="33"/>
      <c r="E5" s="33"/>
      <c r="F5" s="33"/>
      <c r="G5" s="33"/>
      <c r="H5" s="33"/>
      <c r="I5" s="33"/>
      <c r="J5" s="33"/>
      <c r="K5" s="74"/>
      <c r="L5" s="74"/>
      <c r="M5" s="74"/>
      <c r="N5" s="74"/>
      <c r="P5" s="4" t="s">
        <v>78</v>
      </c>
      <c r="Q5" s="106" t="s">
        <v>80</v>
      </c>
      <c r="R5" s="107"/>
    </row>
    <row r="6" spans="1:18" s="114" customFormat="1" ht="18" customHeight="1">
      <c r="A6" s="4" t="s">
        <v>1</v>
      </c>
      <c r="B6" s="4"/>
      <c r="C6" s="34" t="s">
        <v>28</v>
      </c>
      <c r="D6" s="34"/>
      <c r="E6" s="34"/>
      <c r="F6" s="34"/>
      <c r="G6" s="34"/>
      <c r="H6" s="34"/>
      <c r="I6" s="34"/>
      <c r="J6" s="66"/>
      <c r="K6" s="75"/>
      <c r="L6" s="75"/>
      <c r="M6" s="75"/>
      <c r="N6" s="75"/>
      <c r="O6" s="101"/>
      <c r="P6" s="4" t="s">
        <v>79</v>
      </c>
      <c r="Q6" s="106" t="s">
        <v>81</v>
      </c>
      <c r="R6" s="107"/>
    </row>
    <row r="7" spans="1:18" ht="36" customHeight="1">
      <c r="A7" s="117" t="s">
        <v>104</v>
      </c>
      <c r="B7" s="117"/>
      <c r="C7" s="117"/>
      <c r="D7" s="117"/>
      <c r="E7" s="117"/>
      <c r="F7" s="117"/>
      <c r="G7" s="117"/>
      <c r="H7" s="117"/>
      <c r="I7" s="117"/>
      <c r="J7" s="117"/>
      <c r="K7" s="117"/>
      <c r="L7" s="117"/>
      <c r="M7" s="117"/>
      <c r="N7" s="117"/>
      <c r="O7" s="117"/>
      <c r="P7" s="117"/>
      <c r="Q7" s="117"/>
      <c r="R7" s="117"/>
    </row>
    <row r="8" spans="1:18" ht="24" customHeight="1">
      <c r="A8" s="6"/>
      <c r="B8" s="6"/>
      <c r="C8" s="6"/>
      <c r="D8" s="6"/>
      <c r="E8" s="6"/>
      <c r="F8" s="54" t="s">
        <v>44</v>
      </c>
      <c r="G8" s="8"/>
      <c r="H8" s="8"/>
      <c r="I8" s="8"/>
      <c r="J8" s="8"/>
      <c r="K8" s="8"/>
      <c r="L8" s="8"/>
      <c r="M8" s="8"/>
      <c r="N8" s="8"/>
      <c r="O8" s="6"/>
      <c r="P8" s="6"/>
      <c r="Q8" s="6"/>
      <c r="R8" s="108" t="s">
        <v>82</v>
      </c>
    </row>
    <row r="9" spans="1:18" s="115" customFormat="1" ht="18" customHeight="1">
      <c r="A9" s="7" t="s">
        <v>3</v>
      </c>
      <c r="B9" s="7"/>
      <c r="C9" s="7"/>
      <c r="D9" s="43" t="s">
        <v>42</v>
      </c>
      <c r="E9" s="43" t="s">
        <v>43</v>
      </c>
      <c r="F9" s="55" t="s">
        <v>45</v>
      </c>
      <c r="G9" s="60"/>
      <c r="H9" s="55" t="s">
        <v>50</v>
      </c>
      <c r="I9" s="60"/>
      <c r="J9" s="67" t="s">
        <v>3</v>
      </c>
      <c r="K9" s="7"/>
      <c r="L9" s="85"/>
      <c r="M9" s="43" t="s">
        <v>42</v>
      </c>
      <c r="N9" s="43" t="s">
        <v>43</v>
      </c>
      <c r="O9" s="55" t="s">
        <v>45</v>
      </c>
      <c r="P9" s="60"/>
      <c r="Q9" s="55" t="s">
        <v>50</v>
      </c>
      <c r="R9" s="109"/>
    </row>
    <row r="10" spans="1:18" s="115" customFormat="1" ht="18" customHeight="1">
      <c r="A10" s="8"/>
      <c r="B10" s="8"/>
      <c r="C10" s="8"/>
      <c r="D10" s="44"/>
      <c r="E10" s="44"/>
      <c r="F10" s="56" t="s">
        <v>46</v>
      </c>
      <c r="G10" s="61" t="s">
        <v>48</v>
      </c>
      <c r="H10" s="61" t="s">
        <v>51</v>
      </c>
      <c r="I10" s="61" t="s">
        <v>48</v>
      </c>
      <c r="J10" s="68"/>
      <c r="K10" s="8"/>
      <c r="L10" s="86"/>
      <c r="M10" s="44"/>
      <c r="N10" s="44"/>
      <c r="O10" s="56" t="s">
        <v>46</v>
      </c>
      <c r="P10" s="61" t="s">
        <v>48</v>
      </c>
      <c r="Q10" s="61" t="s">
        <v>51</v>
      </c>
      <c r="R10" s="110" t="s">
        <v>48</v>
      </c>
    </row>
    <row r="11" spans="1:18" s="116" customFormat="1" ht="14.1" customHeight="1">
      <c r="A11" s="9" t="s">
        <v>4</v>
      </c>
      <c r="B11" s="20" t="s">
        <v>11</v>
      </c>
      <c r="C11" s="35"/>
      <c r="D11" s="45">
        <v>1</v>
      </c>
      <c r="E11" s="138">
        <v>7</v>
      </c>
      <c r="F11" s="141">
        <v>31</v>
      </c>
      <c r="G11" s="144">
        <v>43972.97</v>
      </c>
      <c r="H11" s="147">
        <v>0</v>
      </c>
      <c r="I11" s="148">
        <v>0</v>
      </c>
      <c r="J11" s="69" t="s">
        <v>6</v>
      </c>
      <c r="K11" s="28" t="s">
        <v>27</v>
      </c>
      <c r="L11" s="39" t="s">
        <v>40</v>
      </c>
      <c r="M11" s="94">
        <v>35</v>
      </c>
      <c r="N11" s="151">
        <v>0</v>
      </c>
      <c r="O11" s="147">
        <v>0</v>
      </c>
      <c r="P11" s="157">
        <v>0</v>
      </c>
      <c r="Q11" s="161">
        <v>0</v>
      </c>
      <c r="R11" s="164">
        <v>0</v>
      </c>
    </row>
    <row r="12" spans="1:18" ht="14.1" customHeight="1">
      <c r="A12" s="10"/>
      <c r="B12" s="21" t="s">
        <v>12</v>
      </c>
      <c r="C12" s="36"/>
      <c r="D12" s="46">
        <v>2</v>
      </c>
      <c r="E12" s="139">
        <v>3</v>
      </c>
      <c r="F12" s="142">
        <v>3</v>
      </c>
      <c r="G12" s="145">
        <v>8978.37</v>
      </c>
      <c r="H12" s="143">
        <v>0</v>
      </c>
      <c r="I12" s="150">
        <v>0</v>
      </c>
      <c r="J12" s="70"/>
      <c r="K12" s="29"/>
      <c r="L12" s="39" t="s">
        <v>41</v>
      </c>
      <c r="M12" s="95">
        <v>36</v>
      </c>
      <c r="N12" s="152">
        <v>0</v>
      </c>
      <c r="O12" s="143">
        <v>0</v>
      </c>
      <c r="P12" s="158">
        <v>0</v>
      </c>
      <c r="Q12" s="162">
        <v>0</v>
      </c>
      <c r="R12" s="165">
        <v>0</v>
      </c>
    </row>
    <row r="13" spans="1:18" ht="14.1" customHeight="1">
      <c r="A13" s="10"/>
      <c r="B13" s="21" t="s">
        <v>13</v>
      </c>
      <c r="C13" s="36"/>
      <c r="D13" s="46">
        <v>3</v>
      </c>
      <c r="E13" s="140">
        <v>0</v>
      </c>
      <c r="F13" s="143">
        <v>0</v>
      </c>
      <c r="G13" s="146">
        <v>0</v>
      </c>
      <c r="H13" s="143">
        <v>0</v>
      </c>
      <c r="I13" s="150">
        <v>0</v>
      </c>
      <c r="J13" s="70"/>
      <c r="K13" s="76" t="s">
        <v>57</v>
      </c>
      <c r="L13" s="39" t="s">
        <v>38</v>
      </c>
      <c r="M13" s="94">
        <v>37</v>
      </c>
      <c r="N13" s="151">
        <v>0</v>
      </c>
      <c r="O13" s="147">
        <v>0</v>
      </c>
      <c r="P13" s="157">
        <v>0</v>
      </c>
      <c r="Q13" s="162">
        <v>0</v>
      </c>
      <c r="R13" s="165">
        <v>0</v>
      </c>
    </row>
    <row r="14" spans="1:18" ht="14.1" customHeight="1">
      <c r="A14" s="10"/>
      <c r="B14" s="21" t="s">
        <v>14</v>
      </c>
      <c r="C14" s="36"/>
      <c r="D14" s="46">
        <v>4</v>
      </c>
      <c r="E14" s="140">
        <v>0</v>
      </c>
      <c r="F14" s="143">
        <v>0</v>
      </c>
      <c r="G14" s="146">
        <v>0</v>
      </c>
      <c r="H14" s="143">
        <v>0</v>
      </c>
      <c r="I14" s="150">
        <v>0</v>
      </c>
      <c r="J14" s="70"/>
      <c r="K14" s="77"/>
      <c r="L14" s="39" t="s">
        <v>39</v>
      </c>
      <c r="M14" s="95">
        <v>38</v>
      </c>
      <c r="N14" s="152">
        <v>0</v>
      </c>
      <c r="O14" s="143">
        <v>0</v>
      </c>
      <c r="P14" s="158">
        <v>0</v>
      </c>
      <c r="Q14" s="162">
        <v>0</v>
      </c>
      <c r="R14" s="165">
        <v>0</v>
      </c>
    </row>
    <row r="15" spans="1:18" ht="14.1" customHeight="1">
      <c r="A15" s="10"/>
      <c r="B15" s="21" t="s">
        <v>15</v>
      </c>
      <c r="C15" s="36"/>
      <c r="D15" s="46">
        <v>5</v>
      </c>
      <c r="E15" s="140">
        <v>0</v>
      </c>
      <c r="F15" s="143">
        <v>0</v>
      </c>
      <c r="G15" s="146">
        <v>0</v>
      </c>
      <c r="H15" s="143">
        <v>0</v>
      </c>
      <c r="I15" s="150">
        <v>0</v>
      </c>
      <c r="J15" s="70"/>
      <c r="K15" s="77"/>
      <c r="L15" s="39" t="s">
        <v>40</v>
      </c>
      <c r="M15" s="94">
        <v>39</v>
      </c>
      <c r="N15" s="151">
        <v>0</v>
      </c>
      <c r="O15" s="147">
        <v>0</v>
      </c>
      <c r="P15" s="157">
        <v>0</v>
      </c>
      <c r="Q15" s="162">
        <v>0</v>
      </c>
      <c r="R15" s="165">
        <v>0</v>
      </c>
    </row>
    <row r="16" spans="1:18" ht="14.1" customHeight="1">
      <c r="A16" s="10"/>
      <c r="B16" s="21" t="s">
        <v>16</v>
      </c>
      <c r="C16" s="36"/>
      <c r="D16" s="46">
        <v>6</v>
      </c>
      <c r="E16" s="140">
        <v>0</v>
      </c>
      <c r="F16" s="143">
        <v>0</v>
      </c>
      <c r="G16" s="146">
        <v>0</v>
      </c>
      <c r="H16" s="143">
        <v>0</v>
      </c>
      <c r="I16" s="150">
        <v>0</v>
      </c>
      <c r="J16" s="70"/>
      <c r="K16" s="77"/>
      <c r="L16" s="39" t="s">
        <v>41</v>
      </c>
      <c r="M16" s="95">
        <v>40</v>
      </c>
      <c r="N16" s="152">
        <v>0</v>
      </c>
      <c r="O16" s="143">
        <v>0</v>
      </c>
      <c r="P16" s="158">
        <v>0</v>
      </c>
      <c r="Q16" s="162">
        <v>0</v>
      </c>
      <c r="R16" s="165">
        <v>0</v>
      </c>
    </row>
    <row r="17" spans="1:18" ht="14.1" customHeight="1">
      <c r="A17" s="10"/>
      <c r="B17" s="21" t="s">
        <v>17</v>
      </c>
      <c r="C17" s="36"/>
      <c r="D17" s="46">
        <v>7</v>
      </c>
      <c r="E17" s="139">
        <v>1</v>
      </c>
      <c r="F17" s="142">
        <v>1</v>
      </c>
      <c r="G17" s="145">
        <v>93.48</v>
      </c>
      <c r="H17" s="143">
        <v>0</v>
      </c>
      <c r="I17" s="150">
        <v>0</v>
      </c>
      <c r="J17" s="70"/>
      <c r="K17" s="76" t="s">
        <v>58</v>
      </c>
      <c r="L17" s="39" t="s">
        <v>38</v>
      </c>
      <c r="M17" s="94">
        <v>41</v>
      </c>
      <c r="N17" s="151">
        <v>0</v>
      </c>
      <c r="O17" s="147">
        <v>0</v>
      </c>
      <c r="P17" s="157">
        <v>0</v>
      </c>
      <c r="Q17" s="162">
        <v>0</v>
      </c>
      <c r="R17" s="165">
        <v>0</v>
      </c>
    </row>
    <row r="18" spans="1:18" ht="14.1" customHeight="1">
      <c r="A18" s="10"/>
      <c r="B18" s="22" t="s">
        <v>18</v>
      </c>
      <c r="C18" s="37"/>
      <c r="D18" s="46">
        <v>8</v>
      </c>
      <c r="E18" s="139">
        <v>1</v>
      </c>
      <c r="F18" s="143">
        <v>0</v>
      </c>
      <c r="G18" s="146">
        <v>0</v>
      </c>
      <c r="H18" s="142">
        <v>1</v>
      </c>
      <c r="I18" s="149">
        <v>133.14</v>
      </c>
      <c r="J18" s="70"/>
      <c r="K18" s="77"/>
      <c r="L18" s="39" t="s">
        <v>39</v>
      </c>
      <c r="M18" s="95">
        <v>42</v>
      </c>
      <c r="N18" s="152">
        <v>0</v>
      </c>
      <c r="O18" s="143">
        <v>0</v>
      </c>
      <c r="P18" s="158">
        <v>0</v>
      </c>
      <c r="Q18" s="162">
        <v>0</v>
      </c>
      <c r="R18" s="165">
        <v>0</v>
      </c>
    </row>
    <row r="19" spans="1:18" ht="14.1" customHeight="1">
      <c r="A19" s="10"/>
      <c r="B19" s="22" t="s">
        <v>19</v>
      </c>
      <c r="C19" s="37"/>
      <c r="D19" s="46">
        <v>9</v>
      </c>
      <c r="E19" s="140">
        <v>0</v>
      </c>
      <c r="F19" s="143">
        <v>0</v>
      </c>
      <c r="G19" s="146">
        <v>0</v>
      </c>
      <c r="H19" s="143">
        <v>0</v>
      </c>
      <c r="I19" s="150">
        <v>0</v>
      </c>
      <c r="J19" s="70"/>
      <c r="K19" s="77"/>
      <c r="L19" s="39" t="s">
        <v>40</v>
      </c>
      <c r="M19" s="94">
        <v>43</v>
      </c>
      <c r="N19" s="151">
        <v>0</v>
      </c>
      <c r="O19" s="147">
        <v>0</v>
      </c>
      <c r="P19" s="157">
        <v>0</v>
      </c>
      <c r="Q19" s="162">
        <v>0</v>
      </c>
      <c r="R19" s="165">
        <v>0</v>
      </c>
    </row>
    <row r="20" spans="1:18" ht="14.1" customHeight="1">
      <c r="A20" s="10"/>
      <c r="B20" s="22" t="s">
        <v>20</v>
      </c>
      <c r="C20" s="37"/>
      <c r="D20" s="46">
        <v>10</v>
      </c>
      <c r="E20" s="140">
        <v>0</v>
      </c>
      <c r="F20" s="143">
        <v>0</v>
      </c>
      <c r="G20" s="146">
        <v>0</v>
      </c>
      <c r="H20" s="143">
        <v>0</v>
      </c>
      <c r="I20" s="150">
        <v>0</v>
      </c>
      <c r="J20" s="70"/>
      <c r="K20" s="77"/>
      <c r="L20" s="39" t="s">
        <v>41</v>
      </c>
      <c r="M20" s="95">
        <v>44</v>
      </c>
      <c r="N20" s="152">
        <v>0</v>
      </c>
      <c r="O20" s="143">
        <v>0</v>
      </c>
      <c r="P20" s="158">
        <v>0</v>
      </c>
      <c r="Q20" s="162">
        <v>0</v>
      </c>
      <c r="R20" s="165">
        <v>0</v>
      </c>
    </row>
    <row r="21" spans="1:18" ht="14.1" customHeight="1">
      <c r="A21" s="10"/>
      <c r="B21" s="21" t="s">
        <v>21</v>
      </c>
      <c r="C21" s="36"/>
      <c r="D21" s="46">
        <v>11</v>
      </c>
      <c r="E21" s="139">
        <v>1</v>
      </c>
      <c r="F21" s="142">
        <v>9</v>
      </c>
      <c r="G21" s="145">
        <v>5411.64</v>
      </c>
      <c r="H21" s="143">
        <v>0</v>
      </c>
      <c r="I21" s="150">
        <v>0</v>
      </c>
      <c r="J21" s="70"/>
      <c r="K21" s="76" t="s">
        <v>59</v>
      </c>
      <c r="L21" s="39" t="s">
        <v>38</v>
      </c>
      <c r="M21" s="94">
        <v>45</v>
      </c>
      <c r="N21" s="151">
        <v>0</v>
      </c>
      <c r="O21" s="147">
        <v>0</v>
      </c>
      <c r="P21" s="157">
        <v>0</v>
      </c>
      <c r="Q21" s="162">
        <v>0</v>
      </c>
      <c r="R21" s="165">
        <v>0</v>
      </c>
    </row>
    <row r="22" spans="1:18" ht="14.1" customHeight="1">
      <c r="A22" s="11"/>
      <c r="B22" s="23" t="s">
        <v>22</v>
      </c>
      <c r="C22" s="38"/>
      <c r="D22" s="46">
        <v>12</v>
      </c>
      <c r="E22" s="139">
        <v>28</v>
      </c>
      <c r="F22" s="142">
        <v>2</v>
      </c>
      <c r="G22" s="145">
        <v>924.39</v>
      </c>
      <c r="H22" s="142">
        <v>54</v>
      </c>
      <c r="I22" s="149">
        <v>4259.73</v>
      </c>
      <c r="J22" s="70"/>
      <c r="K22" s="77"/>
      <c r="L22" s="39" t="s">
        <v>39</v>
      </c>
      <c r="M22" s="95">
        <v>46</v>
      </c>
      <c r="N22" s="152">
        <v>0</v>
      </c>
      <c r="O22" s="143">
        <v>0</v>
      </c>
      <c r="P22" s="158">
        <v>0</v>
      </c>
      <c r="Q22" s="162">
        <v>0</v>
      </c>
      <c r="R22" s="165">
        <v>0</v>
      </c>
    </row>
    <row r="23" spans="1:18" ht="14.1" customHeight="1">
      <c r="A23" s="12" t="s">
        <v>5</v>
      </c>
      <c r="B23" s="21" t="s">
        <v>23</v>
      </c>
      <c r="C23" s="36"/>
      <c r="D23" s="46">
        <v>13</v>
      </c>
      <c r="E23" s="139">
        <v>4</v>
      </c>
      <c r="F23" s="143">
        <v>0</v>
      </c>
      <c r="G23" s="146">
        <v>0</v>
      </c>
      <c r="H23" s="142">
        <v>44</v>
      </c>
      <c r="I23" s="149">
        <v>59321.79</v>
      </c>
      <c r="J23" s="70"/>
      <c r="K23" s="77"/>
      <c r="L23" s="39" t="s">
        <v>40</v>
      </c>
      <c r="M23" s="94">
        <v>47</v>
      </c>
      <c r="N23" s="151">
        <v>0</v>
      </c>
      <c r="O23" s="147">
        <v>0</v>
      </c>
      <c r="P23" s="157">
        <v>0</v>
      </c>
      <c r="Q23" s="162">
        <v>0</v>
      </c>
      <c r="R23" s="165">
        <v>0</v>
      </c>
    </row>
    <row r="24" spans="1:18" ht="14.1" customHeight="1">
      <c r="A24" s="10"/>
      <c r="B24" s="24" t="s">
        <v>24</v>
      </c>
      <c r="C24" s="39" t="s">
        <v>29</v>
      </c>
      <c r="D24" s="46">
        <v>14</v>
      </c>
      <c r="E24" s="139">
        <v>344</v>
      </c>
      <c r="F24" s="142">
        <v>371</v>
      </c>
      <c r="G24" s="145">
        <v>55498.77</v>
      </c>
      <c r="H24" s="142">
        <v>301</v>
      </c>
      <c r="I24" s="149">
        <v>32697.79</v>
      </c>
      <c r="J24" s="70"/>
      <c r="K24" s="77"/>
      <c r="L24" s="39" t="s">
        <v>41</v>
      </c>
      <c r="M24" s="95">
        <v>48</v>
      </c>
      <c r="N24" s="152">
        <v>0</v>
      </c>
      <c r="O24" s="143">
        <v>0</v>
      </c>
      <c r="P24" s="158">
        <v>0</v>
      </c>
      <c r="Q24" s="162">
        <v>0</v>
      </c>
      <c r="R24" s="165">
        <v>0</v>
      </c>
    </row>
    <row r="25" spans="1:18" ht="14.1" customHeight="1">
      <c r="A25" s="10"/>
      <c r="B25" s="25"/>
      <c r="C25" s="39" t="s">
        <v>30</v>
      </c>
      <c r="D25" s="46">
        <v>15</v>
      </c>
      <c r="E25" s="139">
        <v>5</v>
      </c>
      <c r="F25" s="142">
        <v>6</v>
      </c>
      <c r="G25" s="145">
        <v>1792.79</v>
      </c>
      <c r="H25" s="142">
        <v>3</v>
      </c>
      <c r="I25" s="149">
        <v>92.62</v>
      </c>
      <c r="J25" s="70"/>
      <c r="K25" s="72" t="s">
        <v>60</v>
      </c>
      <c r="L25" s="87" t="s">
        <v>39</v>
      </c>
      <c r="M25" s="94">
        <v>49</v>
      </c>
      <c r="N25" s="151">
        <v>0</v>
      </c>
      <c r="O25" s="147">
        <v>0</v>
      </c>
      <c r="P25" s="157">
        <v>0</v>
      </c>
      <c r="Q25" s="162">
        <v>0</v>
      </c>
      <c r="R25" s="165">
        <v>0</v>
      </c>
    </row>
    <row r="26" spans="1:18" ht="14.1" customHeight="1">
      <c r="A26" s="10"/>
      <c r="B26" s="25"/>
      <c r="C26" s="39" t="s">
        <v>31</v>
      </c>
      <c r="D26" s="46">
        <v>16</v>
      </c>
      <c r="E26" s="139">
        <v>59</v>
      </c>
      <c r="F26" s="142">
        <v>463</v>
      </c>
      <c r="G26" s="145">
        <v>66681.16</v>
      </c>
      <c r="H26" s="142">
        <v>43</v>
      </c>
      <c r="I26" s="149">
        <v>4552.94</v>
      </c>
      <c r="J26" s="70"/>
      <c r="K26" s="78"/>
      <c r="L26" s="87" t="s">
        <v>40</v>
      </c>
      <c r="M26" s="95">
        <v>50</v>
      </c>
      <c r="N26" s="152">
        <v>0</v>
      </c>
      <c r="O26" s="143">
        <v>0</v>
      </c>
      <c r="P26" s="158">
        <v>0</v>
      </c>
      <c r="Q26" s="162">
        <v>0</v>
      </c>
      <c r="R26" s="165">
        <v>0</v>
      </c>
    </row>
    <row r="27" spans="1:18" ht="14.1" customHeight="1">
      <c r="A27" s="10"/>
      <c r="B27" s="25"/>
      <c r="C27" s="39" t="s">
        <v>32</v>
      </c>
      <c r="D27" s="46">
        <v>17</v>
      </c>
      <c r="E27" s="139">
        <v>37</v>
      </c>
      <c r="F27" s="142">
        <v>48</v>
      </c>
      <c r="G27" s="145">
        <v>8234.32</v>
      </c>
      <c r="H27" s="142">
        <v>31</v>
      </c>
      <c r="I27" s="149">
        <v>2480.34</v>
      </c>
      <c r="J27" s="70"/>
      <c r="K27" s="79"/>
      <c r="L27" s="87" t="s">
        <v>41</v>
      </c>
      <c r="M27" s="94">
        <v>51</v>
      </c>
      <c r="N27" s="151">
        <v>0</v>
      </c>
      <c r="O27" s="147">
        <v>0</v>
      </c>
      <c r="P27" s="157">
        <v>0</v>
      </c>
      <c r="Q27" s="162">
        <v>0</v>
      </c>
      <c r="R27" s="165">
        <v>0</v>
      </c>
    </row>
    <row r="28" spans="1:18" ht="14.1" customHeight="1">
      <c r="A28" s="10"/>
      <c r="B28" s="25"/>
      <c r="C28" s="39" t="s">
        <v>33</v>
      </c>
      <c r="D28" s="46">
        <v>18</v>
      </c>
      <c r="E28" s="139">
        <v>7</v>
      </c>
      <c r="F28" s="142">
        <v>11</v>
      </c>
      <c r="G28" s="145">
        <v>1356.42</v>
      </c>
      <c r="H28" s="142">
        <v>5</v>
      </c>
      <c r="I28" s="149">
        <v>713.31</v>
      </c>
      <c r="J28" s="45"/>
      <c r="K28" s="80" t="s">
        <v>61</v>
      </c>
      <c r="L28" s="88"/>
      <c r="M28" s="95">
        <v>52</v>
      </c>
      <c r="N28" s="152">
        <v>0</v>
      </c>
      <c r="O28" s="143">
        <v>0</v>
      </c>
      <c r="P28" s="158">
        <v>0</v>
      </c>
      <c r="Q28" s="162">
        <v>0</v>
      </c>
      <c r="R28" s="165">
        <v>0</v>
      </c>
    </row>
    <row r="29" spans="1:18" ht="14.1" customHeight="1">
      <c r="A29" s="10"/>
      <c r="B29" s="25"/>
      <c r="C29" s="39" t="s">
        <v>34</v>
      </c>
      <c r="D29" s="46">
        <v>19</v>
      </c>
      <c r="E29" s="139">
        <v>1</v>
      </c>
      <c r="F29" s="143">
        <v>0</v>
      </c>
      <c r="G29" s="146">
        <v>0</v>
      </c>
      <c r="H29" s="142">
        <v>2</v>
      </c>
      <c r="I29" s="149">
        <v>124.6</v>
      </c>
      <c r="J29" s="70" t="s">
        <v>54</v>
      </c>
      <c r="K29" s="81" t="s">
        <v>62</v>
      </c>
      <c r="L29" s="89"/>
      <c r="M29" s="94">
        <v>53</v>
      </c>
      <c r="N29" s="153">
        <v>4</v>
      </c>
      <c r="O29" s="141">
        <v>4</v>
      </c>
      <c r="P29" s="159">
        <v>398.08</v>
      </c>
      <c r="Q29" s="162">
        <v>0</v>
      </c>
      <c r="R29" s="165">
        <v>0</v>
      </c>
    </row>
    <row r="30" spans="1:18" ht="14.1" customHeight="1">
      <c r="A30" s="10"/>
      <c r="B30" s="25"/>
      <c r="C30" s="39" t="s">
        <v>35</v>
      </c>
      <c r="D30" s="46">
        <v>20</v>
      </c>
      <c r="E30" s="139">
        <v>1</v>
      </c>
      <c r="F30" s="142">
        <v>2</v>
      </c>
      <c r="G30" s="145">
        <v>2148.87</v>
      </c>
      <c r="H30" s="143">
        <v>0</v>
      </c>
      <c r="I30" s="150">
        <v>0</v>
      </c>
      <c r="J30" s="27"/>
      <c r="K30" s="81" t="s">
        <v>63</v>
      </c>
      <c r="L30" s="90"/>
      <c r="M30" s="95">
        <v>54</v>
      </c>
      <c r="N30" s="152">
        <v>0</v>
      </c>
      <c r="O30" s="143">
        <v>0</v>
      </c>
      <c r="P30" s="158">
        <v>0</v>
      </c>
      <c r="Q30" s="162">
        <v>0</v>
      </c>
      <c r="R30" s="165">
        <v>0</v>
      </c>
    </row>
    <row r="31" spans="1:18" ht="14.1" customHeight="1">
      <c r="A31" s="10"/>
      <c r="B31" s="25"/>
      <c r="C31" s="39" t="s">
        <v>36</v>
      </c>
      <c r="D31" s="46">
        <v>21</v>
      </c>
      <c r="E31" s="139">
        <v>1</v>
      </c>
      <c r="F31" s="142">
        <v>2</v>
      </c>
      <c r="G31" s="145">
        <v>146.28</v>
      </c>
      <c r="H31" s="143">
        <v>0</v>
      </c>
      <c r="I31" s="150">
        <v>0</v>
      </c>
      <c r="J31" s="27"/>
      <c r="K31" s="81" t="s">
        <v>64</v>
      </c>
      <c r="L31" s="90"/>
      <c r="M31" s="94">
        <v>55</v>
      </c>
      <c r="N31" s="153">
        <v>11</v>
      </c>
      <c r="O31" s="141">
        <v>13</v>
      </c>
      <c r="P31" s="159">
        <v>476.28</v>
      </c>
      <c r="Q31" s="163">
        <v>18</v>
      </c>
      <c r="R31" s="166">
        <v>1913.14</v>
      </c>
    </row>
    <row r="32" spans="1:18" ht="14.1" customHeight="1">
      <c r="A32" s="10"/>
      <c r="B32" s="25"/>
      <c r="C32" s="39" t="s">
        <v>37</v>
      </c>
      <c r="D32" s="46">
        <v>22</v>
      </c>
      <c r="E32" s="139">
        <v>10</v>
      </c>
      <c r="F32" s="142">
        <v>22</v>
      </c>
      <c r="G32" s="145">
        <v>10346.26</v>
      </c>
      <c r="H32" s="142">
        <v>7</v>
      </c>
      <c r="I32" s="149">
        <v>672.18</v>
      </c>
      <c r="J32" s="27"/>
      <c r="K32" s="81" t="s">
        <v>65</v>
      </c>
      <c r="L32" s="90"/>
      <c r="M32" s="95">
        <v>56</v>
      </c>
      <c r="N32" s="154">
        <v>1</v>
      </c>
      <c r="O32" s="142">
        <v>1</v>
      </c>
      <c r="P32" s="160">
        <v>29.64</v>
      </c>
      <c r="Q32" s="162">
        <v>0</v>
      </c>
      <c r="R32" s="165">
        <v>0</v>
      </c>
    </row>
    <row r="33" spans="1:18" ht="14.1" customHeight="1">
      <c r="A33" s="10"/>
      <c r="B33" s="25"/>
      <c r="C33" s="40" t="s">
        <v>21</v>
      </c>
      <c r="D33" s="46">
        <v>23</v>
      </c>
      <c r="E33" s="139">
        <v>4</v>
      </c>
      <c r="F33" s="142">
        <v>13</v>
      </c>
      <c r="G33" s="145">
        <v>4236.97</v>
      </c>
      <c r="H33" s="143">
        <v>0</v>
      </c>
      <c r="I33" s="150">
        <v>0</v>
      </c>
      <c r="J33" s="27"/>
      <c r="K33" s="81" t="s">
        <v>66</v>
      </c>
      <c r="L33" s="90"/>
      <c r="M33" s="94">
        <v>57</v>
      </c>
      <c r="N33" s="153">
        <v>14</v>
      </c>
      <c r="O33" s="141">
        <v>13</v>
      </c>
      <c r="P33" s="159">
        <v>496</v>
      </c>
      <c r="Q33" s="163">
        <v>16</v>
      </c>
      <c r="R33" s="166">
        <v>2908.78</v>
      </c>
    </row>
    <row r="34" spans="1:18" ht="14.1" customHeight="1">
      <c r="A34" s="11"/>
      <c r="B34" s="26"/>
      <c r="C34" s="39" t="s">
        <v>22</v>
      </c>
      <c r="D34" s="46">
        <v>24</v>
      </c>
      <c r="E34" s="139">
        <v>4</v>
      </c>
      <c r="F34" s="142">
        <v>7</v>
      </c>
      <c r="G34" s="145">
        <v>5623.36</v>
      </c>
      <c r="H34" s="143">
        <v>0</v>
      </c>
      <c r="I34" s="150">
        <v>0</v>
      </c>
      <c r="J34" s="27"/>
      <c r="K34" s="81" t="s">
        <v>67</v>
      </c>
      <c r="L34" s="90"/>
      <c r="M34" s="95">
        <v>58</v>
      </c>
      <c r="N34" s="154">
        <v>344</v>
      </c>
      <c r="O34" s="142">
        <v>704</v>
      </c>
      <c r="P34" s="160">
        <v>325848.79</v>
      </c>
      <c r="Q34" s="163">
        <v>1294</v>
      </c>
      <c r="R34" s="166">
        <v>107205.26</v>
      </c>
    </row>
    <row r="35" spans="1:18" ht="14.1" customHeight="1">
      <c r="A35" s="12" t="s">
        <v>6</v>
      </c>
      <c r="B35" s="118" t="s">
        <v>25</v>
      </c>
      <c r="C35" s="39" t="s">
        <v>38</v>
      </c>
      <c r="D35" s="46">
        <v>25</v>
      </c>
      <c r="E35" s="139">
        <v>448</v>
      </c>
      <c r="F35" s="142">
        <v>528</v>
      </c>
      <c r="G35" s="145">
        <v>57713.45</v>
      </c>
      <c r="H35" s="142">
        <v>474</v>
      </c>
      <c r="I35" s="149">
        <v>59591</v>
      </c>
      <c r="J35" s="27"/>
      <c r="K35" s="81" t="s">
        <v>68</v>
      </c>
      <c r="L35" s="90"/>
      <c r="M35" s="94">
        <v>59</v>
      </c>
      <c r="N35" s="153">
        <v>16</v>
      </c>
      <c r="O35" s="141">
        <v>16</v>
      </c>
      <c r="P35" s="159">
        <v>2855.39</v>
      </c>
      <c r="Q35" s="163">
        <v>15</v>
      </c>
      <c r="R35" s="166">
        <v>1347.62</v>
      </c>
    </row>
    <row r="36" spans="1:18" ht="14.1" customHeight="1">
      <c r="A36" s="10"/>
      <c r="B36" s="119"/>
      <c r="C36" s="39" t="s">
        <v>39</v>
      </c>
      <c r="D36" s="46">
        <v>26</v>
      </c>
      <c r="E36" s="139">
        <v>2</v>
      </c>
      <c r="F36" s="142">
        <v>18</v>
      </c>
      <c r="G36" s="145">
        <v>37219.56</v>
      </c>
      <c r="H36" s="142">
        <v>1</v>
      </c>
      <c r="I36" s="149">
        <v>105.23</v>
      </c>
      <c r="J36" s="27"/>
      <c r="K36" s="81" t="s">
        <v>69</v>
      </c>
      <c r="L36" s="90"/>
      <c r="M36" s="95">
        <v>60</v>
      </c>
      <c r="N36" s="154">
        <v>21</v>
      </c>
      <c r="O36" s="142">
        <v>39</v>
      </c>
      <c r="P36" s="160">
        <v>3234.03</v>
      </c>
      <c r="Q36" s="163">
        <v>14</v>
      </c>
      <c r="R36" s="166">
        <v>2404.5</v>
      </c>
    </row>
    <row r="37" spans="1:18" ht="14.1" customHeight="1">
      <c r="A37" s="10"/>
      <c r="B37" s="119"/>
      <c r="C37" s="39" t="s">
        <v>40</v>
      </c>
      <c r="D37" s="46">
        <v>27</v>
      </c>
      <c r="E37" s="139">
        <v>17</v>
      </c>
      <c r="F37" s="142">
        <v>46</v>
      </c>
      <c r="G37" s="145">
        <v>25210.18</v>
      </c>
      <c r="H37" s="142">
        <v>15</v>
      </c>
      <c r="I37" s="149">
        <v>11726.52</v>
      </c>
      <c r="J37" s="27"/>
      <c r="K37" s="81" t="s">
        <v>70</v>
      </c>
      <c r="L37" s="90"/>
      <c r="M37" s="94">
        <v>61</v>
      </c>
      <c r="N37" s="153">
        <v>86</v>
      </c>
      <c r="O37" s="141">
        <v>96</v>
      </c>
      <c r="P37" s="159">
        <v>16636.98</v>
      </c>
      <c r="Q37" s="163">
        <v>691</v>
      </c>
      <c r="R37" s="166">
        <v>67060.59</v>
      </c>
    </row>
    <row r="38" spans="1:18" ht="14.1" customHeight="1">
      <c r="A38" s="10"/>
      <c r="B38" s="120"/>
      <c r="C38" s="39" t="s">
        <v>41</v>
      </c>
      <c r="D38" s="46">
        <v>28</v>
      </c>
      <c r="E38" s="139">
        <v>287</v>
      </c>
      <c r="F38" s="142">
        <v>362</v>
      </c>
      <c r="G38" s="145">
        <v>56616.69</v>
      </c>
      <c r="H38" s="142">
        <v>328</v>
      </c>
      <c r="I38" s="149">
        <v>51189.42</v>
      </c>
      <c r="J38" s="27"/>
      <c r="K38" s="81" t="s">
        <v>71</v>
      </c>
      <c r="L38" s="90"/>
      <c r="M38" s="95">
        <v>62</v>
      </c>
      <c r="N38" s="154">
        <v>21</v>
      </c>
      <c r="O38" s="142">
        <v>28</v>
      </c>
      <c r="P38" s="160">
        <v>3181.89</v>
      </c>
      <c r="Q38" s="163">
        <v>76</v>
      </c>
      <c r="R38" s="166">
        <v>5947.19</v>
      </c>
    </row>
    <row r="39" spans="1:18" ht="14.1" customHeight="1">
      <c r="A39" s="10"/>
      <c r="B39" s="118" t="s">
        <v>26</v>
      </c>
      <c r="C39" s="39" t="s">
        <v>38</v>
      </c>
      <c r="D39" s="46">
        <v>29</v>
      </c>
      <c r="E39" s="139">
        <v>2</v>
      </c>
      <c r="F39" s="142">
        <v>2</v>
      </c>
      <c r="G39" s="145">
        <v>1443.83</v>
      </c>
      <c r="H39" s="143">
        <v>0</v>
      </c>
      <c r="I39" s="150">
        <v>0</v>
      </c>
      <c r="J39" s="27"/>
      <c r="K39" s="81" t="s">
        <v>72</v>
      </c>
      <c r="L39" s="90"/>
      <c r="M39" s="94">
        <v>63</v>
      </c>
      <c r="N39" s="153">
        <v>35</v>
      </c>
      <c r="O39" s="141">
        <v>184</v>
      </c>
      <c r="P39" s="159">
        <v>176080.9</v>
      </c>
      <c r="Q39" s="163">
        <v>16</v>
      </c>
      <c r="R39" s="166">
        <v>7692.15</v>
      </c>
    </row>
    <row r="40" spans="1:18" ht="14.1" customHeight="1">
      <c r="A40" s="10"/>
      <c r="B40" s="121"/>
      <c r="C40" s="39" t="s">
        <v>39</v>
      </c>
      <c r="D40" s="46">
        <v>30</v>
      </c>
      <c r="E40" s="140">
        <v>0</v>
      </c>
      <c r="F40" s="143">
        <v>0</v>
      </c>
      <c r="G40" s="146">
        <v>0</v>
      </c>
      <c r="H40" s="143">
        <v>0</v>
      </c>
      <c r="I40" s="150">
        <v>0</v>
      </c>
      <c r="J40" s="27"/>
      <c r="K40" s="81" t="s">
        <v>73</v>
      </c>
      <c r="L40" s="90"/>
      <c r="M40" s="95">
        <v>64</v>
      </c>
      <c r="N40" s="154">
        <v>17</v>
      </c>
      <c r="O40" s="142">
        <v>47</v>
      </c>
      <c r="P40" s="160">
        <v>29980.69</v>
      </c>
      <c r="Q40" s="163">
        <v>11</v>
      </c>
      <c r="R40" s="166">
        <v>1135.02</v>
      </c>
    </row>
    <row r="41" spans="1:18" ht="14.1" customHeight="1">
      <c r="A41" s="10"/>
      <c r="B41" s="121"/>
      <c r="C41" s="39" t="s">
        <v>40</v>
      </c>
      <c r="D41" s="46">
        <v>31</v>
      </c>
      <c r="E41" s="140">
        <v>0</v>
      </c>
      <c r="F41" s="143">
        <v>0</v>
      </c>
      <c r="G41" s="146">
        <v>0</v>
      </c>
      <c r="H41" s="143">
        <v>0</v>
      </c>
      <c r="I41" s="150">
        <v>0</v>
      </c>
      <c r="J41" s="45"/>
      <c r="K41" s="81" t="s">
        <v>74</v>
      </c>
      <c r="L41" s="90"/>
      <c r="M41" s="94">
        <v>65</v>
      </c>
      <c r="N41" s="153">
        <v>82</v>
      </c>
      <c r="O41" s="141">
        <v>481</v>
      </c>
      <c r="P41" s="159">
        <v>376451.32</v>
      </c>
      <c r="Q41" s="163">
        <v>66</v>
      </c>
      <c r="R41" s="166">
        <v>10182.92</v>
      </c>
    </row>
    <row r="42" spans="1:18" ht="14.1" customHeight="1">
      <c r="A42" s="10"/>
      <c r="B42" s="121"/>
      <c r="C42" s="39" t="s">
        <v>41</v>
      </c>
      <c r="D42" s="46">
        <v>32</v>
      </c>
      <c r="E42" s="140">
        <v>0</v>
      </c>
      <c r="F42" s="143">
        <v>0</v>
      </c>
      <c r="G42" s="146">
        <v>0</v>
      </c>
      <c r="H42" s="143">
        <v>0</v>
      </c>
      <c r="I42" s="150">
        <v>0</v>
      </c>
      <c r="J42" s="71" t="s">
        <v>55</v>
      </c>
      <c r="K42" s="82"/>
      <c r="L42" s="91"/>
      <c r="M42" s="94">
        <v>66</v>
      </c>
      <c r="N42" s="131">
        <f>SUM(E11:E44,N11:N41)</f>
        <v>1926</v>
      </c>
      <c r="O42" s="132">
        <f>SUM(F11:F44,O11:O41)</f>
        <v>3573</v>
      </c>
      <c r="P42" s="133">
        <f>SUM(G11:G44,P11:P41)</f>
        <v>1329319.75</v>
      </c>
      <c r="Q42" s="134">
        <f>SUM(H11:H44,Q11:Q41)</f>
        <v>3526</v>
      </c>
      <c r="R42" s="137">
        <f>SUM(I11:I44,R11:R41)</f>
        <v>435457.78</v>
      </c>
    </row>
    <row r="43" spans="1:18" ht="14.1" customHeight="1">
      <c r="A43" s="10"/>
      <c r="B43" s="122" t="s">
        <v>27</v>
      </c>
      <c r="C43" s="39" t="s">
        <v>38</v>
      </c>
      <c r="D43" s="46">
        <v>33</v>
      </c>
      <c r="E43" s="140">
        <v>0</v>
      </c>
      <c r="F43" s="143">
        <v>0</v>
      </c>
      <c r="G43" s="146">
        <v>0</v>
      </c>
      <c r="H43" s="143">
        <v>0</v>
      </c>
      <c r="I43" s="150">
        <v>0</v>
      </c>
      <c r="J43" s="72" t="s">
        <v>56</v>
      </c>
      <c r="K43" s="83"/>
      <c r="L43" s="92"/>
      <c r="M43" s="96">
        <v>67</v>
      </c>
      <c r="N43" s="155">
        <v>0</v>
      </c>
      <c r="O43" s="156">
        <v>0</v>
      </c>
      <c r="P43" s="104"/>
      <c r="Q43" s="104"/>
      <c r="R43" s="113" t="s">
        <v>83</v>
      </c>
    </row>
    <row r="44" spans="1:18" ht="14.1" customHeight="1">
      <c r="A44" s="11"/>
      <c r="B44" s="123"/>
      <c r="C44" s="39" t="s">
        <v>39</v>
      </c>
      <c r="D44" s="46">
        <v>34</v>
      </c>
      <c r="E44" s="140">
        <v>0</v>
      </c>
      <c r="F44" s="143">
        <v>0</v>
      </c>
      <c r="G44" s="146">
        <v>0</v>
      </c>
      <c r="H44" s="143">
        <v>0</v>
      </c>
      <c r="I44" s="150">
        <v>0</v>
      </c>
      <c r="J44" s="73"/>
      <c r="K44" s="84"/>
      <c r="L44" s="93"/>
      <c r="M44" s="97"/>
      <c r="N44" s="100"/>
      <c r="O44" s="103"/>
      <c r="P44" s="105"/>
      <c r="Q44" s="105"/>
      <c r="R44" s="75"/>
    </row>
    <row r="45" spans="1:18" ht="14.1" customHeight="1">
      <c r="A45" s="13" t="s">
        <v>7</v>
      </c>
      <c r="B45" s="13"/>
      <c r="C45" s="13"/>
      <c r="D45" s="47"/>
      <c r="E45" s="47"/>
      <c r="F45" s="13" t="s">
        <v>47</v>
      </c>
      <c r="G45" s="64"/>
      <c r="H45" s="13" t="s">
        <v>52</v>
      </c>
      <c r="I45" s="13" t="s">
        <v>53</v>
      </c>
      <c r="J45" s="47"/>
      <c r="K45" s="47"/>
      <c r="L45" s="13" t="s">
        <v>75</v>
      </c>
      <c r="M45" s="98"/>
      <c r="N45" s="98"/>
      <c r="O45" s="13" t="s">
        <v>77</v>
      </c>
      <c r="P45" s="13"/>
      <c r="Q45" s="13"/>
      <c r="R45" s="13"/>
    </row>
    <row r="46" spans="1:18" ht="14.1" customHeight="1">
      <c r="A46" s="14" t="s">
        <v>8</v>
      </c>
      <c r="B46" s="14"/>
      <c r="C46" s="14"/>
      <c r="D46" s="14"/>
      <c r="E46" s="14"/>
      <c r="F46" s="128"/>
      <c r="G46" s="14" t="s">
        <v>49</v>
      </c>
      <c r="H46" s="14"/>
      <c r="I46" s="14"/>
      <c r="J46" s="14"/>
      <c r="K46" s="128"/>
      <c r="L46" s="128"/>
      <c r="M46" s="14" t="s">
        <v>76</v>
      </c>
      <c r="N46" s="14"/>
      <c r="O46" s="14"/>
      <c r="P46" s="14"/>
      <c r="Q46" s="14"/>
      <c r="R46" s="14"/>
    </row>
    <row r="47" spans="1:18" ht="14.1" customHeight="1">
      <c r="A47" s="15" t="s">
        <v>9</v>
      </c>
      <c r="B47" s="15"/>
      <c r="C47" s="41"/>
      <c r="D47" s="48">
        <f>H1</f>
      </c>
      <c r="E47" s="52"/>
      <c r="F47" s="52"/>
      <c r="G47" s="52"/>
      <c r="H47" s="52"/>
      <c r="I47" s="52"/>
      <c r="J47" s="52"/>
      <c r="K47" s="52"/>
      <c r="L47" s="52"/>
      <c r="M47" s="52"/>
      <c r="N47" s="52"/>
      <c r="O47" s="52"/>
      <c r="P47" s="52"/>
      <c r="Q47" s="52"/>
      <c r="R47" s="52"/>
    </row>
    <row r="48" spans="1:18" s="74" customFormat="1" ht="36" customHeight="1">
      <c r="A48" s="16" t="s">
        <v>10</v>
      </c>
      <c r="B48" s="30"/>
      <c r="C48" s="30"/>
      <c r="D48" s="30"/>
      <c r="E48" s="30"/>
      <c r="F48" s="30"/>
      <c r="G48" s="30"/>
      <c r="H48" s="30"/>
      <c r="I48" s="30"/>
      <c r="J48" s="30"/>
      <c r="K48" s="30"/>
      <c r="L48" s="30"/>
      <c r="M48" s="30"/>
      <c r="N48" s="30"/>
      <c r="O48" s="30"/>
      <c r="P48" s="30"/>
      <c r="Q48" s="30"/>
      <c r="R48" s="30"/>
    </row>
    <row r="49" spans="1:18" ht="15">
      <c r="A49" s="175" t="s">
        <v>105</v>
      </c>
      <c r="B49" s="175"/>
      <c r="C49" s="175"/>
      <c r="D49" s="175"/>
      <c r="E49" s="175"/>
      <c r="F49" s="175"/>
      <c r="G49" s="175"/>
      <c r="H49" s="175"/>
      <c r="I49" s="175"/>
      <c r="J49" s="175"/>
      <c r="K49" s="175"/>
      <c r="L49" s="175"/>
      <c r="M49" s="175"/>
      <c r="N49" s="175"/>
      <c r="O49" s="175"/>
      <c r="P49" s="175"/>
      <c r="Q49" s="175"/>
      <c r="R49" s="175"/>
    </row>
    <row r="50" spans="1:18" ht="15">
      <c r="A50" s="175" t="s">
        <v>106</v>
      </c>
      <c r="B50" s="175"/>
      <c r="C50" s="175"/>
      <c r="D50" s="175"/>
      <c r="E50" s="175"/>
      <c r="F50" s="175"/>
      <c r="G50" s="175"/>
      <c r="H50" s="175"/>
      <c r="I50" s="175"/>
      <c r="J50" s="175"/>
      <c r="K50" s="175"/>
      <c r="L50" s="175"/>
      <c r="M50" s="175"/>
      <c r="N50" s="175"/>
      <c r="O50" s="175"/>
      <c r="P50" s="175"/>
      <c r="Q50" s="175"/>
      <c r="R50" s="175"/>
    </row>
    <row r="51" spans="1:18" ht="15.6" customHeight="1">
      <c r="A51" s="176" t="s">
        <v>107</v>
      </c>
      <c r="B51" s="176"/>
      <c r="C51" s="176"/>
      <c r="D51" s="176"/>
      <c r="E51" s="176"/>
      <c r="F51" s="176"/>
      <c r="G51" s="176"/>
      <c r="H51" s="176"/>
      <c r="I51" s="176"/>
      <c r="J51" s="176"/>
      <c r="K51" s="176"/>
      <c r="L51" s="176"/>
      <c r="M51" s="176"/>
      <c r="N51" s="176"/>
      <c r="O51" s="176"/>
      <c r="P51" s="176"/>
      <c r="Q51" s="176"/>
      <c r="R51" s="176"/>
    </row>
    <row r="52" spans="1:18" ht="15">
      <c r="A52" s="33" t="s">
        <v>108</v>
      </c>
      <c r="B52" s="33"/>
      <c r="C52" s="33"/>
      <c r="D52" s="33"/>
      <c r="E52" s="33"/>
      <c r="F52" s="33"/>
      <c r="G52" s="33"/>
      <c r="H52" s="33"/>
      <c r="I52" s="33"/>
      <c r="J52" s="33"/>
      <c r="K52" s="33"/>
      <c r="L52" s="33"/>
      <c r="M52" s="33"/>
      <c r="N52" s="33"/>
      <c r="O52" s="33"/>
      <c r="P52" s="33"/>
      <c r="Q52" s="33"/>
      <c r="R52" s="33"/>
    </row>
    <row r="53" spans="1:18" ht="15">
      <c r="A53" s="33" t="s">
        <v>109</v>
      </c>
      <c r="B53" s="33"/>
      <c r="C53" s="33"/>
      <c r="D53" s="33"/>
      <c r="E53" s="33"/>
      <c r="F53" s="33"/>
      <c r="G53" s="33"/>
      <c r="H53" s="33"/>
      <c r="I53" s="33"/>
      <c r="J53" s="33"/>
      <c r="K53" s="33"/>
      <c r="L53" s="33"/>
      <c r="M53" s="33"/>
      <c r="N53" s="33"/>
      <c r="O53" s="33"/>
      <c r="P53" s="33"/>
      <c r="Q53" s="33"/>
      <c r="R53" s="33"/>
    </row>
  </sheetData>
  <mergeCells count="72">
    <mergeCell ref="A49:R49"/>
    <mergeCell ref="A51:R51"/>
    <mergeCell ref="A47:C47"/>
    <mergeCell ref="D47:R47"/>
    <mergeCell ref="A48:R48"/>
    <mergeCell ref="K46:L46"/>
    <mergeCell ref="K34:L34"/>
    <mergeCell ref="R43:R44"/>
    <mergeCell ref="K38:L38"/>
    <mergeCell ref="B39:B42"/>
    <mergeCell ref="K39:L39"/>
    <mergeCell ref="K40:L40"/>
    <mergeCell ref="K41:L41"/>
    <mergeCell ref="J42:L42"/>
    <mergeCell ref="B43:B44"/>
    <mergeCell ref="J43:L44"/>
    <mergeCell ref="M43:M44"/>
    <mergeCell ref="N43:N44"/>
    <mergeCell ref="O43:Q44"/>
    <mergeCell ref="A23:A34"/>
    <mergeCell ref="B23:C23"/>
    <mergeCell ref="B24:B34"/>
    <mergeCell ref="K25:K27"/>
    <mergeCell ref="K28:L28"/>
    <mergeCell ref="J29:J41"/>
    <mergeCell ref="K29:L29"/>
    <mergeCell ref="A35:A44"/>
    <mergeCell ref="B35:B38"/>
    <mergeCell ref="K35:L35"/>
    <mergeCell ref="K36:L36"/>
    <mergeCell ref="K37:L37"/>
    <mergeCell ref="K30:L30"/>
    <mergeCell ref="K31:L31"/>
    <mergeCell ref="K32:L32"/>
    <mergeCell ref="K33:L33"/>
    <mergeCell ref="B19:C19"/>
    <mergeCell ref="B20:C20"/>
    <mergeCell ref="B21:C21"/>
    <mergeCell ref="K21:K24"/>
    <mergeCell ref="B22:C22"/>
    <mergeCell ref="N9:N10"/>
    <mergeCell ref="O9:P9"/>
    <mergeCell ref="Q9:R9"/>
    <mergeCell ref="A11:A22"/>
    <mergeCell ref="B11:C11"/>
    <mergeCell ref="J11:J28"/>
    <mergeCell ref="K11:K12"/>
    <mergeCell ref="B12:C12"/>
    <mergeCell ref="B13:C13"/>
    <mergeCell ref="K13:K16"/>
    <mergeCell ref="B14:C14"/>
    <mergeCell ref="B15:C15"/>
    <mergeCell ref="B16:C16"/>
    <mergeCell ref="B17:C17"/>
    <mergeCell ref="K17:K20"/>
    <mergeCell ref="B18:C18"/>
    <mergeCell ref="A7:R7"/>
    <mergeCell ref="A5:B5"/>
    <mergeCell ref="A6:B6"/>
    <mergeCell ref="F8:N8"/>
    <mergeCell ref="D45:E45"/>
    <mergeCell ref="J45:K45"/>
    <mergeCell ref="M45:N45"/>
    <mergeCell ref="Q5:R5"/>
    <mergeCell ref="Q6:R6"/>
    <mergeCell ref="A9:C10"/>
    <mergeCell ref="D9:D10"/>
    <mergeCell ref="E9:E10"/>
    <mergeCell ref="F9:G9"/>
    <mergeCell ref="H9:I9"/>
    <mergeCell ref="J9:L10"/>
    <mergeCell ref="M9:M10"/>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3.xml><?xml version="1.0" encoding="utf-8"?>
<worksheet xmlns="http://schemas.openxmlformats.org/spreadsheetml/2006/main" xmlns:r="http://schemas.openxmlformats.org/officeDocument/2006/relationships">
  <dimension ref="A1:R50"/>
  <sheetViews>
    <sheetView zoomScale="85" zoomScaleNormal="85" workbookViewId="0" topLeftCell="A1">
      <selection activeCell="P28" sqref="P28"/>
    </sheetView>
  </sheetViews>
  <sheetFormatPr defaultColWidth="9.28125" defaultRowHeight="15"/>
  <cols>
    <col min="1" max="2" width="5.8515625" style="114" customWidth="1"/>
    <col min="3" max="3" width="21.8515625" style="114" customWidth="1"/>
    <col min="4" max="4" width="5.8515625" style="114" customWidth="1"/>
    <col min="5"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7" customFormat="1" ht="31.5" customHeight="1" hidden="1">
      <c r="E1" s="49"/>
      <c r="F1" s="53"/>
      <c r="H1" s="65"/>
      <c r="L1" s="3"/>
      <c r="M1" s="3"/>
      <c r="N1" s="3"/>
      <c r="O1" s="3"/>
      <c r="P1" s="3"/>
    </row>
    <row r="2" spans="1:16" s="17" customFormat="1" ht="28.5" customHeight="1" hidden="1">
      <c r="A2" s="3"/>
      <c r="B2" s="3"/>
      <c r="H2" s="65"/>
      <c r="L2" s="3"/>
      <c r="M2" s="3"/>
      <c r="N2" s="3"/>
      <c r="O2" s="3"/>
      <c r="P2" s="3"/>
    </row>
    <row r="3" spans="2:16" s="17" customFormat="1" ht="28.5" customHeight="1" hidden="1">
      <c r="B3" s="19"/>
      <c r="D3" s="42"/>
      <c r="F3" s="19"/>
      <c r="H3" s="42"/>
      <c r="L3" s="3"/>
      <c r="M3" s="3"/>
      <c r="N3" s="3"/>
      <c r="O3" s="3"/>
      <c r="P3" s="3"/>
    </row>
    <row r="4" spans="2:16" s="17" customFormat="1" ht="28.5" customHeight="1" hidden="1">
      <c r="B4" s="3"/>
      <c r="C4" s="32"/>
      <c r="E4" s="32"/>
      <c r="H4" s="65"/>
      <c r="L4" s="3"/>
      <c r="M4" s="3"/>
      <c r="N4" s="3"/>
      <c r="O4" s="3"/>
      <c r="P4" s="3"/>
    </row>
    <row r="5" spans="1:18" s="114" customFormat="1" ht="18" customHeight="1">
      <c r="A5" s="4" t="s">
        <v>0</v>
      </c>
      <c r="B5" s="4"/>
      <c r="C5" s="33"/>
      <c r="D5" s="33"/>
      <c r="E5" s="33"/>
      <c r="F5" s="33"/>
      <c r="G5" s="33"/>
      <c r="H5" s="33"/>
      <c r="I5" s="33"/>
      <c r="J5" s="33"/>
      <c r="K5" s="74"/>
      <c r="L5" s="74"/>
      <c r="M5" s="74"/>
      <c r="N5" s="74"/>
      <c r="P5" s="4" t="s">
        <v>78</v>
      </c>
      <c r="Q5" s="106" t="s">
        <v>80</v>
      </c>
      <c r="R5" s="107"/>
    </row>
    <row r="6" spans="1:18" s="114" customFormat="1" ht="18" customHeight="1">
      <c r="A6" s="4" t="s">
        <v>1</v>
      </c>
      <c r="B6" s="4"/>
      <c r="C6" s="34" t="s">
        <v>28</v>
      </c>
      <c r="D6" s="34"/>
      <c r="E6" s="34"/>
      <c r="F6" s="34"/>
      <c r="G6" s="34"/>
      <c r="H6" s="34"/>
      <c r="I6" s="34"/>
      <c r="J6" s="66"/>
      <c r="K6" s="75"/>
      <c r="L6" s="75"/>
      <c r="M6" s="75"/>
      <c r="N6" s="75"/>
      <c r="O6" s="101"/>
      <c r="P6" s="4" t="s">
        <v>79</v>
      </c>
      <c r="Q6" s="106" t="s">
        <v>81</v>
      </c>
      <c r="R6" s="107"/>
    </row>
    <row r="7" spans="1:18" ht="36" customHeight="1">
      <c r="A7" s="117" t="s">
        <v>85</v>
      </c>
      <c r="B7" s="117"/>
      <c r="C7" s="117"/>
      <c r="D7" s="117"/>
      <c r="E7" s="117"/>
      <c r="F7" s="117"/>
      <c r="G7" s="117"/>
      <c r="H7" s="117"/>
      <c r="I7" s="117"/>
      <c r="J7" s="117"/>
      <c r="K7" s="117"/>
      <c r="L7" s="117"/>
      <c r="M7" s="117"/>
      <c r="N7" s="117"/>
      <c r="O7" s="117"/>
      <c r="P7" s="117"/>
      <c r="Q7" s="117"/>
      <c r="R7" s="117"/>
    </row>
    <row r="8" spans="1:18" ht="24" customHeight="1">
      <c r="A8" s="6"/>
      <c r="B8" s="6"/>
      <c r="C8" s="6"/>
      <c r="D8" s="6"/>
      <c r="E8" s="6"/>
      <c r="F8" s="54" t="s">
        <v>44</v>
      </c>
      <c r="G8" s="8"/>
      <c r="H8" s="8"/>
      <c r="I8" s="8"/>
      <c r="J8" s="8"/>
      <c r="K8" s="8"/>
      <c r="L8" s="8"/>
      <c r="M8" s="8"/>
      <c r="N8" s="8"/>
      <c r="O8" s="6"/>
      <c r="P8" s="6"/>
      <c r="Q8" s="6"/>
      <c r="R8" s="108" t="s">
        <v>82</v>
      </c>
    </row>
    <row r="9" spans="1:18" s="115" customFormat="1" ht="18" customHeight="1">
      <c r="A9" s="7" t="s">
        <v>3</v>
      </c>
      <c r="B9" s="7"/>
      <c r="C9" s="7"/>
      <c r="D9" s="43" t="s">
        <v>42</v>
      </c>
      <c r="E9" s="43" t="s">
        <v>43</v>
      </c>
      <c r="F9" s="55" t="s">
        <v>45</v>
      </c>
      <c r="G9" s="60"/>
      <c r="H9" s="55" t="s">
        <v>50</v>
      </c>
      <c r="I9" s="60"/>
      <c r="J9" s="67" t="s">
        <v>3</v>
      </c>
      <c r="K9" s="7"/>
      <c r="L9" s="85"/>
      <c r="M9" s="43" t="s">
        <v>42</v>
      </c>
      <c r="N9" s="43" t="s">
        <v>43</v>
      </c>
      <c r="O9" s="55" t="s">
        <v>45</v>
      </c>
      <c r="P9" s="60"/>
      <c r="Q9" s="55" t="s">
        <v>50</v>
      </c>
      <c r="R9" s="109"/>
    </row>
    <row r="10" spans="1:18" s="115" customFormat="1" ht="18" customHeight="1">
      <c r="A10" s="8"/>
      <c r="B10" s="8"/>
      <c r="C10" s="8"/>
      <c r="D10" s="44"/>
      <c r="E10" s="44"/>
      <c r="F10" s="56" t="s">
        <v>46</v>
      </c>
      <c r="G10" s="61" t="s">
        <v>48</v>
      </c>
      <c r="H10" s="61" t="s">
        <v>51</v>
      </c>
      <c r="I10" s="61" t="s">
        <v>48</v>
      </c>
      <c r="J10" s="68"/>
      <c r="K10" s="8"/>
      <c r="L10" s="86"/>
      <c r="M10" s="44"/>
      <c r="N10" s="44"/>
      <c r="O10" s="56" t="s">
        <v>46</v>
      </c>
      <c r="P10" s="61" t="s">
        <v>48</v>
      </c>
      <c r="Q10" s="61" t="s">
        <v>51</v>
      </c>
      <c r="R10" s="110" t="s">
        <v>48</v>
      </c>
    </row>
    <row r="11" spans="1:18" s="116" customFormat="1" ht="14.1" customHeight="1">
      <c r="A11" s="9" t="s">
        <v>4</v>
      </c>
      <c r="B11" s="20" t="s">
        <v>11</v>
      </c>
      <c r="C11" s="35"/>
      <c r="D11" s="45">
        <v>1</v>
      </c>
      <c r="E11" s="138">
        <v>11</v>
      </c>
      <c r="F11" s="141">
        <v>131</v>
      </c>
      <c r="G11" s="144">
        <v>22964.49</v>
      </c>
      <c r="H11" s="147">
        <v>0</v>
      </c>
      <c r="I11" s="148">
        <v>0</v>
      </c>
      <c r="J11" s="69" t="s">
        <v>6</v>
      </c>
      <c r="K11" s="28" t="s">
        <v>27</v>
      </c>
      <c r="L11" s="39" t="s">
        <v>40</v>
      </c>
      <c r="M11" s="94">
        <v>35</v>
      </c>
      <c r="N11" s="151">
        <v>0</v>
      </c>
      <c r="O11" s="147">
        <v>0</v>
      </c>
      <c r="P11" s="157">
        <v>0</v>
      </c>
      <c r="Q11" s="161">
        <v>0</v>
      </c>
      <c r="R11" s="164">
        <v>0</v>
      </c>
    </row>
    <row r="12" spans="1:18" ht="14.1" customHeight="1">
      <c r="A12" s="10"/>
      <c r="B12" s="21" t="s">
        <v>12</v>
      </c>
      <c r="C12" s="36"/>
      <c r="D12" s="46">
        <v>2</v>
      </c>
      <c r="E12" s="139">
        <v>9</v>
      </c>
      <c r="F12" s="142">
        <v>8</v>
      </c>
      <c r="G12" s="145">
        <v>19885.54</v>
      </c>
      <c r="H12" s="142">
        <v>1</v>
      </c>
      <c r="I12" s="149">
        <v>1158.4</v>
      </c>
      <c r="J12" s="70"/>
      <c r="K12" s="29"/>
      <c r="L12" s="39" t="s">
        <v>41</v>
      </c>
      <c r="M12" s="95">
        <v>36</v>
      </c>
      <c r="N12" s="152">
        <v>0</v>
      </c>
      <c r="O12" s="143">
        <v>0</v>
      </c>
      <c r="P12" s="158">
        <v>0</v>
      </c>
      <c r="Q12" s="162">
        <v>0</v>
      </c>
      <c r="R12" s="165">
        <v>0</v>
      </c>
    </row>
    <row r="13" spans="1:18" ht="14.1" customHeight="1">
      <c r="A13" s="10"/>
      <c r="B13" s="21" t="s">
        <v>13</v>
      </c>
      <c r="C13" s="36"/>
      <c r="D13" s="46">
        <v>3</v>
      </c>
      <c r="E13" s="140">
        <v>0</v>
      </c>
      <c r="F13" s="143">
        <v>0</v>
      </c>
      <c r="G13" s="146">
        <v>0</v>
      </c>
      <c r="H13" s="143">
        <v>0</v>
      </c>
      <c r="I13" s="150">
        <v>0</v>
      </c>
      <c r="J13" s="70"/>
      <c r="K13" s="76" t="s">
        <v>57</v>
      </c>
      <c r="L13" s="39" t="s">
        <v>38</v>
      </c>
      <c r="M13" s="94">
        <v>37</v>
      </c>
      <c r="N13" s="151">
        <v>0</v>
      </c>
      <c r="O13" s="147">
        <v>0</v>
      </c>
      <c r="P13" s="157">
        <v>0</v>
      </c>
      <c r="Q13" s="162">
        <v>0</v>
      </c>
      <c r="R13" s="165">
        <v>0</v>
      </c>
    </row>
    <row r="14" spans="1:18" ht="14.1" customHeight="1">
      <c r="A14" s="10"/>
      <c r="B14" s="21" t="s">
        <v>14</v>
      </c>
      <c r="C14" s="36"/>
      <c r="D14" s="46">
        <v>4</v>
      </c>
      <c r="E14" s="140">
        <v>0</v>
      </c>
      <c r="F14" s="143">
        <v>0</v>
      </c>
      <c r="G14" s="146">
        <v>0</v>
      </c>
      <c r="H14" s="143">
        <v>0</v>
      </c>
      <c r="I14" s="150">
        <v>0</v>
      </c>
      <c r="J14" s="70"/>
      <c r="K14" s="77"/>
      <c r="L14" s="39" t="s">
        <v>39</v>
      </c>
      <c r="M14" s="95">
        <v>38</v>
      </c>
      <c r="N14" s="152">
        <v>0</v>
      </c>
      <c r="O14" s="143">
        <v>0</v>
      </c>
      <c r="P14" s="158">
        <v>0</v>
      </c>
      <c r="Q14" s="162">
        <v>0</v>
      </c>
      <c r="R14" s="165">
        <v>0</v>
      </c>
    </row>
    <row r="15" spans="1:18" ht="14.1" customHeight="1">
      <c r="A15" s="10"/>
      <c r="B15" s="21" t="s">
        <v>15</v>
      </c>
      <c r="C15" s="36"/>
      <c r="D15" s="46">
        <v>5</v>
      </c>
      <c r="E15" s="140">
        <v>0</v>
      </c>
      <c r="F15" s="143">
        <v>0</v>
      </c>
      <c r="G15" s="146">
        <v>0</v>
      </c>
      <c r="H15" s="143">
        <v>0</v>
      </c>
      <c r="I15" s="150">
        <v>0</v>
      </c>
      <c r="J15" s="70"/>
      <c r="K15" s="77"/>
      <c r="L15" s="39" t="s">
        <v>40</v>
      </c>
      <c r="M15" s="94">
        <v>39</v>
      </c>
      <c r="N15" s="151">
        <v>0</v>
      </c>
      <c r="O15" s="147">
        <v>0</v>
      </c>
      <c r="P15" s="157">
        <v>0</v>
      </c>
      <c r="Q15" s="162">
        <v>0</v>
      </c>
      <c r="R15" s="165">
        <v>0</v>
      </c>
    </row>
    <row r="16" spans="1:18" ht="14.1" customHeight="1">
      <c r="A16" s="10"/>
      <c r="B16" s="21" t="s">
        <v>16</v>
      </c>
      <c r="C16" s="36"/>
      <c r="D16" s="46">
        <v>6</v>
      </c>
      <c r="E16" s="140">
        <v>0</v>
      </c>
      <c r="F16" s="143">
        <v>0</v>
      </c>
      <c r="G16" s="146">
        <v>0</v>
      </c>
      <c r="H16" s="143">
        <v>0</v>
      </c>
      <c r="I16" s="150">
        <v>0</v>
      </c>
      <c r="J16" s="70"/>
      <c r="K16" s="77"/>
      <c r="L16" s="39" t="s">
        <v>41</v>
      </c>
      <c r="M16" s="95">
        <v>40</v>
      </c>
      <c r="N16" s="152">
        <v>0</v>
      </c>
      <c r="O16" s="143">
        <v>0</v>
      </c>
      <c r="P16" s="158">
        <v>0</v>
      </c>
      <c r="Q16" s="162">
        <v>0</v>
      </c>
      <c r="R16" s="165">
        <v>0</v>
      </c>
    </row>
    <row r="17" spans="1:18" ht="14.1" customHeight="1">
      <c r="A17" s="10"/>
      <c r="B17" s="21" t="s">
        <v>17</v>
      </c>
      <c r="C17" s="36"/>
      <c r="D17" s="46">
        <v>7</v>
      </c>
      <c r="E17" s="140">
        <v>0</v>
      </c>
      <c r="F17" s="143">
        <v>0</v>
      </c>
      <c r="G17" s="146">
        <v>0</v>
      </c>
      <c r="H17" s="143">
        <v>0</v>
      </c>
      <c r="I17" s="150">
        <v>0</v>
      </c>
      <c r="J17" s="70"/>
      <c r="K17" s="76" t="s">
        <v>58</v>
      </c>
      <c r="L17" s="39" t="s">
        <v>38</v>
      </c>
      <c r="M17" s="94">
        <v>41</v>
      </c>
      <c r="N17" s="151">
        <v>0</v>
      </c>
      <c r="O17" s="147">
        <v>0</v>
      </c>
      <c r="P17" s="157">
        <v>0</v>
      </c>
      <c r="Q17" s="162">
        <v>0</v>
      </c>
      <c r="R17" s="165">
        <v>0</v>
      </c>
    </row>
    <row r="18" spans="1:18" ht="14.1" customHeight="1">
      <c r="A18" s="10"/>
      <c r="B18" s="22" t="s">
        <v>18</v>
      </c>
      <c r="C18" s="37"/>
      <c r="D18" s="46">
        <v>8</v>
      </c>
      <c r="E18" s="139">
        <v>5</v>
      </c>
      <c r="F18" s="143">
        <v>0</v>
      </c>
      <c r="G18" s="146">
        <v>0</v>
      </c>
      <c r="H18" s="142">
        <v>5</v>
      </c>
      <c r="I18" s="149">
        <v>906.7</v>
      </c>
      <c r="J18" s="70"/>
      <c r="K18" s="77"/>
      <c r="L18" s="39" t="s">
        <v>39</v>
      </c>
      <c r="M18" s="95">
        <v>42</v>
      </c>
      <c r="N18" s="152">
        <v>0</v>
      </c>
      <c r="O18" s="143">
        <v>0</v>
      </c>
      <c r="P18" s="158">
        <v>0</v>
      </c>
      <c r="Q18" s="162">
        <v>0</v>
      </c>
      <c r="R18" s="165">
        <v>0</v>
      </c>
    </row>
    <row r="19" spans="1:18" ht="14.1" customHeight="1">
      <c r="A19" s="10"/>
      <c r="B19" s="22" t="s">
        <v>19</v>
      </c>
      <c r="C19" s="37"/>
      <c r="D19" s="46">
        <v>9</v>
      </c>
      <c r="E19" s="140">
        <v>0</v>
      </c>
      <c r="F19" s="143">
        <v>0</v>
      </c>
      <c r="G19" s="146">
        <v>0</v>
      </c>
      <c r="H19" s="143">
        <v>0</v>
      </c>
      <c r="I19" s="150">
        <v>0</v>
      </c>
      <c r="J19" s="70"/>
      <c r="K19" s="77"/>
      <c r="L19" s="39" t="s">
        <v>40</v>
      </c>
      <c r="M19" s="94">
        <v>43</v>
      </c>
      <c r="N19" s="151">
        <v>0</v>
      </c>
      <c r="O19" s="147">
        <v>0</v>
      </c>
      <c r="P19" s="157">
        <v>0</v>
      </c>
      <c r="Q19" s="162">
        <v>0</v>
      </c>
      <c r="R19" s="165">
        <v>0</v>
      </c>
    </row>
    <row r="20" spans="1:18" ht="14.1" customHeight="1">
      <c r="A20" s="10"/>
      <c r="B20" s="22" t="s">
        <v>20</v>
      </c>
      <c r="C20" s="37"/>
      <c r="D20" s="46">
        <v>10</v>
      </c>
      <c r="E20" s="139">
        <v>2</v>
      </c>
      <c r="F20" s="143">
        <v>0</v>
      </c>
      <c r="G20" s="146">
        <v>0</v>
      </c>
      <c r="H20" s="142">
        <v>2</v>
      </c>
      <c r="I20" s="149">
        <v>407.48</v>
      </c>
      <c r="J20" s="70"/>
      <c r="K20" s="77"/>
      <c r="L20" s="39" t="s">
        <v>41</v>
      </c>
      <c r="M20" s="95">
        <v>44</v>
      </c>
      <c r="N20" s="152">
        <v>0</v>
      </c>
      <c r="O20" s="143">
        <v>0</v>
      </c>
      <c r="P20" s="158">
        <v>0</v>
      </c>
      <c r="Q20" s="162">
        <v>0</v>
      </c>
      <c r="R20" s="165">
        <v>0</v>
      </c>
    </row>
    <row r="21" spans="1:18" ht="14.1" customHeight="1">
      <c r="A21" s="10"/>
      <c r="B21" s="21" t="s">
        <v>21</v>
      </c>
      <c r="C21" s="36"/>
      <c r="D21" s="46">
        <v>11</v>
      </c>
      <c r="E21" s="139">
        <v>2</v>
      </c>
      <c r="F21" s="142">
        <v>4</v>
      </c>
      <c r="G21" s="145">
        <v>534.07</v>
      </c>
      <c r="H21" s="143">
        <v>0</v>
      </c>
      <c r="I21" s="150">
        <v>0</v>
      </c>
      <c r="J21" s="70"/>
      <c r="K21" s="76" t="s">
        <v>59</v>
      </c>
      <c r="L21" s="39" t="s">
        <v>38</v>
      </c>
      <c r="M21" s="94">
        <v>45</v>
      </c>
      <c r="N21" s="151">
        <v>0</v>
      </c>
      <c r="O21" s="147">
        <v>0</v>
      </c>
      <c r="P21" s="157">
        <v>0</v>
      </c>
      <c r="Q21" s="162">
        <v>0</v>
      </c>
      <c r="R21" s="165">
        <v>0</v>
      </c>
    </row>
    <row r="22" spans="1:18" ht="14.1" customHeight="1">
      <c r="A22" s="11"/>
      <c r="B22" s="23" t="s">
        <v>22</v>
      </c>
      <c r="C22" s="38"/>
      <c r="D22" s="46">
        <v>12</v>
      </c>
      <c r="E22" s="139">
        <v>141</v>
      </c>
      <c r="F22" s="143">
        <v>0</v>
      </c>
      <c r="G22" s="146">
        <v>0</v>
      </c>
      <c r="H22" s="142">
        <v>316</v>
      </c>
      <c r="I22" s="149">
        <v>33852.16</v>
      </c>
      <c r="J22" s="70"/>
      <c r="K22" s="77"/>
      <c r="L22" s="39" t="s">
        <v>39</v>
      </c>
      <c r="M22" s="95">
        <v>46</v>
      </c>
      <c r="N22" s="152">
        <v>0</v>
      </c>
      <c r="O22" s="143">
        <v>0</v>
      </c>
      <c r="P22" s="158">
        <v>0</v>
      </c>
      <c r="Q22" s="162">
        <v>0</v>
      </c>
      <c r="R22" s="165">
        <v>0</v>
      </c>
    </row>
    <row r="23" spans="1:18" ht="14.1" customHeight="1">
      <c r="A23" s="12" t="s">
        <v>5</v>
      </c>
      <c r="B23" s="21" t="s">
        <v>23</v>
      </c>
      <c r="C23" s="36"/>
      <c r="D23" s="46">
        <v>13</v>
      </c>
      <c r="E23" s="139">
        <v>21</v>
      </c>
      <c r="F23" s="143">
        <v>0</v>
      </c>
      <c r="G23" s="146">
        <v>0</v>
      </c>
      <c r="H23" s="142">
        <v>415</v>
      </c>
      <c r="I23" s="149">
        <v>60083.14</v>
      </c>
      <c r="J23" s="70"/>
      <c r="K23" s="77"/>
      <c r="L23" s="39" t="s">
        <v>40</v>
      </c>
      <c r="M23" s="94">
        <v>47</v>
      </c>
      <c r="N23" s="151">
        <v>0</v>
      </c>
      <c r="O23" s="147">
        <v>0</v>
      </c>
      <c r="P23" s="157">
        <v>0</v>
      </c>
      <c r="Q23" s="162">
        <v>0</v>
      </c>
      <c r="R23" s="165">
        <v>0</v>
      </c>
    </row>
    <row r="24" spans="1:18" ht="14.1" customHeight="1">
      <c r="A24" s="10"/>
      <c r="B24" s="24" t="s">
        <v>24</v>
      </c>
      <c r="C24" s="39" t="s">
        <v>29</v>
      </c>
      <c r="D24" s="46">
        <v>14</v>
      </c>
      <c r="E24" s="139">
        <v>693</v>
      </c>
      <c r="F24" s="142">
        <v>741</v>
      </c>
      <c r="G24" s="145">
        <v>171693.34</v>
      </c>
      <c r="H24" s="142">
        <v>649</v>
      </c>
      <c r="I24" s="149">
        <v>63948.94</v>
      </c>
      <c r="J24" s="70"/>
      <c r="K24" s="77"/>
      <c r="L24" s="39" t="s">
        <v>41</v>
      </c>
      <c r="M24" s="95">
        <v>48</v>
      </c>
      <c r="N24" s="152">
        <v>0</v>
      </c>
      <c r="O24" s="143">
        <v>0</v>
      </c>
      <c r="P24" s="158">
        <v>0</v>
      </c>
      <c r="Q24" s="162">
        <v>0</v>
      </c>
      <c r="R24" s="165">
        <v>0</v>
      </c>
    </row>
    <row r="25" spans="1:18" ht="14.1" customHeight="1">
      <c r="A25" s="10"/>
      <c r="B25" s="25"/>
      <c r="C25" s="39" t="s">
        <v>30</v>
      </c>
      <c r="D25" s="46">
        <v>15</v>
      </c>
      <c r="E25" s="139">
        <v>3</v>
      </c>
      <c r="F25" s="142">
        <v>4</v>
      </c>
      <c r="G25" s="145">
        <v>1234.02</v>
      </c>
      <c r="H25" s="143">
        <v>0</v>
      </c>
      <c r="I25" s="150">
        <v>0</v>
      </c>
      <c r="J25" s="70"/>
      <c r="K25" s="72" t="s">
        <v>60</v>
      </c>
      <c r="L25" s="87" t="s">
        <v>39</v>
      </c>
      <c r="M25" s="94">
        <v>49</v>
      </c>
      <c r="N25" s="151">
        <v>0</v>
      </c>
      <c r="O25" s="147">
        <v>0</v>
      </c>
      <c r="P25" s="157">
        <v>0</v>
      </c>
      <c r="Q25" s="162">
        <v>0</v>
      </c>
      <c r="R25" s="165">
        <v>0</v>
      </c>
    </row>
    <row r="26" spans="1:18" ht="14.1" customHeight="1">
      <c r="A26" s="10"/>
      <c r="B26" s="25"/>
      <c r="C26" s="39" t="s">
        <v>31</v>
      </c>
      <c r="D26" s="46">
        <v>16</v>
      </c>
      <c r="E26" s="139">
        <v>117</v>
      </c>
      <c r="F26" s="142">
        <v>280</v>
      </c>
      <c r="G26" s="145">
        <v>66565.18</v>
      </c>
      <c r="H26" s="142">
        <v>106</v>
      </c>
      <c r="I26" s="149">
        <v>14709.55</v>
      </c>
      <c r="J26" s="70"/>
      <c r="K26" s="78"/>
      <c r="L26" s="87" t="s">
        <v>40</v>
      </c>
      <c r="M26" s="95">
        <v>50</v>
      </c>
      <c r="N26" s="152">
        <v>0</v>
      </c>
      <c r="O26" s="143">
        <v>0</v>
      </c>
      <c r="P26" s="158">
        <v>0</v>
      </c>
      <c r="Q26" s="162">
        <v>0</v>
      </c>
      <c r="R26" s="165">
        <v>0</v>
      </c>
    </row>
    <row r="27" spans="1:18" ht="14.1" customHeight="1">
      <c r="A27" s="10"/>
      <c r="B27" s="25"/>
      <c r="C27" s="39" t="s">
        <v>32</v>
      </c>
      <c r="D27" s="46">
        <v>17</v>
      </c>
      <c r="E27" s="139">
        <v>64</v>
      </c>
      <c r="F27" s="142">
        <v>140</v>
      </c>
      <c r="G27" s="145">
        <v>31321.21</v>
      </c>
      <c r="H27" s="142">
        <v>40</v>
      </c>
      <c r="I27" s="149">
        <v>3245.01</v>
      </c>
      <c r="J27" s="70"/>
      <c r="K27" s="79"/>
      <c r="L27" s="87" t="s">
        <v>41</v>
      </c>
      <c r="M27" s="94">
        <v>51</v>
      </c>
      <c r="N27" s="151">
        <v>0</v>
      </c>
      <c r="O27" s="147">
        <v>0</v>
      </c>
      <c r="P27" s="157">
        <v>0</v>
      </c>
      <c r="Q27" s="162">
        <v>0</v>
      </c>
      <c r="R27" s="165">
        <v>0</v>
      </c>
    </row>
    <row r="28" spans="1:18" ht="14.1" customHeight="1">
      <c r="A28" s="10"/>
      <c r="B28" s="25"/>
      <c r="C28" s="39" t="s">
        <v>33</v>
      </c>
      <c r="D28" s="46">
        <v>18</v>
      </c>
      <c r="E28" s="139">
        <v>23</v>
      </c>
      <c r="F28" s="142">
        <v>31</v>
      </c>
      <c r="G28" s="145">
        <v>1848.41</v>
      </c>
      <c r="H28" s="142">
        <v>26</v>
      </c>
      <c r="I28" s="149">
        <v>3618.82</v>
      </c>
      <c r="J28" s="45"/>
      <c r="K28" s="80" t="s">
        <v>61</v>
      </c>
      <c r="L28" s="88"/>
      <c r="M28" s="95">
        <v>52</v>
      </c>
      <c r="N28" s="152">
        <v>0</v>
      </c>
      <c r="O28" s="143">
        <v>0</v>
      </c>
      <c r="P28" s="158">
        <v>0</v>
      </c>
      <c r="Q28" s="162">
        <v>0</v>
      </c>
      <c r="R28" s="165">
        <v>0</v>
      </c>
    </row>
    <row r="29" spans="1:18" ht="14.1" customHeight="1">
      <c r="A29" s="10"/>
      <c r="B29" s="25"/>
      <c r="C29" s="39" t="s">
        <v>34</v>
      </c>
      <c r="D29" s="46">
        <v>19</v>
      </c>
      <c r="E29" s="139">
        <v>1</v>
      </c>
      <c r="F29" s="143">
        <v>0</v>
      </c>
      <c r="G29" s="146">
        <v>0</v>
      </c>
      <c r="H29" s="142">
        <v>2</v>
      </c>
      <c r="I29" s="149">
        <v>162.77</v>
      </c>
      <c r="J29" s="70" t="s">
        <v>54</v>
      </c>
      <c r="K29" s="81" t="s">
        <v>62</v>
      </c>
      <c r="L29" s="89"/>
      <c r="M29" s="94">
        <v>53</v>
      </c>
      <c r="N29" s="151">
        <v>0</v>
      </c>
      <c r="O29" s="147">
        <v>0</v>
      </c>
      <c r="P29" s="157">
        <v>0</v>
      </c>
      <c r="Q29" s="162">
        <v>0</v>
      </c>
      <c r="R29" s="165">
        <v>0</v>
      </c>
    </row>
    <row r="30" spans="1:18" ht="14.1" customHeight="1">
      <c r="A30" s="10"/>
      <c r="B30" s="25"/>
      <c r="C30" s="39" t="s">
        <v>35</v>
      </c>
      <c r="D30" s="46">
        <v>20</v>
      </c>
      <c r="E30" s="139">
        <v>1</v>
      </c>
      <c r="F30" s="142">
        <v>2</v>
      </c>
      <c r="G30" s="145">
        <v>2000.95</v>
      </c>
      <c r="H30" s="143">
        <v>0</v>
      </c>
      <c r="I30" s="150">
        <v>0</v>
      </c>
      <c r="J30" s="27"/>
      <c r="K30" s="81" t="s">
        <v>63</v>
      </c>
      <c r="L30" s="90"/>
      <c r="M30" s="95">
        <v>54</v>
      </c>
      <c r="N30" s="152">
        <v>0</v>
      </c>
      <c r="O30" s="143">
        <v>0</v>
      </c>
      <c r="P30" s="158">
        <v>0</v>
      </c>
      <c r="Q30" s="162">
        <v>0</v>
      </c>
      <c r="R30" s="165">
        <v>0</v>
      </c>
    </row>
    <row r="31" spans="1:18" ht="14.1" customHeight="1">
      <c r="A31" s="10"/>
      <c r="B31" s="25"/>
      <c r="C31" s="39" t="s">
        <v>36</v>
      </c>
      <c r="D31" s="46">
        <v>21</v>
      </c>
      <c r="E31" s="140">
        <v>0</v>
      </c>
      <c r="F31" s="143">
        <v>0</v>
      </c>
      <c r="G31" s="146">
        <v>0</v>
      </c>
      <c r="H31" s="143">
        <v>0</v>
      </c>
      <c r="I31" s="150">
        <v>0</v>
      </c>
      <c r="J31" s="27"/>
      <c r="K31" s="81" t="s">
        <v>64</v>
      </c>
      <c r="L31" s="90"/>
      <c r="M31" s="94">
        <v>55</v>
      </c>
      <c r="N31" s="153">
        <v>18</v>
      </c>
      <c r="O31" s="141">
        <v>22</v>
      </c>
      <c r="P31" s="159">
        <v>7243.89</v>
      </c>
      <c r="Q31" s="163">
        <v>25</v>
      </c>
      <c r="R31" s="166">
        <v>5636.74</v>
      </c>
    </row>
    <row r="32" spans="1:18" ht="14.1" customHeight="1">
      <c r="A32" s="10"/>
      <c r="B32" s="25"/>
      <c r="C32" s="39" t="s">
        <v>37</v>
      </c>
      <c r="D32" s="46">
        <v>22</v>
      </c>
      <c r="E32" s="139">
        <v>21</v>
      </c>
      <c r="F32" s="142">
        <v>43</v>
      </c>
      <c r="G32" s="145">
        <v>10814.16</v>
      </c>
      <c r="H32" s="142">
        <v>25</v>
      </c>
      <c r="I32" s="149">
        <v>2218.84</v>
      </c>
      <c r="J32" s="27"/>
      <c r="K32" s="81" t="s">
        <v>65</v>
      </c>
      <c r="L32" s="90"/>
      <c r="M32" s="95">
        <v>56</v>
      </c>
      <c r="N32" s="154">
        <v>10</v>
      </c>
      <c r="O32" s="142">
        <v>75</v>
      </c>
      <c r="P32" s="160">
        <v>8148.4</v>
      </c>
      <c r="Q32" s="163">
        <v>1</v>
      </c>
      <c r="R32" s="166">
        <v>219.09</v>
      </c>
    </row>
    <row r="33" spans="1:18" ht="14.1" customHeight="1">
      <c r="A33" s="10"/>
      <c r="B33" s="25"/>
      <c r="C33" s="40" t="s">
        <v>21</v>
      </c>
      <c r="D33" s="46">
        <v>23</v>
      </c>
      <c r="E33" s="139">
        <v>3</v>
      </c>
      <c r="F33" s="142">
        <v>3</v>
      </c>
      <c r="G33" s="145">
        <v>1125.95</v>
      </c>
      <c r="H33" s="142">
        <v>1</v>
      </c>
      <c r="I33" s="149">
        <v>157.54</v>
      </c>
      <c r="J33" s="27"/>
      <c r="K33" s="81" t="s">
        <v>66</v>
      </c>
      <c r="L33" s="90"/>
      <c r="M33" s="94">
        <v>57</v>
      </c>
      <c r="N33" s="153">
        <v>37</v>
      </c>
      <c r="O33" s="141">
        <v>222</v>
      </c>
      <c r="P33" s="159">
        <v>15072.45</v>
      </c>
      <c r="Q33" s="163">
        <v>72</v>
      </c>
      <c r="R33" s="166">
        <v>20482.85</v>
      </c>
    </row>
    <row r="34" spans="1:18" ht="14.1" customHeight="1">
      <c r="A34" s="11"/>
      <c r="B34" s="26"/>
      <c r="C34" s="39" t="s">
        <v>22</v>
      </c>
      <c r="D34" s="46">
        <v>24</v>
      </c>
      <c r="E34" s="139">
        <v>10</v>
      </c>
      <c r="F34" s="142">
        <v>25</v>
      </c>
      <c r="G34" s="145">
        <v>8313.72</v>
      </c>
      <c r="H34" s="142">
        <v>2</v>
      </c>
      <c r="I34" s="149">
        <v>459.47</v>
      </c>
      <c r="J34" s="27"/>
      <c r="K34" s="81" t="s">
        <v>67</v>
      </c>
      <c r="L34" s="90"/>
      <c r="M34" s="95">
        <v>58</v>
      </c>
      <c r="N34" s="154">
        <v>445</v>
      </c>
      <c r="O34" s="142">
        <v>925</v>
      </c>
      <c r="P34" s="160">
        <v>79745.92</v>
      </c>
      <c r="Q34" s="163">
        <v>719</v>
      </c>
      <c r="R34" s="166">
        <v>64029.44</v>
      </c>
    </row>
    <row r="35" spans="1:18" ht="14.1" customHeight="1">
      <c r="A35" s="12" t="s">
        <v>6</v>
      </c>
      <c r="B35" s="118" t="s">
        <v>25</v>
      </c>
      <c r="C35" s="39" t="s">
        <v>38</v>
      </c>
      <c r="D35" s="46">
        <v>25</v>
      </c>
      <c r="E35" s="139">
        <v>1138</v>
      </c>
      <c r="F35" s="142">
        <v>1519</v>
      </c>
      <c r="G35" s="145">
        <v>97170.48</v>
      </c>
      <c r="H35" s="142">
        <v>1313</v>
      </c>
      <c r="I35" s="149">
        <v>142865.15</v>
      </c>
      <c r="J35" s="27"/>
      <c r="K35" s="81" t="s">
        <v>68</v>
      </c>
      <c r="L35" s="90"/>
      <c r="M35" s="94">
        <v>59</v>
      </c>
      <c r="N35" s="153">
        <v>39</v>
      </c>
      <c r="O35" s="141">
        <v>69</v>
      </c>
      <c r="P35" s="159">
        <v>6869.71</v>
      </c>
      <c r="Q35" s="163">
        <v>47</v>
      </c>
      <c r="R35" s="166">
        <v>3143.08</v>
      </c>
    </row>
    <row r="36" spans="1:18" ht="14.1" customHeight="1">
      <c r="A36" s="10"/>
      <c r="B36" s="119"/>
      <c r="C36" s="39" t="s">
        <v>39</v>
      </c>
      <c r="D36" s="46">
        <v>26</v>
      </c>
      <c r="E36" s="139">
        <v>1</v>
      </c>
      <c r="F36" s="142">
        <v>1</v>
      </c>
      <c r="G36" s="145">
        <v>71.5</v>
      </c>
      <c r="H36" s="142">
        <v>1</v>
      </c>
      <c r="I36" s="149">
        <v>150.97</v>
      </c>
      <c r="J36" s="27"/>
      <c r="K36" s="81" t="s">
        <v>69</v>
      </c>
      <c r="L36" s="90"/>
      <c r="M36" s="95">
        <v>60</v>
      </c>
      <c r="N36" s="154">
        <v>33</v>
      </c>
      <c r="O36" s="142">
        <v>35</v>
      </c>
      <c r="P36" s="160">
        <v>8081.73</v>
      </c>
      <c r="Q36" s="163">
        <v>26</v>
      </c>
      <c r="R36" s="166">
        <v>14149.1</v>
      </c>
    </row>
    <row r="37" spans="1:18" ht="14.1" customHeight="1">
      <c r="A37" s="10"/>
      <c r="B37" s="119"/>
      <c r="C37" s="39" t="s">
        <v>40</v>
      </c>
      <c r="D37" s="46">
        <v>27</v>
      </c>
      <c r="E37" s="139">
        <v>93</v>
      </c>
      <c r="F37" s="142">
        <v>177</v>
      </c>
      <c r="G37" s="145">
        <v>68547.1</v>
      </c>
      <c r="H37" s="142">
        <v>59</v>
      </c>
      <c r="I37" s="149">
        <v>17395.21</v>
      </c>
      <c r="J37" s="27"/>
      <c r="K37" s="81" t="s">
        <v>70</v>
      </c>
      <c r="L37" s="90"/>
      <c r="M37" s="94">
        <v>61</v>
      </c>
      <c r="N37" s="153">
        <v>32</v>
      </c>
      <c r="O37" s="141">
        <v>48</v>
      </c>
      <c r="P37" s="159">
        <v>7065.95</v>
      </c>
      <c r="Q37" s="163">
        <v>39</v>
      </c>
      <c r="R37" s="166">
        <v>5307.45</v>
      </c>
    </row>
    <row r="38" spans="1:18" ht="14.1" customHeight="1">
      <c r="A38" s="10"/>
      <c r="B38" s="120"/>
      <c r="C38" s="39" t="s">
        <v>41</v>
      </c>
      <c r="D38" s="46">
        <v>28</v>
      </c>
      <c r="E38" s="139">
        <v>841</v>
      </c>
      <c r="F38" s="142">
        <v>1066</v>
      </c>
      <c r="G38" s="145">
        <v>90553.59</v>
      </c>
      <c r="H38" s="142">
        <v>1022</v>
      </c>
      <c r="I38" s="149">
        <v>132237.06</v>
      </c>
      <c r="J38" s="27"/>
      <c r="K38" s="81" t="s">
        <v>71</v>
      </c>
      <c r="L38" s="90"/>
      <c r="M38" s="95">
        <v>62</v>
      </c>
      <c r="N38" s="154">
        <v>35</v>
      </c>
      <c r="O38" s="142">
        <v>49</v>
      </c>
      <c r="P38" s="160">
        <v>3948.4</v>
      </c>
      <c r="Q38" s="163">
        <v>37</v>
      </c>
      <c r="R38" s="166">
        <v>3888.69</v>
      </c>
    </row>
    <row r="39" spans="1:18" ht="14.1" customHeight="1">
      <c r="A39" s="10"/>
      <c r="B39" s="118" t="s">
        <v>26</v>
      </c>
      <c r="C39" s="39" t="s">
        <v>38</v>
      </c>
      <c r="D39" s="46">
        <v>29</v>
      </c>
      <c r="E39" s="139">
        <v>3</v>
      </c>
      <c r="F39" s="142">
        <v>15</v>
      </c>
      <c r="G39" s="145">
        <v>2001.83</v>
      </c>
      <c r="H39" s="143">
        <v>0</v>
      </c>
      <c r="I39" s="150">
        <v>0</v>
      </c>
      <c r="J39" s="27"/>
      <c r="K39" s="81" t="s">
        <v>72</v>
      </c>
      <c r="L39" s="90"/>
      <c r="M39" s="94">
        <v>63</v>
      </c>
      <c r="N39" s="153">
        <v>38</v>
      </c>
      <c r="O39" s="141">
        <v>68</v>
      </c>
      <c r="P39" s="159">
        <v>2980.99</v>
      </c>
      <c r="Q39" s="163">
        <v>17</v>
      </c>
      <c r="R39" s="166">
        <v>1307.79</v>
      </c>
    </row>
    <row r="40" spans="1:18" ht="14.1" customHeight="1">
      <c r="A40" s="10"/>
      <c r="B40" s="121"/>
      <c r="C40" s="39" t="s">
        <v>39</v>
      </c>
      <c r="D40" s="46">
        <v>30</v>
      </c>
      <c r="E40" s="140">
        <v>0</v>
      </c>
      <c r="F40" s="143">
        <v>0</v>
      </c>
      <c r="G40" s="146">
        <v>0</v>
      </c>
      <c r="H40" s="143">
        <v>0</v>
      </c>
      <c r="I40" s="150">
        <v>0</v>
      </c>
      <c r="J40" s="27"/>
      <c r="K40" s="81" t="s">
        <v>73</v>
      </c>
      <c r="L40" s="90"/>
      <c r="M40" s="95">
        <v>64</v>
      </c>
      <c r="N40" s="154">
        <v>50</v>
      </c>
      <c r="O40" s="142">
        <v>95</v>
      </c>
      <c r="P40" s="160">
        <v>15362.48</v>
      </c>
      <c r="Q40" s="163">
        <v>48</v>
      </c>
      <c r="R40" s="166">
        <v>5526.99</v>
      </c>
    </row>
    <row r="41" spans="1:18" ht="14.1" customHeight="1">
      <c r="A41" s="10"/>
      <c r="B41" s="121"/>
      <c r="C41" s="39" t="s">
        <v>40</v>
      </c>
      <c r="D41" s="46">
        <v>31</v>
      </c>
      <c r="E41" s="140">
        <v>0</v>
      </c>
      <c r="F41" s="143">
        <v>0</v>
      </c>
      <c r="G41" s="146">
        <v>0</v>
      </c>
      <c r="H41" s="143">
        <v>0</v>
      </c>
      <c r="I41" s="150">
        <v>0</v>
      </c>
      <c r="J41" s="45"/>
      <c r="K41" s="81" t="s">
        <v>74</v>
      </c>
      <c r="L41" s="90"/>
      <c r="M41" s="94">
        <v>65</v>
      </c>
      <c r="N41" s="153">
        <v>205</v>
      </c>
      <c r="O41" s="141">
        <v>523</v>
      </c>
      <c r="P41" s="159">
        <v>99313.03</v>
      </c>
      <c r="Q41" s="163">
        <v>214</v>
      </c>
      <c r="R41" s="166">
        <v>40581.43</v>
      </c>
    </row>
    <row r="42" spans="1:18" ht="14.1" customHeight="1">
      <c r="A42" s="10"/>
      <c r="B42" s="121"/>
      <c r="C42" s="39" t="s">
        <v>41</v>
      </c>
      <c r="D42" s="46">
        <v>32</v>
      </c>
      <c r="E42" s="139">
        <v>4</v>
      </c>
      <c r="F42" s="142">
        <v>5</v>
      </c>
      <c r="G42" s="145">
        <v>853.32</v>
      </c>
      <c r="H42" s="143">
        <v>0</v>
      </c>
      <c r="I42" s="150">
        <v>0</v>
      </c>
      <c r="J42" s="71" t="s">
        <v>55</v>
      </c>
      <c r="K42" s="82"/>
      <c r="L42" s="91"/>
      <c r="M42" s="94">
        <v>66</v>
      </c>
      <c r="N42" s="131">
        <f>SUM(E11:E44,N11:N41)</f>
        <v>4149</v>
      </c>
      <c r="O42" s="132">
        <f>SUM(F11:F44,O11:O41)</f>
        <v>6326</v>
      </c>
      <c r="P42" s="133">
        <f>SUM(G11:G44,P11:P41)</f>
        <v>851331.81</v>
      </c>
      <c r="Q42" s="134">
        <f>SUM(H11:H44,Q11:Q41)</f>
        <v>5230</v>
      </c>
      <c r="R42" s="137">
        <f>SUM(I11:I44,R11:R41)</f>
        <v>641849.86</v>
      </c>
    </row>
    <row r="43" spans="1:18" ht="14.1" customHeight="1">
      <c r="A43" s="10"/>
      <c r="B43" s="122" t="s">
        <v>27</v>
      </c>
      <c r="C43" s="39" t="s">
        <v>38</v>
      </c>
      <c r="D43" s="46">
        <v>33</v>
      </c>
      <c r="E43" s="140">
        <v>0</v>
      </c>
      <c r="F43" s="143">
        <v>0</v>
      </c>
      <c r="G43" s="146">
        <v>0</v>
      </c>
      <c r="H43" s="143">
        <v>0</v>
      </c>
      <c r="I43" s="150">
        <v>0</v>
      </c>
      <c r="J43" s="72" t="s">
        <v>56</v>
      </c>
      <c r="K43" s="83"/>
      <c r="L43" s="92"/>
      <c r="M43" s="96">
        <v>67</v>
      </c>
      <c r="N43" s="155">
        <v>0</v>
      </c>
      <c r="O43" s="156">
        <v>0</v>
      </c>
      <c r="P43" s="104"/>
      <c r="Q43" s="104"/>
      <c r="R43" s="113" t="s">
        <v>83</v>
      </c>
    </row>
    <row r="44" spans="1:18" ht="14.1" customHeight="1">
      <c r="A44" s="11"/>
      <c r="B44" s="123"/>
      <c r="C44" s="39" t="s">
        <v>39</v>
      </c>
      <c r="D44" s="46">
        <v>34</v>
      </c>
      <c r="E44" s="140">
        <v>0</v>
      </c>
      <c r="F44" s="143">
        <v>0</v>
      </c>
      <c r="G44" s="146">
        <v>0</v>
      </c>
      <c r="H44" s="143">
        <v>0</v>
      </c>
      <c r="I44" s="150">
        <v>0</v>
      </c>
      <c r="J44" s="73"/>
      <c r="K44" s="84"/>
      <c r="L44" s="93"/>
      <c r="M44" s="97"/>
      <c r="N44" s="100"/>
      <c r="O44" s="103"/>
      <c r="P44" s="105"/>
      <c r="Q44" s="105"/>
      <c r="R44" s="75"/>
    </row>
    <row r="45" spans="1:18" ht="14.1" customHeight="1">
      <c r="A45" s="13" t="s">
        <v>7</v>
      </c>
      <c r="B45" s="13"/>
      <c r="C45" s="13"/>
      <c r="D45" s="47"/>
      <c r="E45" s="47"/>
      <c r="F45" s="13" t="s">
        <v>47</v>
      </c>
      <c r="G45" s="64"/>
      <c r="H45" s="13" t="s">
        <v>52</v>
      </c>
      <c r="I45" s="13" t="s">
        <v>53</v>
      </c>
      <c r="J45" s="47"/>
      <c r="K45" s="47"/>
      <c r="L45" s="13" t="s">
        <v>75</v>
      </c>
      <c r="M45" s="98"/>
      <c r="N45" s="98"/>
      <c r="O45" s="13" t="s">
        <v>77</v>
      </c>
      <c r="P45" s="13"/>
      <c r="Q45" s="13"/>
      <c r="R45" s="13"/>
    </row>
    <row r="46" spans="1:18" ht="14.1" customHeight="1">
      <c r="A46" s="14" t="s">
        <v>8</v>
      </c>
      <c r="B46" s="14"/>
      <c r="C46" s="14"/>
      <c r="D46" s="14"/>
      <c r="E46" s="14"/>
      <c r="F46" s="128"/>
      <c r="G46" s="14" t="s">
        <v>49</v>
      </c>
      <c r="H46" s="14"/>
      <c r="I46" s="14"/>
      <c r="J46" s="14"/>
      <c r="K46" s="128"/>
      <c r="L46" s="128"/>
      <c r="M46" s="14" t="s">
        <v>76</v>
      </c>
      <c r="N46" s="14"/>
      <c r="O46" s="14"/>
      <c r="P46" s="14"/>
      <c r="Q46" s="14"/>
      <c r="R46" s="14"/>
    </row>
    <row r="47" spans="1:18" ht="14.1" customHeight="1">
      <c r="A47" s="15" t="s">
        <v>9</v>
      </c>
      <c r="B47" s="15"/>
      <c r="C47" s="41"/>
      <c r="D47" s="48">
        <f>H1</f>
      </c>
      <c r="E47" s="52"/>
      <c r="F47" s="52"/>
      <c r="G47" s="52"/>
      <c r="H47" s="52"/>
      <c r="I47" s="52"/>
      <c r="J47" s="52"/>
      <c r="K47" s="52"/>
      <c r="L47" s="52"/>
      <c r="M47" s="52"/>
      <c r="N47" s="52"/>
      <c r="O47" s="52"/>
      <c r="P47" s="52"/>
      <c r="Q47" s="52"/>
      <c r="R47" s="52"/>
    </row>
    <row r="48" spans="1:18" s="74" customFormat="1" ht="36" customHeight="1">
      <c r="A48" s="16" t="s">
        <v>10</v>
      </c>
      <c r="B48" s="30"/>
      <c r="C48" s="30"/>
      <c r="D48" s="30"/>
      <c r="E48" s="30"/>
      <c r="F48" s="30"/>
      <c r="G48" s="30"/>
      <c r="H48" s="30"/>
      <c r="I48" s="30"/>
      <c r="J48" s="30"/>
      <c r="K48" s="30"/>
      <c r="L48" s="30"/>
      <c r="M48" s="30"/>
      <c r="N48" s="30"/>
      <c r="O48" s="30"/>
      <c r="P48" s="30"/>
      <c r="Q48" s="30"/>
      <c r="R48" s="30"/>
    </row>
    <row r="49" spans="1:18" ht="15">
      <c r="A49" s="17"/>
      <c r="B49" s="17"/>
      <c r="C49" s="17"/>
      <c r="D49" s="17"/>
      <c r="E49" s="17"/>
      <c r="F49" s="17"/>
      <c r="G49" s="17"/>
      <c r="H49" s="17"/>
      <c r="I49" s="17"/>
      <c r="J49" s="17"/>
      <c r="K49" s="17"/>
      <c r="L49" s="17"/>
      <c r="M49" s="17"/>
      <c r="N49" s="17"/>
      <c r="O49" s="17"/>
      <c r="P49" s="17"/>
      <c r="Q49" s="17"/>
      <c r="R49" s="17"/>
    </row>
    <row r="50" spans="1:18" ht="15">
      <c r="A50" s="18"/>
      <c r="B50" s="31"/>
      <c r="C50" s="31"/>
      <c r="D50" s="31"/>
      <c r="E50" s="31"/>
      <c r="F50" s="31"/>
      <c r="G50" s="31"/>
      <c r="H50" s="31"/>
      <c r="I50" s="31"/>
      <c r="J50" s="31"/>
      <c r="K50" s="31"/>
      <c r="L50" s="31"/>
      <c r="M50" s="31"/>
      <c r="N50" s="31"/>
      <c r="O50" s="31"/>
      <c r="P50" s="31"/>
      <c r="Q50" s="31"/>
      <c r="R50" s="31"/>
    </row>
  </sheetData>
  <mergeCells count="70">
    <mergeCell ref="A47:C47"/>
    <mergeCell ref="D47:R47"/>
    <mergeCell ref="A48:R48"/>
    <mergeCell ref="K46:L46"/>
    <mergeCell ref="K34:L34"/>
    <mergeCell ref="R43:R44"/>
    <mergeCell ref="K38:L38"/>
    <mergeCell ref="B39:B42"/>
    <mergeCell ref="K39:L39"/>
    <mergeCell ref="K40:L40"/>
    <mergeCell ref="K41:L41"/>
    <mergeCell ref="J42:L42"/>
    <mergeCell ref="B43:B44"/>
    <mergeCell ref="J43:L44"/>
    <mergeCell ref="M43:M44"/>
    <mergeCell ref="N43:N44"/>
    <mergeCell ref="O43:Q44"/>
    <mergeCell ref="A23:A34"/>
    <mergeCell ref="B23:C23"/>
    <mergeCell ref="B24:B34"/>
    <mergeCell ref="K25:K27"/>
    <mergeCell ref="K28:L28"/>
    <mergeCell ref="J29:J41"/>
    <mergeCell ref="K29:L29"/>
    <mergeCell ref="A35:A44"/>
    <mergeCell ref="B35:B38"/>
    <mergeCell ref="K35:L35"/>
    <mergeCell ref="K36:L36"/>
    <mergeCell ref="K37:L37"/>
    <mergeCell ref="K30:L30"/>
    <mergeCell ref="K31:L31"/>
    <mergeCell ref="K32:L32"/>
    <mergeCell ref="K33:L33"/>
    <mergeCell ref="B19:C19"/>
    <mergeCell ref="B20:C20"/>
    <mergeCell ref="B21:C21"/>
    <mergeCell ref="K21:K24"/>
    <mergeCell ref="B22:C22"/>
    <mergeCell ref="N9:N10"/>
    <mergeCell ref="O9:P9"/>
    <mergeCell ref="Q9:R9"/>
    <mergeCell ref="A11:A22"/>
    <mergeCell ref="B11:C11"/>
    <mergeCell ref="J11:J28"/>
    <mergeCell ref="K11:K12"/>
    <mergeCell ref="B12:C12"/>
    <mergeCell ref="B13:C13"/>
    <mergeCell ref="K13:K16"/>
    <mergeCell ref="B14:C14"/>
    <mergeCell ref="B15:C15"/>
    <mergeCell ref="B16:C16"/>
    <mergeCell ref="B17:C17"/>
    <mergeCell ref="K17:K20"/>
    <mergeCell ref="B18:C18"/>
    <mergeCell ref="A7:R7"/>
    <mergeCell ref="F8:N8"/>
    <mergeCell ref="A5:B5"/>
    <mergeCell ref="A6:B6"/>
    <mergeCell ref="D45:E45"/>
    <mergeCell ref="J45:K45"/>
    <mergeCell ref="M45:N45"/>
    <mergeCell ref="Q5:R5"/>
    <mergeCell ref="Q6:R6"/>
    <mergeCell ref="A9:C10"/>
    <mergeCell ref="D9:D10"/>
    <mergeCell ref="E9:E10"/>
    <mergeCell ref="F9:G9"/>
    <mergeCell ref="H9:I9"/>
    <mergeCell ref="J9:L10"/>
    <mergeCell ref="M9:M10"/>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4.xml><?xml version="1.0" encoding="utf-8"?>
<worksheet xmlns="http://schemas.openxmlformats.org/spreadsheetml/2006/main" xmlns:r="http://schemas.openxmlformats.org/officeDocument/2006/relationships">
  <dimension ref="A1:R50"/>
  <sheetViews>
    <sheetView zoomScale="85" zoomScaleNormal="85" workbookViewId="0" topLeftCell="A1">
      <selection activeCell="H16" sqref="H16"/>
    </sheetView>
  </sheetViews>
  <sheetFormatPr defaultColWidth="9.28125" defaultRowHeight="15"/>
  <cols>
    <col min="1" max="2" width="5.8515625" style="114" customWidth="1"/>
    <col min="3" max="3" width="21.8515625" style="114" customWidth="1"/>
    <col min="4" max="4" width="5.8515625" style="114" customWidth="1"/>
    <col min="5" max="5" width="14.8515625" style="0" customWidth="1"/>
    <col min="6" max="6" width="23.00390625" style="0" customWidth="1"/>
    <col min="7" max="7" width="19.140625" style="0" customWidth="1"/>
    <col min="8"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7" customFormat="1" ht="31.5" customHeight="1" hidden="1">
      <c r="E1" s="49"/>
      <c r="F1" s="53"/>
      <c r="H1" s="167"/>
      <c r="L1" s="3"/>
      <c r="M1" s="3"/>
      <c r="N1" s="3"/>
      <c r="O1" s="3"/>
      <c r="P1" s="3"/>
    </row>
    <row r="2" spans="1:16" s="17" customFormat="1" ht="28.5" customHeight="1" hidden="1">
      <c r="A2" s="3"/>
      <c r="B2" s="3"/>
      <c r="H2" s="65"/>
      <c r="L2" s="3"/>
      <c r="M2" s="3"/>
      <c r="N2" s="3"/>
      <c r="O2" s="3"/>
      <c r="P2" s="3"/>
    </row>
    <row r="3" spans="2:16" s="17" customFormat="1" ht="28.5" customHeight="1" hidden="1">
      <c r="B3" s="19"/>
      <c r="D3" s="42"/>
      <c r="F3" s="19"/>
      <c r="H3" s="42"/>
      <c r="L3" s="3"/>
      <c r="M3" s="3"/>
      <c r="N3" s="3"/>
      <c r="O3" s="3"/>
      <c r="P3" s="3"/>
    </row>
    <row r="4" spans="2:16" s="17" customFormat="1" ht="28.5" customHeight="1" hidden="1">
      <c r="B4" s="3"/>
      <c r="C4" s="32"/>
      <c r="E4" s="32"/>
      <c r="H4" s="65"/>
      <c r="L4" s="3"/>
      <c r="M4" s="3"/>
      <c r="N4" s="3"/>
      <c r="O4" s="3"/>
      <c r="P4" s="3"/>
    </row>
    <row r="5" spans="1:18" s="114" customFormat="1" ht="18" customHeight="1">
      <c r="A5" s="4" t="s">
        <v>0</v>
      </c>
      <c r="B5" s="4"/>
      <c r="C5" s="33"/>
      <c r="D5" s="33"/>
      <c r="E5" s="33"/>
      <c r="F5" s="33"/>
      <c r="G5" s="33"/>
      <c r="H5" s="33"/>
      <c r="I5" s="33"/>
      <c r="J5" s="33"/>
      <c r="K5" s="74"/>
      <c r="L5" s="74"/>
      <c r="M5" s="74"/>
      <c r="N5" s="74"/>
      <c r="P5" s="4" t="s">
        <v>78</v>
      </c>
      <c r="Q5" s="106" t="s">
        <v>80</v>
      </c>
      <c r="R5" s="107"/>
    </row>
    <row r="6" spans="1:18" s="114" customFormat="1" ht="18" customHeight="1">
      <c r="A6" s="4" t="s">
        <v>1</v>
      </c>
      <c r="B6" s="4"/>
      <c r="C6" s="34" t="s">
        <v>28</v>
      </c>
      <c r="D6" s="34"/>
      <c r="E6" s="34"/>
      <c r="F6" s="34"/>
      <c r="G6" s="34"/>
      <c r="H6" s="34"/>
      <c r="I6" s="34"/>
      <c r="J6" s="66"/>
      <c r="K6" s="75"/>
      <c r="L6" s="75"/>
      <c r="M6" s="75"/>
      <c r="N6" s="75"/>
      <c r="O6" s="101"/>
      <c r="P6" s="4" t="s">
        <v>79</v>
      </c>
      <c r="Q6" s="106" t="s">
        <v>81</v>
      </c>
      <c r="R6" s="107"/>
    </row>
    <row r="7" spans="1:18" ht="36" customHeight="1">
      <c r="A7" s="117" t="s">
        <v>86</v>
      </c>
      <c r="B7" s="117"/>
      <c r="C7" s="117"/>
      <c r="D7" s="117"/>
      <c r="E7" s="117"/>
      <c r="F7" s="117"/>
      <c r="G7" s="117"/>
      <c r="H7" s="117"/>
      <c r="I7" s="117"/>
      <c r="J7" s="117"/>
      <c r="K7" s="117"/>
      <c r="L7" s="117"/>
      <c r="M7" s="117"/>
      <c r="N7" s="117"/>
      <c r="O7" s="117"/>
      <c r="P7" s="117"/>
      <c r="Q7" s="117"/>
      <c r="R7" s="117"/>
    </row>
    <row r="8" spans="1:18" ht="24" customHeight="1">
      <c r="A8" s="6"/>
      <c r="B8" s="6"/>
      <c r="C8" s="6"/>
      <c r="D8" s="6"/>
      <c r="E8" s="6"/>
      <c r="F8" s="54" t="s">
        <v>44</v>
      </c>
      <c r="G8" s="8"/>
      <c r="H8" s="8"/>
      <c r="I8" s="8"/>
      <c r="J8" s="8"/>
      <c r="K8" s="8"/>
      <c r="L8" s="8"/>
      <c r="M8" s="8"/>
      <c r="N8" s="8"/>
      <c r="O8" s="6"/>
      <c r="P8" s="6"/>
      <c r="Q8" s="6"/>
      <c r="R8" s="108" t="s">
        <v>82</v>
      </c>
    </row>
    <row r="9" spans="1:18" s="115" customFormat="1" ht="18" customHeight="1">
      <c r="A9" s="7" t="s">
        <v>3</v>
      </c>
      <c r="B9" s="7"/>
      <c r="C9" s="7"/>
      <c r="D9" s="43" t="s">
        <v>42</v>
      </c>
      <c r="E9" s="43" t="s">
        <v>43</v>
      </c>
      <c r="F9" s="55" t="s">
        <v>45</v>
      </c>
      <c r="G9" s="60"/>
      <c r="H9" s="55" t="s">
        <v>50</v>
      </c>
      <c r="I9" s="60"/>
      <c r="J9" s="67" t="s">
        <v>3</v>
      </c>
      <c r="K9" s="7"/>
      <c r="L9" s="85"/>
      <c r="M9" s="43" t="s">
        <v>42</v>
      </c>
      <c r="N9" s="43" t="s">
        <v>43</v>
      </c>
      <c r="O9" s="55" t="s">
        <v>45</v>
      </c>
      <c r="P9" s="60"/>
      <c r="Q9" s="55" t="s">
        <v>50</v>
      </c>
      <c r="R9" s="109"/>
    </row>
    <row r="10" spans="1:18" s="115" customFormat="1" ht="18" customHeight="1">
      <c r="A10" s="8"/>
      <c r="B10" s="8"/>
      <c r="C10" s="8"/>
      <c r="D10" s="44"/>
      <c r="E10" s="44"/>
      <c r="F10" s="56" t="s">
        <v>46</v>
      </c>
      <c r="G10" s="61" t="s">
        <v>48</v>
      </c>
      <c r="H10" s="61" t="s">
        <v>51</v>
      </c>
      <c r="I10" s="61" t="s">
        <v>48</v>
      </c>
      <c r="J10" s="68"/>
      <c r="K10" s="8"/>
      <c r="L10" s="86"/>
      <c r="M10" s="44"/>
      <c r="N10" s="44"/>
      <c r="O10" s="56" t="s">
        <v>46</v>
      </c>
      <c r="P10" s="61" t="s">
        <v>48</v>
      </c>
      <c r="Q10" s="61" t="s">
        <v>51</v>
      </c>
      <c r="R10" s="110" t="s">
        <v>48</v>
      </c>
    </row>
    <row r="11" spans="1:18" s="116" customFormat="1" ht="14.1" customHeight="1">
      <c r="A11" s="9" t="s">
        <v>4</v>
      </c>
      <c r="B11" s="20" t="s">
        <v>11</v>
      </c>
      <c r="C11" s="35"/>
      <c r="D11" s="45">
        <v>1</v>
      </c>
      <c r="E11" s="124">
        <f>SUM('1112-04-01(501)'!E11,'1112-04-01(601)'!E11)</f>
        <v>39</v>
      </c>
      <c r="F11" s="126">
        <f>SUM('1112-04-01(501)'!F11,'1112-04-01(601)'!F11)</f>
        <v>164</v>
      </c>
      <c r="G11" s="129">
        <f>SUM('1112-04-01(501)'!G11,'1112-04-01(601)'!G11)</f>
        <v>78532.35</v>
      </c>
      <c r="H11" s="126">
        <f>SUM('1112-04-01(501)'!H11,'1112-04-01(601)'!H11)</f>
        <v>0</v>
      </c>
      <c r="I11" s="129">
        <f>SUM('1112-04-01(501)'!I11,'1112-04-01(601)'!I11)</f>
        <v>0</v>
      </c>
      <c r="J11" s="69" t="s">
        <v>6</v>
      </c>
      <c r="K11" s="28" t="s">
        <v>27</v>
      </c>
      <c r="L11" s="39" t="s">
        <v>40</v>
      </c>
      <c r="M11" s="94">
        <v>35</v>
      </c>
      <c r="N11" s="126">
        <f>SUM('1112-04-01(501)'!N11,'1112-04-01(601)'!N11)</f>
        <v>0</v>
      </c>
      <c r="O11" s="126">
        <f>SUM('1112-04-01(501)'!O11,'1112-04-01(601)'!O11)</f>
        <v>0</v>
      </c>
      <c r="P11" s="129">
        <f>SUM('1112-04-01(501)'!P11,'1112-04-01(601)'!P11)</f>
        <v>0</v>
      </c>
      <c r="Q11" s="126">
        <f>SUM('1112-04-01(501)'!Q11,'1112-04-01(601)'!Q11)</f>
        <v>0</v>
      </c>
      <c r="R11" s="135">
        <f>SUM('1112-04-01(501)'!R11,'1112-04-01(601)'!R11)</f>
        <v>0</v>
      </c>
    </row>
    <row r="12" spans="1:18" ht="14.1" customHeight="1">
      <c r="A12" s="10"/>
      <c r="B12" s="21" t="s">
        <v>12</v>
      </c>
      <c r="C12" s="36"/>
      <c r="D12" s="46">
        <v>2</v>
      </c>
      <c r="E12" s="125">
        <f>SUM('1112-04-01(501)'!E12,'1112-04-01(601)'!E12)</f>
        <v>19</v>
      </c>
      <c r="F12" s="127">
        <f>SUM('1112-04-01(501)'!F12,'1112-04-01(601)'!F12)</f>
        <v>19</v>
      </c>
      <c r="G12" s="130">
        <f>SUM('1112-04-01(501)'!G12,'1112-04-01(601)'!G12)</f>
        <v>38015.48</v>
      </c>
      <c r="H12" s="127">
        <f>SUM('1112-04-01(501)'!H12,'1112-04-01(601)'!H12)</f>
        <v>0</v>
      </c>
      <c r="I12" s="130">
        <f>SUM('1112-04-01(501)'!I12,'1112-04-01(601)'!I12)</f>
        <v>0</v>
      </c>
      <c r="J12" s="70"/>
      <c r="K12" s="29"/>
      <c r="L12" s="39" t="s">
        <v>41</v>
      </c>
      <c r="M12" s="95">
        <v>36</v>
      </c>
      <c r="N12" s="127">
        <f>SUM('1112-04-01(501)'!N12,'1112-04-01(601)'!N12)</f>
        <v>0</v>
      </c>
      <c r="O12" s="127">
        <f>SUM('1112-04-01(501)'!O12,'1112-04-01(601)'!O12)</f>
        <v>0</v>
      </c>
      <c r="P12" s="130">
        <f>SUM('1112-04-01(501)'!P12,'1112-04-01(601)'!P12)</f>
        <v>0</v>
      </c>
      <c r="Q12" s="127">
        <f>SUM('1112-04-01(501)'!Q12,'1112-04-01(601)'!Q12)</f>
        <v>0</v>
      </c>
      <c r="R12" s="136">
        <f>SUM('1112-04-01(501)'!R12,'1112-04-01(601)'!R12)</f>
        <v>0</v>
      </c>
    </row>
    <row r="13" spans="1:18" ht="14.1" customHeight="1">
      <c r="A13" s="10"/>
      <c r="B13" s="21" t="s">
        <v>13</v>
      </c>
      <c r="C13" s="36"/>
      <c r="D13" s="46">
        <v>3</v>
      </c>
      <c r="E13" s="125">
        <f>SUM('1112-04-01(501)'!E13,'1112-04-01(601)'!E13)</f>
        <v>0</v>
      </c>
      <c r="F13" s="127">
        <f>SUM('1112-04-01(501)'!F13,'1112-04-01(601)'!F13)</f>
        <v>0</v>
      </c>
      <c r="G13" s="130">
        <f>SUM('1112-04-01(501)'!G13,'1112-04-01(601)'!G13)</f>
        <v>0</v>
      </c>
      <c r="H13" s="127">
        <f>SUM('1112-04-01(501)'!H13,'1112-04-01(601)'!H13)</f>
        <v>0</v>
      </c>
      <c r="I13" s="130">
        <f>SUM('1112-04-01(501)'!I13,'1112-04-01(601)'!I13)</f>
        <v>0</v>
      </c>
      <c r="J13" s="70"/>
      <c r="K13" s="76" t="s">
        <v>57</v>
      </c>
      <c r="L13" s="39" t="s">
        <v>38</v>
      </c>
      <c r="M13" s="94">
        <v>37</v>
      </c>
      <c r="N13" s="126">
        <f>SUM('1112-04-01(501)'!N13,'1112-04-01(601)'!N13)</f>
        <v>0</v>
      </c>
      <c r="O13" s="126">
        <f>SUM('1112-04-01(501)'!O13,'1112-04-01(601)'!O13)</f>
        <v>0</v>
      </c>
      <c r="P13" s="129">
        <f>SUM('1112-04-01(501)'!P13,'1112-04-01(601)'!P13)</f>
        <v>0</v>
      </c>
      <c r="Q13" s="127">
        <f>SUM('1112-04-01(501)'!Q13,'1112-04-01(601)'!Q13)</f>
        <v>0</v>
      </c>
      <c r="R13" s="136">
        <f>SUM('1112-04-01(501)'!R13,'1112-04-01(601)'!R13)</f>
        <v>0</v>
      </c>
    </row>
    <row r="14" spans="1:18" ht="14.1" customHeight="1">
      <c r="A14" s="10"/>
      <c r="B14" s="21" t="s">
        <v>14</v>
      </c>
      <c r="C14" s="36"/>
      <c r="D14" s="46">
        <v>4</v>
      </c>
      <c r="E14" s="125">
        <f>SUM('1112-04-01(501)'!E14,'1112-04-01(601)'!E14)</f>
        <v>2</v>
      </c>
      <c r="F14" s="127">
        <f>SUM('1112-04-01(501)'!F14,'1112-04-01(601)'!F14)</f>
        <v>4</v>
      </c>
      <c r="G14" s="130">
        <f>SUM('1112-04-01(501)'!G14,'1112-04-01(601)'!G14)</f>
        <v>1367</v>
      </c>
      <c r="H14" s="127">
        <f>SUM('1112-04-01(501)'!H14,'1112-04-01(601)'!H14)</f>
        <v>0</v>
      </c>
      <c r="I14" s="130">
        <f>SUM('1112-04-01(501)'!I14,'1112-04-01(601)'!I14)</f>
        <v>0</v>
      </c>
      <c r="J14" s="70"/>
      <c r="K14" s="77"/>
      <c r="L14" s="39" t="s">
        <v>39</v>
      </c>
      <c r="M14" s="95">
        <v>38</v>
      </c>
      <c r="N14" s="127">
        <f>SUM('1112-04-01(501)'!N14,'1112-04-01(601)'!N14)</f>
        <v>0</v>
      </c>
      <c r="O14" s="127">
        <f>SUM('1112-04-01(501)'!O14,'1112-04-01(601)'!O14)</f>
        <v>0</v>
      </c>
      <c r="P14" s="130">
        <f>SUM('1112-04-01(501)'!P14,'1112-04-01(601)'!P14)</f>
        <v>0</v>
      </c>
      <c r="Q14" s="127">
        <f>SUM('1112-04-01(501)'!Q14,'1112-04-01(601)'!Q14)</f>
        <v>0</v>
      </c>
      <c r="R14" s="136">
        <f>SUM('1112-04-01(501)'!R14,'1112-04-01(601)'!R14)</f>
        <v>0</v>
      </c>
    </row>
    <row r="15" spans="1:18" ht="14.1" customHeight="1">
      <c r="A15" s="10"/>
      <c r="B15" s="21" t="s">
        <v>15</v>
      </c>
      <c r="C15" s="36"/>
      <c r="D15" s="46">
        <v>5</v>
      </c>
      <c r="E15" s="125">
        <f>SUM('1112-04-01(501)'!E15,'1112-04-01(601)'!E15)</f>
        <v>0</v>
      </c>
      <c r="F15" s="127">
        <f>SUM('1112-04-01(501)'!F15,'1112-04-01(601)'!F15)</f>
        <v>0</v>
      </c>
      <c r="G15" s="130">
        <f>SUM('1112-04-01(501)'!G15,'1112-04-01(601)'!G15)</f>
        <v>0</v>
      </c>
      <c r="H15" s="127">
        <f>SUM('1112-04-01(501)'!H15,'1112-04-01(601)'!H15)</f>
        <v>0</v>
      </c>
      <c r="I15" s="130">
        <f>SUM('1112-04-01(501)'!I15,'1112-04-01(601)'!I15)</f>
        <v>0</v>
      </c>
      <c r="J15" s="70"/>
      <c r="K15" s="77"/>
      <c r="L15" s="39" t="s">
        <v>40</v>
      </c>
      <c r="M15" s="94">
        <v>39</v>
      </c>
      <c r="N15" s="126">
        <f>SUM('1112-04-01(501)'!N15,'1112-04-01(601)'!N15)</f>
        <v>0</v>
      </c>
      <c r="O15" s="126">
        <f>SUM('1112-04-01(501)'!O15,'1112-04-01(601)'!O15)</f>
        <v>0</v>
      </c>
      <c r="P15" s="129">
        <f>SUM('1112-04-01(501)'!P15,'1112-04-01(601)'!P15)</f>
        <v>0</v>
      </c>
      <c r="Q15" s="127">
        <f>SUM('1112-04-01(501)'!Q15,'1112-04-01(601)'!Q15)</f>
        <v>0</v>
      </c>
      <c r="R15" s="136">
        <f>SUM('1112-04-01(501)'!R15,'1112-04-01(601)'!R15)</f>
        <v>0</v>
      </c>
    </row>
    <row r="16" spans="1:18" ht="14.1" customHeight="1">
      <c r="A16" s="10"/>
      <c r="B16" s="21" t="s">
        <v>16</v>
      </c>
      <c r="C16" s="36"/>
      <c r="D16" s="46">
        <v>6</v>
      </c>
      <c r="E16" s="125">
        <f>SUM('1112-04-01(501)'!E16,'1112-04-01(601)'!E16)</f>
        <v>0</v>
      </c>
      <c r="F16" s="127">
        <f>SUM('1112-04-01(501)'!F16,'1112-04-01(601)'!F16)</f>
        <v>0</v>
      </c>
      <c r="G16" s="130">
        <f>SUM('1112-04-01(501)'!G16,'1112-04-01(601)'!G16)</f>
        <v>0</v>
      </c>
      <c r="H16" s="127">
        <f>SUM('1112-04-01(501)'!H16,'1112-04-01(601)'!H16)</f>
        <v>0</v>
      </c>
      <c r="I16" s="130">
        <f>SUM('1112-04-01(501)'!I16,'1112-04-01(601)'!I16)</f>
        <v>0</v>
      </c>
      <c r="J16" s="70"/>
      <c r="K16" s="77"/>
      <c r="L16" s="39" t="s">
        <v>41</v>
      </c>
      <c r="M16" s="95">
        <v>40</v>
      </c>
      <c r="N16" s="127">
        <f>SUM('1112-04-01(501)'!N16,'1112-04-01(601)'!N16)</f>
        <v>0</v>
      </c>
      <c r="O16" s="127">
        <f>SUM('1112-04-01(501)'!O16,'1112-04-01(601)'!O16)</f>
        <v>0</v>
      </c>
      <c r="P16" s="130">
        <f>SUM('1112-04-01(501)'!P16,'1112-04-01(601)'!P16)</f>
        <v>0</v>
      </c>
      <c r="Q16" s="127">
        <f>SUM('1112-04-01(501)'!Q16,'1112-04-01(601)'!Q16)</f>
        <v>0</v>
      </c>
      <c r="R16" s="136">
        <f>SUM('1112-04-01(501)'!R16,'1112-04-01(601)'!R16)</f>
        <v>0</v>
      </c>
    </row>
    <row r="17" spans="1:18" ht="14.1" customHeight="1">
      <c r="A17" s="10"/>
      <c r="B17" s="21" t="s">
        <v>17</v>
      </c>
      <c r="C17" s="36"/>
      <c r="D17" s="46">
        <v>7</v>
      </c>
      <c r="E17" s="125">
        <f>SUM('1112-04-01(501)'!E17,'1112-04-01(601)'!E17)</f>
        <v>3</v>
      </c>
      <c r="F17" s="127">
        <f>SUM('1112-04-01(501)'!F17,'1112-04-01(601)'!F17)</f>
        <v>3</v>
      </c>
      <c r="G17" s="130">
        <f>SUM('1112-04-01(501)'!G17,'1112-04-01(601)'!G17)</f>
        <v>1720.04</v>
      </c>
      <c r="H17" s="127">
        <f>SUM('1112-04-01(501)'!H17,'1112-04-01(601)'!H17)</f>
        <v>0</v>
      </c>
      <c r="I17" s="130">
        <f>SUM('1112-04-01(501)'!I17,'1112-04-01(601)'!I17)</f>
        <v>0</v>
      </c>
      <c r="J17" s="70"/>
      <c r="K17" s="76" t="s">
        <v>58</v>
      </c>
      <c r="L17" s="39" t="s">
        <v>38</v>
      </c>
      <c r="M17" s="94">
        <v>41</v>
      </c>
      <c r="N17" s="126">
        <f>SUM('1112-04-01(501)'!N17,'1112-04-01(601)'!N17)</f>
        <v>1</v>
      </c>
      <c r="O17" s="126">
        <f>SUM('1112-04-01(501)'!O17,'1112-04-01(601)'!O17)</f>
        <v>1</v>
      </c>
      <c r="P17" s="129">
        <f>SUM('1112-04-01(501)'!P17,'1112-04-01(601)'!P17)</f>
        <v>1983</v>
      </c>
      <c r="Q17" s="127">
        <f>SUM('1112-04-01(501)'!Q17,'1112-04-01(601)'!Q17)</f>
        <v>0</v>
      </c>
      <c r="R17" s="136">
        <f>SUM('1112-04-01(501)'!R17,'1112-04-01(601)'!R17)</f>
        <v>0</v>
      </c>
    </row>
    <row r="18" spans="1:18" ht="14.1" customHeight="1">
      <c r="A18" s="10"/>
      <c r="B18" s="22" t="s">
        <v>18</v>
      </c>
      <c r="C18" s="37"/>
      <c r="D18" s="46">
        <v>8</v>
      </c>
      <c r="E18" s="125">
        <f>SUM('1112-04-01(501)'!E18,'1112-04-01(601)'!E18)</f>
        <v>10</v>
      </c>
      <c r="F18" s="127">
        <f>SUM('1112-04-01(501)'!F18,'1112-04-01(601)'!F18)</f>
        <v>0</v>
      </c>
      <c r="G18" s="130">
        <f>SUM('1112-04-01(501)'!G18,'1112-04-01(601)'!G18)</f>
        <v>0</v>
      </c>
      <c r="H18" s="127">
        <f>SUM('1112-04-01(501)'!H18,'1112-04-01(601)'!H18)</f>
        <v>10</v>
      </c>
      <c r="I18" s="130">
        <f>SUM('1112-04-01(501)'!I18,'1112-04-01(601)'!I18)</f>
        <v>1184.38</v>
      </c>
      <c r="J18" s="70"/>
      <c r="K18" s="77"/>
      <c r="L18" s="39" t="s">
        <v>39</v>
      </c>
      <c r="M18" s="95">
        <v>42</v>
      </c>
      <c r="N18" s="127">
        <f>SUM('1112-04-01(501)'!N18,'1112-04-01(601)'!N18)</f>
        <v>0</v>
      </c>
      <c r="O18" s="127">
        <f>SUM('1112-04-01(501)'!O18,'1112-04-01(601)'!O18)</f>
        <v>0</v>
      </c>
      <c r="P18" s="130">
        <f>SUM('1112-04-01(501)'!P18,'1112-04-01(601)'!P18)</f>
        <v>0</v>
      </c>
      <c r="Q18" s="127">
        <f>SUM('1112-04-01(501)'!Q18,'1112-04-01(601)'!Q18)</f>
        <v>0</v>
      </c>
      <c r="R18" s="136">
        <f>SUM('1112-04-01(501)'!R18,'1112-04-01(601)'!R18)</f>
        <v>0</v>
      </c>
    </row>
    <row r="19" spans="1:18" ht="14.1" customHeight="1">
      <c r="A19" s="10"/>
      <c r="B19" s="22" t="s">
        <v>19</v>
      </c>
      <c r="C19" s="37"/>
      <c r="D19" s="46">
        <v>9</v>
      </c>
      <c r="E19" s="125">
        <f>SUM('1112-04-01(501)'!E19,'1112-04-01(601)'!E19)</f>
        <v>0</v>
      </c>
      <c r="F19" s="127">
        <f>SUM('1112-04-01(501)'!F19,'1112-04-01(601)'!F19)</f>
        <v>0</v>
      </c>
      <c r="G19" s="130">
        <f>SUM('1112-04-01(501)'!G19,'1112-04-01(601)'!G19)</f>
        <v>0</v>
      </c>
      <c r="H19" s="127">
        <f>SUM('1112-04-01(501)'!H19,'1112-04-01(601)'!H19)</f>
        <v>0</v>
      </c>
      <c r="I19" s="130">
        <f>SUM('1112-04-01(501)'!I19,'1112-04-01(601)'!I19)</f>
        <v>0</v>
      </c>
      <c r="J19" s="70"/>
      <c r="K19" s="77"/>
      <c r="L19" s="39" t="s">
        <v>40</v>
      </c>
      <c r="M19" s="94">
        <v>43</v>
      </c>
      <c r="N19" s="126">
        <f>SUM('1112-04-01(501)'!N19,'1112-04-01(601)'!N19)</f>
        <v>0</v>
      </c>
      <c r="O19" s="126">
        <f>SUM('1112-04-01(501)'!O19,'1112-04-01(601)'!O19)</f>
        <v>0</v>
      </c>
      <c r="P19" s="129">
        <f>SUM('1112-04-01(501)'!P19,'1112-04-01(601)'!P19)</f>
        <v>0</v>
      </c>
      <c r="Q19" s="127">
        <f>SUM('1112-04-01(501)'!Q19,'1112-04-01(601)'!Q19)</f>
        <v>0</v>
      </c>
      <c r="R19" s="136">
        <f>SUM('1112-04-01(501)'!R19,'1112-04-01(601)'!R19)</f>
        <v>0</v>
      </c>
    </row>
    <row r="20" spans="1:18" ht="14.1" customHeight="1">
      <c r="A20" s="10"/>
      <c r="B20" s="22" t="s">
        <v>20</v>
      </c>
      <c r="C20" s="37"/>
      <c r="D20" s="46">
        <v>10</v>
      </c>
      <c r="E20" s="125">
        <f>SUM('1112-04-01(501)'!E20,'1112-04-01(601)'!E20)</f>
        <v>0</v>
      </c>
      <c r="F20" s="127">
        <f>SUM('1112-04-01(501)'!F20,'1112-04-01(601)'!F20)</f>
        <v>0</v>
      </c>
      <c r="G20" s="130">
        <f>SUM('1112-04-01(501)'!G20,'1112-04-01(601)'!G20)</f>
        <v>0</v>
      </c>
      <c r="H20" s="127">
        <f>SUM('1112-04-01(501)'!H20,'1112-04-01(601)'!H20)</f>
        <v>0</v>
      </c>
      <c r="I20" s="130">
        <f>SUM('1112-04-01(501)'!I20,'1112-04-01(601)'!I20)</f>
        <v>0</v>
      </c>
      <c r="J20" s="70"/>
      <c r="K20" s="77"/>
      <c r="L20" s="39" t="s">
        <v>41</v>
      </c>
      <c r="M20" s="95">
        <v>44</v>
      </c>
      <c r="N20" s="127">
        <f>SUM('1112-04-01(501)'!N20,'1112-04-01(601)'!N20)</f>
        <v>0</v>
      </c>
      <c r="O20" s="127">
        <f>SUM('1112-04-01(501)'!O20,'1112-04-01(601)'!O20)</f>
        <v>0</v>
      </c>
      <c r="P20" s="130">
        <f>SUM('1112-04-01(501)'!P20,'1112-04-01(601)'!P20)</f>
        <v>0</v>
      </c>
      <c r="Q20" s="127">
        <f>SUM('1112-04-01(501)'!Q20,'1112-04-01(601)'!Q20)</f>
        <v>0</v>
      </c>
      <c r="R20" s="136">
        <f>SUM('1112-04-01(501)'!R20,'1112-04-01(601)'!R20)</f>
        <v>0</v>
      </c>
    </row>
    <row r="21" spans="1:18" ht="14.1" customHeight="1">
      <c r="A21" s="10"/>
      <c r="B21" s="21" t="s">
        <v>21</v>
      </c>
      <c r="C21" s="36"/>
      <c r="D21" s="46">
        <v>11</v>
      </c>
      <c r="E21" s="125">
        <f>SUM('1112-04-01(501)'!E21,'1112-04-01(601)'!E21)</f>
        <v>1</v>
      </c>
      <c r="F21" s="127">
        <f>SUM('1112-04-01(501)'!F21,'1112-04-01(601)'!F21)</f>
        <v>2</v>
      </c>
      <c r="G21" s="130">
        <f>SUM('1112-04-01(501)'!G21,'1112-04-01(601)'!G21)</f>
        <v>493.01</v>
      </c>
      <c r="H21" s="127">
        <f>SUM('1112-04-01(501)'!H21,'1112-04-01(601)'!H21)</f>
        <v>0</v>
      </c>
      <c r="I21" s="130">
        <f>SUM('1112-04-01(501)'!I21,'1112-04-01(601)'!I21)</f>
        <v>0</v>
      </c>
      <c r="J21" s="70"/>
      <c r="K21" s="76" t="s">
        <v>59</v>
      </c>
      <c r="L21" s="39" t="s">
        <v>38</v>
      </c>
      <c r="M21" s="94">
        <v>45</v>
      </c>
      <c r="N21" s="126">
        <f>SUM('1112-04-01(501)'!N21,'1112-04-01(601)'!N21)</f>
        <v>0</v>
      </c>
      <c r="O21" s="126">
        <f>SUM('1112-04-01(501)'!O21,'1112-04-01(601)'!O21)</f>
        <v>0</v>
      </c>
      <c r="P21" s="129">
        <f>SUM('1112-04-01(501)'!P21,'1112-04-01(601)'!P21)</f>
        <v>0</v>
      </c>
      <c r="Q21" s="127">
        <f>SUM('1112-04-01(501)'!Q21,'1112-04-01(601)'!Q21)</f>
        <v>0</v>
      </c>
      <c r="R21" s="136">
        <f>SUM('1112-04-01(501)'!R21,'1112-04-01(601)'!R21)</f>
        <v>0</v>
      </c>
    </row>
    <row r="22" spans="1:18" ht="14.1" customHeight="1">
      <c r="A22" s="11"/>
      <c r="B22" s="23" t="s">
        <v>22</v>
      </c>
      <c r="C22" s="38"/>
      <c r="D22" s="46">
        <v>12</v>
      </c>
      <c r="E22" s="125">
        <f>SUM('1112-04-01(501)'!E22,'1112-04-01(601)'!E22)</f>
        <v>54</v>
      </c>
      <c r="F22" s="127">
        <f>SUM('1112-04-01(501)'!F22,'1112-04-01(601)'!F22)</f>
        <v>2</v>
      </c>
      <c r="G22" s="130">
        <f>SUM('1112-04-01(501)'!G22,'1112-04-01(601)'!G22)</f>
        <v>6266.06</v>
      </c>
      <c r="H22" s="127">
        <f>SUM('1112-04-01(501)'!H22,'1112-04-01(601)'!H22)</f>
        <v>114</v>
      </c>
      <c r="I22" s="130">
        <f>SUM('1112-04-01(501)'!I22,'1112-04-01(601)'!I22)</f>
        <v>10075.15</v>
      </c>
      <c r="J22" s="70"/>
      <c r="K22" s="77"/>
      <c r="L22" s="39" t="s">
        <v>39</v>
      </c>
      <c r="M22" s="95">
        <v>46</v>
      </c>
      <c r="N22" s="127">
        <f>SUM('1112-04-01(501)'!N22,'1112-04-01(601)'!N22)</f>
        <v>0</v>
      </c>
      <c r="O22" s="127">
        <f>SUM('1112-04-01(501)'!O22,'1112-04-01(601)'!O22)</f>
        <v>0</v>
      </c>
      <c r="P22" s="130">
        <f>SUM('1112-04-01(501)'!P22,'1112-04-01(601)'!P22)</f>
        <v>0</v>
      </c>
      <c r="Q22" s="127">
        <f>SUM('1112-04-01(501)'!Q22,'1112-04-01(601)'!Q22)</f>
        <v>0</v>
      </c>
      <c r="R22" s="136">
        <f>SUM('1112-04-01(501)'!R22,'1112-04-01(601)'!R22)</f>
        <v>0</v>
      </c>
    </row>
    <row r="23" spans="1:18" ht="14.1" customHeight="1">
      <c r="A23" s="12" t="s">
        <v>5</v>
      </c>
      <c r="B23" s="21" t="s">
        <v>23</v>
      </c>
      <c r="C23" s="36"/>
      <c r="D23" s="46">
        <v>13</v>
      </c>
      <c r="E23" s="125">
        <f>SUM('1112-04-01(501)'!E23,'1112-04-01(601)'!E23)</f>
        <v>45</v>
      </c>
      <c r="F23" s="127">
        <f>SUM('1112-04-01(501)'!F23,'1112-04-01(601)'!F23)</f>
        <v>0</v>
      </c>
      <c r="G23" s="130">
        <f>SUM('1112-04-01(501)'!G23,'1112-04-01(601)'!G23)</f>
        <v>0</v>
      </c>
      <c r="H23" s="127">
        <f>SUM('1112-04-01(501)'!H23,'1112-04-01(601)'!H23)</f>
        <v>93</v>
      </c>
      <c r="I23" s="130">
        <f>SUM('1112-04-01(501)'!I23,'1112-04-01(601)'!I23)</f>
        <v>44755.63</v>
      </c>
      <c r="J23" s="70"/>
      <c r="K23" s="77"/>
      <c r="L23" s="39" t="s">
        <v>40</v>
      </c>
      <c r="M23" s="94">
        <v>47</v>
      </c>
      <c r="N23" s="126">
        <f>SUM('1112-04-01(501)'!N23,'1112-04-01(601)'!N23)</f>
        <v>0</v>
      </c>
      <c r="O23" s="126">
        <f>SUM('1112-04-01(501)'!O23,'1112-04-01(601)'!O23)</f>
        <v>0</v>
      </c>
      <c r="P23" s="129">
        <f>SUM('1112-04-01(501)'!P23,'1112-04-01(601)'!P23)</f>
        <v>0</v>
      </c>
      <c r="Q23" s="127">
        <f>SUM('1112-04-01(501)'!Q23,'1112-04-01(601)'!Q23)</f>
        <v>0</v>
      </c>
      <c r="R23" s="136">
        <f>SUM('1112-04-01(501)'!R23,'1112-04-01(601)'!R23)</f>
        <v>0</v>
      </c>
    </row>
    <row r="24" spans="1:18" ht="14.1" customHeight="1">
      <c r="A24" s="10"/>
      <c r="B24" s="24" t="s">
        <v>24</v>
      </c>
      <c r="C24" s="39" t="s">
        <v>29</v>
      </c>
      <c r="D24" s="46">
        <v>14</v>
      </c>
      <c r="E24" s="125">
        <f>SUM('1112-04-01(501)'!E24,'1112-04-01(601)'!E24)</f>
        <v>949</v>
      </c>
      <c r="F24" s="127">
        <f>SUM('1112-04-01(501)'!F24,'1112-04-01(601)'!F24)</f>
        <v>1201</v>
      </c>
      <c r="G24" s="130">
        <f>SUM('1112-04-01(501)'!G24,'1112-04-01(601)'!G24)</f>
        <v>372051.48</v>
      </c>
      <c r="H24" s="127">
        <f>SUM('1112-04-01(501)'!H24,'1112-04-01(601)'!H24)</f>
        <v>837</v>
      </c>
      <c r="I24" s="130">
        <f>SUM('1112-04-01(501)'!I24,'1112-04-01(601)'!I24)</f>
        <v>75099.72</v>
      </c>
      <c r="J24" s="70"/>
      <c r="K24" s="77"/>
      <c r="L24" s="39" t="s">
        <v>41</v>
      </c>
      <c r="M24" s="95">
        <v>48</v>
      </c>
      <c r="N24" s="127">
        <f>SUM('1112-04-01(501)'!N24,'1112-04-01(601)'!N24)</f>
        <v>0</v>
      </c>
      <c r="O24" s="127">
        <f>SUM('1112-04-01(501)'!O24,'1112-04-01(601)'!O24)</f>
        <v>0</v>
      </c>
      <c r="P24" s="130">
        <f>SUM('1112-04-01(501)'!P24,'1112-04-01(601)'!P24)</f>
        <v>0</v>
      </c>
      <c r="Q24" s="127">
        <f>SUM('1112-04-01(501)'!Q24,'1112-04-01(601)'!Q24)</f>
        <v>0</v>
      </c>
      <c r="R24" s="136">
        <f>SUM('1112-04-01(501)'!R24,'1112-04-01(601)'!R24)</f>
        <v>0</v>
      </c>
    </row>
    <row r="25" spans="1:18" ht="14.1" customHeight="1">
      <c r="A25" s="10"/>
      <c r="B25" s="25"/>
      <c r="C25" s="39" t="s">
        <v>30</v>
      </c>
      <c r="D25" s="46">
        <v>15</v>
      </c>
      <c r="E25" s="125">
        <f>SUM('1112-04-01(501)'!E25,'1112-04-01(601)'!E25)</f>
        <v>7</v>
      </c>
      <c r="F25" s="127">
        <f>SUM('1112-04-01(501)'!F25,'1112-04-01(601)'!F25)</f>
        <v>10</v>
      </c>
      <c r="G25" s="130">
        <f>SUM('1112-04-01(501)'!G25,'1112-04-01(601)'!G25)</f>
        <v>513.9</v>
      </c>
      <c r="H25" s="127">
        <f>SUM('1112-04-01(501)'!H25,'1112-04-01(601)'!H25)</f>
        <v>3</v>
      </c>
      <c r="I25" s="130">
        <f>SUM('1112-04-01(501)'!I25,'1112-04-01(601)'!I25)</f>
        <v>98.43</v>
      </c>
      <c r="J25" s="70"/>
      <c r="K25" s="72" t="s">
        <v>60</v>
      </c>
      <c r="L25" s="87" t="s">
        <v>39</v>
      </c>
      <c r="M25" s="94">
        <v>49</v>
      </c>
      <c r="N25" s="126">
        <f>SUM('1112-04-01(501)'!N25,'1112-04-01(601)'!N25)</f>
        <v>0</v>
      </c>
      <c r="O25" s="126">
        <f>SUM('1112-04-01(501)'!O25,'1112-04-01(601)'!O25)</f>
        <v>0</v>
      </c>
      <c r="P25" s="129">
        <f>SUM('1112-04-01(501)'!P25,'1112-04-01(601)'!P25)</f>
        <v>0</v>
      </c>
      <c r="Q25" s="127">
        <f>SUM('1112-04-01(501)'!Q25,'1112-04-01(601)'!Q25)</f>
        <v>0</v>
      </c>
      <c r="R25" s="136">
        <f>SUM('1112-04-01(501)'!R25,'1112-04-01(601)'!R25)</f>
        <v>0</v>
      </c>
    </row>
    <row r="26" spans="1:18" ht="14.1" customHeight="1">
      <c r="A26" s="10"/>
      <c r="B26" s="25"/>
      <c r="C26" s="39" t="s">
        <v>31</v>
      </c>
      <c r="D26" s="46">
        <v>16</v>
      </c>
      <c r="E26" s="125">
        <f>SUM('1112-04-01(501)'!E26,'1112-04-01(601)'!E26)</f>
        <v>154</v>
      </c>
      <c r="F26" s="127">
        <f>SUM('1112-04-01(501)'!F26,'1112-04-01(601)'!F26)</f>
        <v>499</v>
      </c>
      <c r="G26" s="130">
        <f>SUM('1112-04-01(501)'!G26,'1112-04-01(601)'!G26)</f>
        <v>152832.42</v>
      </c>
      <c r="H26" s="127">
        <f>SUM('1112-04-01(501)'!H26,'1112-04-01(601)'!H26)</f>
        <v>94</v>
      </c>
      <c r="I26" s="130">
        <f>SUM('1112-04-01(501)'!I26,'1112-04-01(601)'!I26)</f>
        <v>14855.85</v>
      </c>
      <c r="J26" s="70"/>
      <c r="K26" s="78"/>
      <c r="L26" s="87" t="s">
        <v>40</v>
      </c>
      <c r="M26" s="95">
        <v>50</v>
      </c>
      <c r="N26" s="127">
        <f>SUM('1112-04-01(501)'!N26,'1112-04-01(601)'!N26)</f>
        <v>0</v>
      </c>
      <c r="O26" s="127">
        <f>SUM('1112-04-01(501)'!O26,'1112-04-01(601)'!O26)</f>
        <v>0</v>
      </c>
      <c r="P26" s="130">
        <f>SUM('1112-04-01(501)'!P26,'1112-04-01(601)'!P26)</f>
        <v>0</v>
      </c>
      <c r="Q26" s="127">
        <f>SUM('1112-04-01(501)'!Q26,'1112-04-01(601)'!Q26)</f>
        <v>0</v>
      </c>
      <c r="R26" s="136">
        <f>SUM('1112-04-01(501)'!R26,'1112-04-01(601)'!R26)</f>
        <v>0</v>
      </c>
    </row>
    <row r="27" spans="1:18" ht="14.1" customHeight="1">
      <c r="A27" s="10"/>
      <c r="B27" s="25"/>
      <c r="C27" s="39" t="s">
        <v>32</v>
      </c>
      <c r="D27" s="46">
        <v>17</v>
      </c>
      <c r="E27" s="125">
        <f>SUM('1112-04-01(501)'!E27,'1112-04-01(601)'!E27)</f>
        <v>90</v>
      </c>
      <c r="F27" s="127">
        <f>SUM('1112-04-01(501)'!F27,'1112-04-01(601)'!F27)</f>
        <v>146</v>
      </c>
      <c r="G27" s="130">
        <f>SUM('1112-04-01(501)'!G27,'1112-04-01(601)'!G27)</f>
        <v>71113.22</v>
      </c>
      <c r="H27" s="127">
        <f>SUM('1112-04-01(501)'!H27,'1112-04-01(601)'!H27)</f>
        <v>41</v>
      </c>
      <c r="I27" s="130">
        <f>SUM('1112-04-01(501)'!I27,'1112-04-01(601)'!I27)</f>
        <v>4712.02</v>
      </c>
      <c r="J27" s="70"/>
      <c r="K27" s="79"/>
      <c r="L27" s="87" t="s">
        <v>41</v>
      </c>
      <c r="M27" s="94">
        <v>51</v>
      </c>
      <c r="N27" s="126">
        <f>SUM('1112-04-01(501)'!N27,'1112-04-01(601)'!N27)</f>
        <v>0</v>
      </c>
      <c r="O27" s="126">
        <f>SUM('1112-04-01(501)'!O27,'1112-04-01(601)'!O27)</f>
        <v>0</v>
      </c>
      <c r="P27" s="129">
        <f>SUM('1112-04-01(501)'!P27,'1112-04-01(601)'!P27)</f>
        <v>0</v>
      </c>
      <c r="Q27" s="127">
        <f>SUM('1112-04-01(501)'!Q27,'1112-04-01(601)'!Q27)</f>
        <v>0</v>
      </c>
      <c r="R27" s="136">
        <f>SUM('1112-04-01(501)'!R27,'1112-04-01(601)'!R27)</f>
        <v>0</v>
      </c>
    </row>
    <row r="28" spans="1:18" ht="14.1" customHeight="1">
      <c r="A28" s="10"/>
      <c r="B28" s="25"/>
      <c r="C28" s="39" t="s">
        <v>33</v>
      </c>
      <c r="D28" s="46">
        <v>18</v>
      </c>
      <c r="E28" s="125">
        <f>SUM('1112-04-01(501)'!E28,'1112-04-01(601)'!E28)</f>
        <v>24</v>
      </c>
      <c r="F28" s="127">
        <f>SUM('1112-04-01(501)'!F28,'1112-04-01(601)'!F28)</f>
        <v>33</v>
      </c>
      <c r="G28" s="130">
        <f>SUM('1112-04-01(501)'!G28,'1112-04-01(601)'!G28)</f>
        <v>13288.7</v>
      </c>
      <c r="H28" s="127">
        <f>SUM('1112-04-01(501)'!H28,'1112-04-01(601)'!H28)</f>
        <v>17</v>
      </c>
      <c r="I28" s="130">
        <f>SUM('1112-04-01(501)'!I28,'1112-04-01(601)'!I28)</f>
        <v>1423.16</v>
      </c>
      <c r="J28" s="45"/>
      <c r="K28" s="80" t="s">
        <v>61</v>
      </c>
      <c r="L28" s="88"/>
      <c r="M28" s="95">
        <v>52</v>
      </c>
      <c r="N28" s="127">
        <f>SUM('1112-04-01(501)'!N28,'1112-04-01(601)'!N28)</f>
        <v>2</v>
      </c>
      <c r="O28" s="127">
        <f>SUM('1112-04-01(501)'!O28,'1112-04-01(601)'!O28)</f>
        <v>5</v>
      </c>
      <c r="P28" s="130">
        <f>SUM('1112-04-01(501)'!P28,'1112-04-01(601)'!P28)</f>
        <v>2877.87</v>
      </c>
      <c r="Q28" s="127">
        <f>SUM('1112-04-01(501)'!Q28,'1112-04-01(601)'!Q28)</f>
        <v>0</v>
      </c>
      <c r="R28" s="136">
        <f>SUM('1112-04-01(501)'!R28,'1112-04-01(601)'!R28)</f>
        <v>0</v>
      </c>
    </row>
    <row r="29" spans="1:18" ht="14.1" customHeight="1">
      <c r="A29" s="10"/>
      <c r="B29" s="25"/>
      <c r="C29" s="39" t="s">
        <v>34</v>
      </c>
      <c r="D29" s="46">
        <v>19</v>
      </c>
      <c r="E29" s="125">
        <f>SUM('1112-04-01(501)'!E29,'1112-04-01(601)'!E29)</f>
        <v>2</v>
      </c>
      <c r="F29" s="127">
        <f>SUM('1112-04-01(501)'!F29,'1112-04-01(601)'!F29)</f>
        <v>0</v>
      </c>
      <c r="G29" s="130">
        <f>SUM('1112-04-01(501)'!G29,'1112-04-01(601)'!G29)</f>
        <v>0</v>
      </c>
      <c r="H29" s="127">
        <f>SUM('1112-04-01(501)'!H29,'1112-04-01(601)'!H29)</f>
        <v>3</v>
      </c>
      <c r="I29" s="130">
        <f>SUM('1112-04-01(501)'!I29,'1112-04-01(601)'!I29)</f>
        <v>226.31</v>
      </c>
      <c r="J29" s="70" t="s">
        <v>54</v>
      </c>
      <c r="K29" s="81" t="s">
        <v>62</v>
      </c>
      <c r="L29" s="89"/>
      <c r="M29" s="94">
        <v>53</v>
      </c>
      <c r="N29" s="126">
        <f>SUM('1112-04-01(501)'!N29,'1112-04-01(601)'!N29)</f>
        <v>0</v>
      </c>
      <c r="O29" s="126">
        <f>SUM('1112-04-01(501)'!O29,'1112-04-01(601)'!O29)</f>
        <v>0</v>
      </c>
      <c r="P29" s="129">
        <f>SUM('1112-04-01(501)'!P29,'1112-04-01(601)'!P29)</f>
        <v>0</v>
      </c>
      <c r="Q29" s="127">
        <f>SUM('1112-04-01(501)'!Q29,'1112-04-01(601)'!Q29)</f>
        <v>0</v>
      </c>
      <c r="R29" s="136">
        <f>SUM('1112-04-01(501)'!R29,'1112-04-01(601)'!R29)</f>
        <v>0</v>
      </c>
    </row>
    <row r="30" spans="1:18" ht="14.1" customHeight="1">
      <c r="A30" s="10"/>
      <c r="B30" s="25"/>
      <c r="C30" s="39" t="s">
        <v>35</v>
      </c>
      <c r="D30" s="46">
        <v>20</v>
      </c>
      <c r="E30" s="125">
        <f>SUM('1112-04-01(501)'!E30,'1112-04-01(601)'!E30)</f>
        <v>4</v>
      </c>
      <c r="F30" s="127">
        <f>SUM('1112-04-01(501)'!F30,'1112-04-01(601)'!F30)</f>
        <v>10</v>
      </c>
      <c r="G30" s="130">
        <f>SUM('1112-04-01(501)'!G30,'1112-04-01(601)'!G30)</f>
        <v>39351.59</v>
      </c>
      <c r="H30" s="127">
        <f>SUM('1112-04-01(501)'!H30,'1112-04-01(601)'!H30)</f>
        <v>0</v>
      </c>
      <c r="I30" s="130">
        <f>SUM('1112-04-01(501)'!I30,'1112-04-01(601)'!I30)</f>
        <v>0</v>
      </c>
      <c r="J30" s="27"/>
      <c r="K30" s="81" t="s">
        <v>63</v>
      </c>
      <c r="L30" s="90"/>
      <c r="M30" s="95">
        <v>54</v>
      </c>
      <c r="N30" s="127">
        <f>SUM('1112-04-01(501)'!N30,'1112-04-01(601)'!N30)</f>
        <v>0</v>
      </c>
      <c r="O30" s="127">
        <f>SUM('1112-04-01(501)'!O30,'1112-04-01(601)'!O30)</f>
        <v>0</v>
      </c>
      <c r="P30" s="130">
        <f>SUM('1112-04-01(501)'!P30,'1112-04-01(601)'!P30)</f>
        <v>0</v>
      </c>
      <c r="Q30" s="127">
        <f>SUM('1112-04-01(501)'!Q30,'1112-04-01(601)'!Q30)</f>
        <v>0</v>
      </c>
      <c r="R30" s="136">
        <f>SUM('1112-04-01(501)'!R30,'1112-04-01(601)'!R30)</f>
        <v>0</v>
      </c>
    </row>
    <row r="31" spans="1:18" ht="14.1" customHeight="1">
      <c r="A31" s="10"/>
      <c r="B31" s="25"/>
      <c r="C31" s="39" t="s">
        <v>36</v>
      </c>
      <c r="D31" s="46">
        <v>21</v>
      </c>
      <c r="E31" s="125">
        <f>SUM('1112-04-01(501)'!E31,'1112-04-01(601)'!E31)</f>
        <v>0</v>
      </c>
      <c r="F31" s="127">
        <f>SUM('1112-04-01(501)'!F31,'1112-04-01(601)'!F31)</f>
        <v>0</v>
      </c>
      <c r="G31" s="130">
        <f>SUM('1112-04-01(501)'!G31,'1112-04-01(601)'!G31)</f>
        <v>0</v>
      </c>
      <c r="H31" s="127">
        <f>SUM('1112-04-01(501)'!H31,'1112-04-01(601)'!H31)</f>
        <v>0</v>
      </c>
      <c r="I31" s="130">
        <f>SUM('1112-04-01(501)'!I31,'1112-04-01(601)'!I31)</f>
        <v>0</v>
      </c>
      <c r="J31" s="27"/>
      <c r="K31" s="81" t="s">
        <v>64</v>
      </c>
      <c r="L31" s="90"/>
      <c r="M31" s="94">
        <v>55</v>
      </c>
      <c r="N31" s="126">
        <f>SUM('1112-04-01(501)'!N31,'1112-04-01(601)'!N31)</f>
        <v>36</v>
      </c>
      <c r="O31" s="126">
        <f>SUM('1112-04-01(501)'!O31,'1112-04-01(601)'!O31)</f>
        <v>69</v>
      </c>
      <c r="P31" s="129">
        <f>SUM('1112-04-01(501)'!P31,'1112-04-01(601)'!P31)</f>
        <v>17254.47</v>
      </c>
      <c r="Q31" s="127">
        <f>SUM('1112-04-01(501)'!Q31,'1112-04-01(601)'!Q31)</f>
        <v>36</v>
      </c>
      <c r="R31" s="136">
        <f>SUM('1112-04-01(501)'!R31,'1112-04-01(601)'!R31)</f>
        <v>3273.02</v>
      </c>
    </row>
    <row r="32" spans="1:18" ht="14.1" customHeight="1">
      <c r="A32" s="10"/>
      <c r="B32" s="25"/>
      <c r="C32" s="39" t="s">
        <v>37</v>
      </c>
      <c r="D32" s="46">
        <v>22</v>
      </c>
      <c r="E32" s="125">
        <f>SUM('1112-04-01(501)'!E32,'1112-04-01(601)'!E32)</f>
        <v>36</v>
      </c>
      <c r="F32" s="127">
        <f>SUM('1112-04-01(501)'!F32,'1112-04-01(601)'!F32)</f>
        <v>105</v>
      </c>
      <c r="G32" s="130">
        <f>SUM('1112-04-01(501)'!G32,'1112-04-01(601)'!G32)</f>
        <v>18326.23</v>
      </c>
      <c r="H32" s="127">
        <f>SUM('1112-04-01(501)'!H32,'1112-04-01(601)'!H32)</f>
        <v>16</v>
      </c>
      <c r="I32" s="130">
        <f>SUM('1112-04-01(501)'!I32,'1112-04-01(601)'!I32)</f>
        <v>1248.63</v>
      </c>
      <c r="J32" s="27"/>
      <c r="K32" s="81" t="s">
        <v>65</v>
      </c>
      <c r="L32" s="90"/>
      <c r="M32" s="95">
        <v>56</v>
      </c>
      <c r="N32" s="127">
        <f>SUM('1112-04-01(501)'!N32,'1112-04-01(601)'!N32)</f>
        <v>5</v>
      </c>
      <c r="O32" s="127">
        <f>SUM('1112-04-01(501)'!O32,'1112-04-01(601)'!O32)</f>
        <v>11</v>
      </c>
      <c r="P32" s="130">
        <f>SUM('1112-04-01(501)'!P32,'1112-04-01(601)'!P32)</f>
        <v>1645.5</v>
      </c>
      <c r="Q32" s="127">
        <f>SUM('1112-04-01(501)'!Q32,'1112-04-01(601)'!Q32)</f>
        <v>2</v>
      </c>
      <c r="R32" s="136">
        <f>SUM('1112-04-01(501)'!R32,'1112-04-01(601)'!R32)</f>
        <v>133.78</v>
      </c>
    </row>
    <row r="33" spans="1:18" ht="14.1" customHeight="1">
      <c r="A33" s="10"/>
      <c r="B33" s="25"/>
      <c r="C33" s="40" t="s">
        <v>21</v>
      </c>
      <c r="D33" s="46">
        <v>23</v>
      </c>
      <c r="E33" s="125">
        <f>SUM('1112-04-01(501)'!E33,'1112-04-01(601)'!E33)</f>
        <v>3</v>
      </c>
      <c r="F33" s="127">
        <f>SUM('1112-04-01(501)'!F33,'1112-04-01(601)'!F33)</f>
        <v>6</v>
      </c>
      <c r="G33" s="130">
        <f>SUM('1112-04-01(501)'!G33,'1112-04-01(601)'!G33)</f>
        <v>802.35</v>
      </c>
      <c r="H33" s="127">
        <f>SUM('1112-04-01(501)'!H33,'1112-04-01(601)'!H33)</f>
        <v>0</v>
      </c>
      <c r="I33" s="130">
        <f>SUM('1112-04-01(501)'!I33,'1112-04-01(601)'!I33)</f>
        <v>0</v>
      </c>
      <c r="J33" s="27"/>
      <c r="K33" s="81" t="s">
        <v>66</v>
      </c>
      <c r="L33" s="90"/>
      <c r="M33" s="94">
        <v>57</v>
      </c>
      <c r="N33" s="126">
        <f>SUM('1112-04-01(501)'!N33,'1112-04-01(601)'!N33)</f>
        <v>46</v>
      </c>
      <c r="O33" s="126">
        <f>SUM('1112-04-01(501)'!O33,'1112-04-01(601)'!O33)</f>
        <v>58</v>
      </c>
      <c r="P33" s="129">
        <f>SUM('1112-04-01(501)'!P33,'1112-04-01(601)'!P33)</f>
        <v>5785.3</v>
      </c>
      <c r="Q33" s="127">
        <f>SUM('1112-04-01(501)'!Q33,'1112-04-01(601)'!Q33)</f>
        <v>40</v>
      </c>
      <c r="R33" s="136">
        <f>SUM('1112-04-01(501)'!R33,'1112-04-01(601)'!R33)</f>
        <v>4831.63</v>
      </c>
    </row>
    <row r="34" spans="1:18" ht="14.1" customHeight="1">
      <c r="A34" s="11"/>
      <c r="B34" s="26"/>
      <c r="C34" s="39" t="s">
        <v>22</v>
      </c>
      <c r="D34" s="46">
        <v>24</v>
      </c>
      <c r="E34" s="125">
        <f>SUM('1112-04-01(501)'!E34,'1112-04-01(601)'!E34)</f>
        <v>11</v>
      </c>
      <c r="F34" s="127">
        <f>SUM('1112-04-01(501)'!F34,'1112-04-01(601)'!F34)</f>
        <v>34</v>
      </c>
      <c r="G34" s="130">
        <f>SUM('1112-04-01(501)'!G34,'1112-04-01(601)'!G34)</f>
        <v>27038.08</v>
      </c>
      <c r="H34" s="127">
        <f>SUM('1112-04-01(501)'!H34,'1112-04-01(601)'!H34)</f>
        <v>2</v>
      </c>
      <c r="I34" s="130">
        <f>SUM('1112-04-01(501)'!I34,'1112-04-01(601)'!I34)</f>
        <v>321.5</v>
      </c>
      <c r="J34" s="27"/>
      <c r="K34" s="81" t="s">
        <v>67</v>
      </c>
      <c r="L34" s="90"/>
      <c r="M34" s="95">
        <v>58</v>
      </c>
      <c r="N34" s="127">
        <f>SUM('1112-04-01(501)'!N34,'1112-04-01(601)'!N34)</f>
        <v>963</v>
      </c>
      <c r="O34" s="127">
        <f>SUM('1112-04-01(501)'!O34,'1112-04-01(601)'!O34)</f>
        <v>2488</v>
      </c>
      <c r="P34" s="130">
        <f>SUM('1112-04-01(501)'!P34,'1112-04-01(601)'!P34)</f>
        <v>528710.59</v>
      </c>
      <c r="Q34" s="127">
        <f>SUM('1112-04-01(501)'!Q34,'1112-04-01(601)'!Q34)</f>
        <v>1105</v>
      </c>
      <c r="R34" s="136">
        <f>SUM('1112-04-01(501)'!R34,'1112-04-01(601)'!R34)</f>
        <v>139230.79</v>
      </c>
    </row>
    <row r="35" spans="1:18" ht="14.1" customHeight="1">
      <c r="A35" s="12" t="s">
        <v>6</v>
      </c>
      <c r="B35" s="118" t="s">
        <v>25</v>
      </c>
      <c r="C35" s="39" t="s">
        <v>38</v>
      </c>
      <c r="D35" s="46">
        <v>25</v>
      </c>
      <c r="E35" s="125">
        <f>SUM('1112-04-01(501)'!E35,'1112-04-01(601)'!E35)</f>
        <v>1314</v>
      </c>
      <c r="F35" s="127">
        <f>SUM('1112-04-01(501)'!F35,'1112-04-01(601)'!F35)</f>
        <v>1826</v>
      </c>
      <c r="G35" s="130">
        <f>SUM('1112-04-01(501)'!G35,'1112-04-01(601)'!G35)</f>
        <v>288646.9</v>
      </c>
      <c r="H35" s="127">
        <f>SUM('1112-04-01(501)'!H35,'1112-04-01(601)'!H35)</f>
        <v>1325</v>
      </c>
      <c r="I35" s="130">
        <f>SUM('1112-04-01(501)'!I35,'1112-04-01(601)'!I35)</f>
        <v>190666.2</v>
      </c>
      <c r="J35" s="27"/>
      <c r="K35" s="81" t="s">
        <v>68</v>
      </c>
      <c r="L35" s="90"/>
      <c r="M35" s="94">
        <v>59</v>
      </c>
      <c r="N35" s="126">
        <f>SUM('1112-04-01(501)'!N35,'1112-04-01(601)'!N35)</f>
        <v>61</v>
      </c>
      <c r="O35" s="126">
        <f>SUM('1112-04-01(501)'!O35,'1112-04-01(601)'!O35)</f>
        <v>94</v>
      </c>
      <c r="P35" s="129">
        <f>SUM('1112-04-01(501)'!P35,'1112-04-01(601)'!P35)</f>
        <v>22809.95</v>
      </c>
      <c r="Q35" s="127">
        <f>SUM('1112-04-01(501)'!Q35,'1112-04-01(601)'!Q35)</f>
        <v>53</v>
      </c>
      <c r="R35" s="136">
        <f>SUM('1112-04-01(501)'!R35,'1112-04-01(601)'!R35)</f>
        <v>4632.5</v>
      </c>
    </row>
    <row r="36" spans="1:18" ht="14.1" customHeight="1">
      <c r="A36" s="10"/>
      <c r="B36" s="119"/>
      <c r="C36" s="39" t="s">
        <v>39</v>
      </c>
      <c r="D36" s="46">
        <v>26</v>
      </c>
      <c r="E36" s="125">
        <f>SUM('1112-04-01(501)'!E36,'1112-04-01(601)'!E36)</f>
        <v>1</v>
      </c>
      <c r="F36" s="127">
        <f>SUM('1112-04-01(501)'!F36,'1112-04-01(601)'!F36)</f>
        <v>1</v>
      </c>
      <c r="G36" s="130">
        <f>SUM('1112-04-01(501)'!G36,'1112-04-01(601)'!G36)</f>
        <v>361.71</v>
      </c>
      <c r="H36" s="127">
        <f>SUM('1112-04-01(501)'!H36,'1112-04-01(601)'!H36)</f>
        <v>0</v>
      </c>
      <c r="I36" s="130">
        <f>SUM('1112-04-01(501)'!I36,'1112-04-01(601)'!I36)</f>
        <v>0</v>
      </c>
      <c r="J36" s="27"/>
      <c r="K36" s="81" t="s">
        <v>69</v>
      </c>
      <c r="L36" s="90"/>
      <c r="M36" s="95">
        <v>60</v>
      </c>
      <c r="N36" s="127">
        <f>SUM('1112-04-01(501)'!N36,'1112-04-01(601)'!N36)</f>
        <v>53</v>
      </c>
      <c r="O36" s="127">
        <f>SUM('1112-04-01(501)'!O36,'1112-04-01(601)'!O36)</f>
        <v>108</v>
      </c>
      <c r="P36" s="130">
        <f>SUM('1112-04-01(501)'!P36,'1112-04-01(601)'!P36)</f>
        <v>33832.05</v>
      </c>
      <c r="Q36" s="127">
        <f>SUM('1112-04-01(501)'!Q36,'1112-04-01(601)'!Q36)</f>
        <v>31</v>
      </c>
      <c r="R36" s="136">
        <f>SUM('1112-04-01(501)'!R36,'1112-04-01(601)'!R36)</f>
        <v>25164.58</v>
      </c>
    </row>
    <row r="37" spans="1:18" ht="14.1" customHeight="1">
      <c r="A37" s="10"/>
      <c r="B37" s="119"/>
      <c r="C37" s="39" t="s">
        <v>40</v>
      </c>
      <c r="D37" s="46">
        <v>27</v>
      </c>
      <c r="E37" s="125">
        <f>SUM('1112-04-01(501)'!E37,'1112-04-01(601)'!E37)</f>
        <v>83</v>
      </c>
      <c r="F37" s="127">
        <f>SUM('1112-04-01(501)'!F37,'1112-04-01(601)'!F37)</f>
        <v>171</v>
      </c>
      <c r="G37" s="130">
        <f>SUM('1112-04-01(501)'!G37,'1112-04-01(601)'!G37)</f>
        <v>118474.83</v>
      </c>
      <c r="H37" s="127">
        <f>SUM('1112-04-01(501)'!H37,'1112-04-01(601)'!H37)</f>
        <v>167</v>
      </c>
      <c r="I37" s="130">
        <f>SUM('1112-04-01(501)'!I37,'1112-04-01(601)'!I37)</f>
        <v>72363.02</v>
      </c>
      <c r="J37" s="27"/>
      <c r="K37" s="81" t="s">
        <v>70</v>
      </c>
      <c r="L37" s="90"/>
      <c r="M37" s="94">
        <v>61</v>
      </c>
      <c r="N37" s="126">
        <f>SUM('1112-04-01(501)'!N37,'1112-04-01(601)'!N37)</f>
        <v>49</v>
      </c>
      <c r="O37" s="126">
        <f>SUM('1112-04-01(501)'!O37,'1112-04-01(601)'!O37)</f>
        <v>74</v>
      </c>
      <c r="P37" s="129">
        <f>SUM('1112-04-01(501)'!P37,'1112-04-01(601)'!P37)</f>
        <v>7306.75</v>
      </c>
      <c r="Q37" s="127">
        <f>SUM('1112-04-01(501)'!Q37,'1112-04-01(601)'!Q37)</f>
        <v>41</v>
      </c>
      <c r="R37" s="136">
        <f>SUM('1112-04-01(501)'!R37,'1112-04-01(601)'!R37)</f>
        <v>5184.21</v>
      </c>
    </row>
    <row r="38" spans="1:18" ht="14.1" customHeight="1">
      <c r="A38" s="10"/>
      <c r="B38" s="120"/>
      <c r="C38" s="39" t="s">
        <v>41</v>
      </c>
      <c r="D38" s="46">
        <v>28</v>
      </c>
      <c r="E38" s="125">
        <f>SUM('1112-04-01(501)'!E38,'1112-04-01(601)'!E38)</f>
        <v>885</v>
      </c>
      <c r="F38" s="127">
        <f>SUM('1112-04-01(501)'!F38,'1112-04-01(601)'!F38)</f>
        <v>1214</v>
      </c>
      <c r="G38" s="130">
        <f>SUM('1112-04-01(501)'!G38,'1112-04-01(601)'!G38)</f>
        <v>310526.9</v>
      </c>
      <c r="H38" s="127">
        <f>SUM('1112-04-01(501)'!H38,'1112-04-01(601)'!H38)</f>
        <v>971</v>
      </c>
      <c r="I38" s="130">
        <f>SUM('1112-04-01(501)'!I38,'1112-04-01(601)'!I38)</f>
        <v>104919.11</v>
      </c>
      <c r="J38" s="27"/>
      <c r="K38" s="81" t="s">
        <v>71</v>
      </c>
      <c r="L38" s="90"/>
      <c r="M38" s="95">
        <v>62</v>
      </c>
      <c r="N38" s="127">
        <f>SUM('1112-04-01(501)'!N38,'1112-04-01(601)'!N38)</f>
        <v>54</v>
      </c>
      <c r="O38" s="127">
        <f>SUM('1112-04-01(501)'!O38,'1112-04-01(601)'!O38)</f>
        <v>83</v>
      </c>
      <c r="P38" s="130">
        <f>SUM('1112-04-01(501)'!P38,'1112-04-01(601)'!P38)</f>
        <v>13637.79</v>
      </c>
      <c r="Q38" s="127">
        <f>SUM('1112-04-01(501)'!Q38,'1112-04-01(601)'!Q38)</f>
        <v>40</v>
      </c>
      <c r="R38" s="136">
        <f>SUM('1112-04-01(501)'!R38,'1112-04-01(601)'!R38)</f>
        <v>7685.11</v>
      </c>
    </row>
    <row r="39" spans="1:18" ht="14.1" customHeight="1">
      <c r="A39" s="10"/>
      <c r="B39" s="118" t="s">
        <v>26</v>
      </c>
      <c r="C39" s="39" t="s">
        <v>38</v>
      </c>
      <c r="D39" s="46">
        <v>29</v>
      </c>
      <c r="E39" s="125">
        <f>SUM('1112-04-01(501)'!E39,'1112-04-01(601)'!E39)</f>
        <v>16</v>
      </c>
      <c r="F39" s="127">
        <f>SUM('1112-04-01(501)'!F39,'1112-04-01(601)'!F39)</f>
        <v>25</v>
      </c>
      <c r="G39" s="130">
        <f>SUM('1112-04-01(501)'!G39,'1112-04-01(601)'!G39)</f>
        <v>16643.76</v>
      </c>
      <c r="H39" s="127">
        <f>SUM('1112-04-01(501)'!H39,'1112-04-01(601)'!H39)</f>
        <v>0</v>
      </c>
      <c r="I39" s="130">
        <f>SUM('1112-04-01(501)'!I39,'1112-04-01(601)'!I39)</f>
        <v>0</v>
      </c>
      <c r="J39" s="27"/>
      <c r="K39" s="81" t="s">
        <v>72</v>
      </c>
      <c r="L39" s="90"/>
      <c r="M39" s="94">
        <v>63</v>
      </c>
      <c r="N39" s="126">
        <f>SUM('1112-04-01(501)'!N39,'1112-04-01(601)'!N39)</f>
        <v>124</v>
      </c>
      <c r="O39" s="126">
        <f>SUM('1112-04-01(501)'!O39,'1112-04-01(601)'!O39)</f>
        <v>413</v>
      </c>
      <c r="P39" s="129">
        <f>SUM('1112-04-01(501)'!P39,'1112-04-01(601)'!P39)</f>
        <v>158937.59</v>
      </c>
      <c r="Q39" s="127">
        <f>SUM('1112-04-01(501)'!Q39,'1112-04-01(601)'!Q39)</f>
        <v>36</v>
      </c>
      <c r="R39" s="136">
        <f>SUM('1112-04-01(501)'!R39,'1112-04-01(601)'!R39)</f>
        <v>4161</v>
      </c>
    </row>
    <row r="40" spans="1:18" ht="14.1" customHeight="1">
      <c r="A40" s="10"/>
      <c r="B40" s="121"/>
      <c r="C40" s="39" t="s">
        <v>39</v>
      </c>
      <c r="D40" s="46">
        <v>30</v>
      </c>
      <c r="E40" s="125">
        <f>SUM('1112-04-01(501)'!E40,'1112-04-01(601)'!E40)</f>
        <v>3</v>
      </c>
      <c r="F40" s="127">
        <f>SUM('1112-04-01(501)'!F40,'1112-04-01(601)'!F40)</f>
        <v>3</v>
      </c>
      <c r="G40" s="130">
        <f>SUM('1112-04-01(501)'!G40,'1112-04-01(601)'!G40)</f>
        <v>528.5</v>
      </c>
      <c r="H40" s="127">
        <f>SUM('1112-04-01(501)'!H40,'1112-04-01(601)'!H40)</f>
        <v>0</v>
      </c>
      <c r="I40" s="130">
        <f>SUM('1112-04-01(501)'!I40,'1112-04-01(601)'!I40)</f>
        <v>0</v>
      </c>
      <c r="J40" s="27"/>
      <c r="K40" s="81" t="s">
        <v>73</v>
      </c>
      <c r="L40" s="90"/>
      <c r="M40" s="95">
        <v>64</v>
      </c>
      <c r="N40" s="127">
        <f>SUM('1112-04-01(501)'!N40,'1112-04-01(601)'!N40)</f>
        <v>48</v>
      </c>
      <c r="O40" s="127">
        <f>SUM('1112-04-01(501)'!O40,'1112-04-01(601)'!O40)</f>
        <v>84</v>
      </c>
      <c r="P40" s="130">
        <f>SUM('1112-04-01(501)'!P40,'1112-04-01(601)'!P40)</f>
        <v>17194.12</v>
      </c>
      <c r="Q40" s="127">
        <f>SUM('1112-04-01(501)'!Q40,'1112-04-01(601)'!Q40)</f>
        <v>28</v>
      </c>
      <c r="R40" s="136">
        <f>SUM('1112-04-01(501)'!R40,'1112-04-01(601)'!R40)</f>
        <v>2316.37</v>
      </c>
    </row>
    <row r="41" spans="1:18" ht="14.1" customHeight="1">
      <c r="A41" s="10"/>
      <c r="B41" s="121"/>
      <c r="C41" s="39" t="s">
        <v>40</v>
      </c>
      <c r="D41" s="46">
        <v>31</v>
      </c>
      <c r="E41" s="125">
        <f>SUM('1112-04-01(501)'!E41,'1112-04-01(601)'!E41)</f>
        <v>2</v>
      </c>
      <c r="F41" s="127">
        <f>SUM('1112-04-01(501)'!F41,'1112-04-01(601)'!F41)</f>
        <v>2</v>
      </c>
      <c r="G41" s="130">
        <f>SUM('1112-04-01(501)'!G41,'1112-04-01(601)'!G41)</f>
        <v>2514.68</v>
      </c>
      <c r="H41" s="127">
        <f>SUM('1112-04-01(501)'!H41,'1112-04-01(601)'!H41)</f>
        <v>0</v>
      </c>
      <c r="I41" s="130">
        <f>SUM('1112-04-01(501)'!I41,'1112-04-01(601)'!I41)</f>
        <v>0</v>
      </c>
      <c r="J41" s="45"/>
      <c r="K41" s="81" t="s">
        <v>74</v>
      </c>
      <c r="L41" s="90"/>
      <c r="M41" s="94">
        <v>65</v>
      </c>
      <c r="N41" s="126">
        <f>SUM('1112-04-01(501)'!N41,'1112-04-01(601)'!N41)</f>
        <v>339</v>
      </c>
      <c r="O41" s="126">
        <f>SUM('1112-04-01(501)'!O41,'1112-04-01(601)'!O41)</f>
        <v>1748</v>
      </c>
      <c r="P41" s="129">
        <f>SUM('1112-04-01(501)'!P41,'1112-04-01(601)'!P41)</f>
        <v>1589439.54</v>
      </c>
      <c r="Q41" s="127">
        <f>SUM('1112-04-01(501)'!Q41,'1112-04-01(601)'!Q41)</f>
        <v>205</v>
      </c>
      <c r="R41" s="136">
        <f>SUM('1112-04-01(501)'!R41,'1112-04-01(601)'!R41)</f>
        <v>39434.89</v>
      </c>
    </row>
    <row r="42" spans="1:18" ht="14.1" customHeight="1">
      <c r="A42" s="10"/>
      <c r="B42" s="121"/>
      <c r="C42" s="39" t="s">
        <v>41</v>
      </c>
      <c r="D42" s="46">
        <v>32</v>
      </c>
      <c r="E42" s="125">
        <f>SUM('1112-04-01(501)'!E42,'1112-04-01(601)'!E42)</f>
        <v>18</v>
      </c>
      <c r="F42" s="127">
        <f>SUM('1112-04-01(501)'!F42,'1112-04-01(601)'!F42)</f>
        <v>32</v>
      </c>
      <c r="G42" s="130">
        <f>SUM('1112-04-01(501)'!G42,'1112-04-01(601)'!G42)</f>
        <v>33138.5</v>
      </c>
      <c r="H42" s="127">
        <f>SUM('1112-04-01(501)'!H42,'1112-04-01(601)'!H42)</f>
        <v>0</v>
      </c>
      <c r="I42" s="130">
        <f>SUM('1112-04-01(501)'!I42,'1112-04-01(601)'!I42)</f>
        <v>0</v>
      </c>
      <c r="J42" s="71" t="s">
        <v>55</v>
      </c>
      <c r="K42" s="82"/>
      <c r="L42" s="91"/>
      <c r="M42" s="94">
        <v>66</v>
      </c>
      <c r="N42" s="131">
        <f>SUM(E11:E44,N11:N41)</f>
        <v>5560</v>
      </c>
      <c r="O42" s="132">
        <f>SUM(F11:F44,O11:O41)</f>
        <v>10753</v>
      </c>
      <c r="P42" s="133">
        <f>SUM(G11:G44,P11:P41)</f>
        <v>3995130.32</v>
      </c>
      <c r="Q42" s="134">
        <f>SUM(H11:H44,Q11:Q41)</f>
        <v>5310</v>
      </c>
      <c r="R42" s="137">
        <f>SUM(I11:I44,R11:R41)</f>
        <v>757996.99</v>
      </c>
    </row>
    <row r="43" spans="1:18" ht="14.1" customHeight="1">
      <c r="A43" s="10"/>
      <c r="B43" s="122" t="s">
        <v>27</v>
      </c>
      <c r="C43" s="39" t="s">
        <v>38</v>
      </c>
      <c r="D43" s="46">
        <v>33</v>
      </c>
      <c r="E43" s="125">
        <f>SUM('1112-04-01(501)'!E43,'1112-04-01(601)'!E43)</f>
        <v>0</v>
      </c>
      <c r="F43" s="127">
        <f>SUM('1112-04-01(501)'!F43,'1112-04-01(601)'!F43)</f>
        <v>0</v>
      </c>
      <c r="G43" s="130">
        <f>SUM('1112-04-01(501)'!G43,'1112-04-01(601)'!G43)</f>
        <v>0</v>
      </c>
      <c r="H43" s="127">
        <f>SUM('1112-04-01(501)'!H43,'1112-04-01(601)'!H43)</f>
        <v>0</v>
      </c>
      <c r="I43" s="130">
        <f>SUM('1112-04-01(501)'!I43,'1112-04-01(601)'!I43)</f>
        <v>0</v>
      </c>
      <c r="J43" s="72" t="s">
        <v>56</v>
      </c>
      <c r="K43" s="83"/>
      <c r="L43" s="92"/>
      <c r="M43" s="96">
        <v>67</v>
      </c>
      <c r="N43" s="99">
        <v>3840</v>
      </c>
      <c r="O43" s="102">
        <v>24269</v>
      </c>
      <c r="P43" s="104"/>
      <c r="Q43" s="104"/>
      <c r="R43" s="113" t="s">
        <v>83</v>
      </c>
    </row>
    <row r="44" spans="1:18" ht="14.1" customHeight="1">
      <c r="A44" s="11"/>
      <c r="B44" s="123"/>
      <c r="C44" s="39" t="s">
        <v>39</v>
      </c>
      <c r="D44" s="46">
        <v>34</v>
      </c>
      <c r="E44" s="125">
        <f>SUM('1112-04-01(501)'!E44,'1112-04-01(601)'!E44)</f>
        <v>4</v>
      </c>
      <c r="F44" s="127">
        <f>SUM('1112-04-01(501)'!F44,'1112-04-01(601)'!F44)</f>
        <v>5</v>
      </c>
      <c r="G44" s="130">
        <f>SUM('1112-04-01(501)'!G44,'1112-04-01(601)'!G44)</f>
        <v>1168.11</v>
      </c>
      <c r="H44" s="127">
        <f>SUM('1112-04-01(501)'!H44,'1112-04-01(601)'!H44)</f>
        <v>0</v>
      </c>
      <c r="I44" s="130">
        <f>SUM('1112-04-01(501)'!I44,'1112-04-01(601)'!I44)</f>
        <v>0</v>
      </c>
      <c r="J44" s="73"/>
      <c r="K44" s="84"/>
      <c r="L44" s="93"/>
      <c r="M44" s="97"/>
      <c r="N44" s="100"/>
      <c r="O44" s="103"/>
      <c r="P44" s="105"/>
      <c r="Q44" s="105"/>
      <c r="R44" s="75"/>
    </row>
    <row r="45" spans="1:18" ht="14.1" customHeight="1">
      <c r="A45" s="13" t="s">
        <v>7</v>
      </c>
      <c r="B45" s="13"/>
      <c r="C45" s="13"/>
      <c r="D45" s="47">
        <v>235600</v>
      </c>
      <c r="E45" s="47"/>
      <c r="F45" s="13" t="s">
        <v>47</v>
      </c>
      <c r="G45" s="64">
        <v>175200747.27</v>
      </c>
      <c r="H45" s="13" t="s">
        <v>52</v>
      </c>
      <c r="I45" s="13" t="s">
        <v>53</v>
      </c>
      <c r="J45" s="47">
        <v>204470</v>
      </c>
      <c r="K45" s="47"/>
      <c r="L45" s="13" t="s">
        <v>75</v>
      </c>
      <c r="M45" s="98">
        <v>41539923.43</v>
      </c>
      <c r="N45" s="98"/>
      <c r="O45" s="13" t="s">
        <v>77</v>
      </c>
      <c r="P45" s="13"/>
      <c r="Q45" s="13"/>
      <c r="R45" s="13"/>
    </row>
    <row r="46" spans="1:18" ht="14.1" customHeight="1">
      <c r="A46" s="14" t="s">
        <v>8</v>
      </c>
      <c r="B46" s="14"/>
      <c r="C46" s="14"/>
      <c r="D46" s="14"/>
      <c r="E46" s="14"/>
      <c r="F46" s="128">
        <v>3613773405.92</v>
      </c>
      <c r="G46" s="14" t="s">
        <v>49</v>
      </c>
      <c r="H46" s="14"/>
      <c r="I46" s="14"/>
      <c r="J46" s="14"/>
      <c r="K46" s="128">
        <v>15128971.37</v>
      </c>
      <c r="L46" s="128"/>
      <c r="M46" s="14" t="s">
        <v>76</v>
      </c>
      <c r="N46" s="14"/>
      <c r="O46" s="14"/>
      <c r="P46" s="14"/>
      <c r="Q46" s="14"/>
      <c r="R46" s="14"/>
    </row>
    <row r="47" spans="1:18" ht="14.1" customHeight="1">
      <c r="A47" s="15" t="s">
        <v>9</v>
      </c>
      <c r="B47" s="15"/>
      <c r="C47" s="41"/>
      <c r="D47" s="48">
        <f>H1</f>
      </c>
      <c r="E47" s="52"/>
      <c r="F47" s="52"/>
      <c r="G47" s="52"/>
      <c r="H47" s="52"/>
      <c r="I47" s="52"/>
      <c r="J47" s="52"/>
      <c r="K47" s="52"/>
      <c r="L47" s="52"/>
      <c r="M47" s="52"/>
      <c r="N47" s="52"/>
      <c r="O47" s="52"/>
      <c r="P47" s="52"/>
      <c r="Q47" s="52"/>
      <c r="R47" s="52"/>
    </row>
    <row r="48" spans="1:18" s="74" customFormat="1" ht="36" customHeight="1">
      <c r="A48" s="16" t="s">
        <v>10</v>
      </c>
      <c r="B48" s="30"/>
      <c r="C48" s="30"/>
      <c r="D48" s="30"/>
      <c r="E48" s="30"/>
      <c r="F48" s="30"/>
      <c r="G48" s="30"/>
      <c r="H48" s="30"/>
      <c r="I48" s="30"/>
      <c r="J48" s="30"/>
      <c r="K48" s="30"/>
      <c r="L48" s="30"/>
      <c r="M48" s="30"/>
      <c r="N48" s="30"/>
      <c r="O48" s="30"/>
      <c r="P48" s="30"/>
      <c r="Q48" s="30"/>
      <c r="R48" s="30"/>
    </row>
    <row r="49" spans="1:18" ht="15">
      <c r="A49" s="17"/>
      <c r="B49" s="17"/>
      <c r="C49" s="17"/>
      <c r="D49" s="17"/>
      <c r="E49" s="17"/>
      <c r="F49" s="17"/>
      <c r="G49" s="17"/>
      <c r="H49" s="17"/>
      <c r="I49" s="17"/>
      <c r="J49" s="17"/>
      <c r="K49" s="17"/>
      <c r="L49" s="17"/>
      <c r="M49" s="17"/>
      <c r="N49" s="17"/>
      <c r="O49" s="17"/>
      <c r="P49" s="17"/>
      <c r="Q49" s="17"/>
      <c r="R49" s="17"/>
    </row>
    <row r="50" spans="1:18" ht="15">
      <c r="A50" s="18"/>
      <c r="B50" s="31"/>
      <c r="C50" s="31"/>
      <c r="D50" s="31"/>
      <c r="E50" s="31"/>
      <c r="F50" s="31"/>
      <c r="G50" s="31"/>
      <c r="H50" s="31"/>
      <c r="I50" s="31"/>
      <c r="J50" s="31"/>
      <c r="K50" s="31"/>
      <c r="L50" s="31"/>
      <c r="M50" s="31"/>
      <c r="N50" s="31"/>
      <c r="O50" s="31"/>
      <c r="P50" s="31"/>
      <c r="Q50" s="31"/>
      <c r="R50" s="31"/>
    </row>
  </sheetData>
  <mergeCells count="70">
    <mergeCell ref="A47:C47"/>
    <mergeCell ref="D47:R47"/>
    <mergeCell ref="A48:R48"/>
    <mergeCell ref="K46:L46"/>
    <mergeCell ref="K34:L34"/>
    <mergeCell ref="R43:R44"/>
    <mergeCell ref="K38:L38"/>
    <mergeCell ref="B39:B42"/>
    <mergeCell ref="K39:L39"/>
    <mergeCell ref="K40:L40"/>
    <mergeCell ref="K41:L41"/>
    <mergeCell ref="J42:L42"/>
    <mergeCell ref="B43:B44"/>
    <mergeCell ref="J43:L44"/>
    <mergeCell ref="M43:M44"/>
    <mergeCell ref="N43:N44"/>
    <mergeCell ref="O43:Q44"/>
    <mergeCell ref="A23:A34"/>
    <mergeCell ref="B23:C23"/>
    <mergeCell ref="B24:B34"/>
    <mergeCell ref="K25:K27"/>
    <mergeCell ref="K28:L28"/>
    <mergeCell ref="J29:J41"/>
    <mergeCell ref="K29:L29"/>
    <mergeCell ref="A35:A44"/>
    <mergeCell ref="B35:B38"/>
    <mergeCell ref="K35:L35"/>
    <mergeCell ref="K36:L36"/>
    <mergeCell ref="K37:L37"/>
    <mergeCell ref="K30:L30"/>
    <mergeCell ref="K31:L31"/>
    <mergeCell ref="K32:L32"/>
    <mergeCell ref="K33:L33"/>
    <mergeCell ref="B19:C19"/>
    <mergeCell ref="B20:C20"/>
    <mergeCell ref="B21:C21"/>
    <mergeCell ref="K21:K24"/>
    <mergeCell ref="B22:C22"/>
    <mergeCell ref="N9:N10"/>
    <mergeCell ref="O9:P9"/>
    <mergeCell ref="Q9:R9"/>
    <mergeCell ref="A11:A22"/>
    <mergeCell ref="B11:C11"/>
    <mergeCell ref="J11:J28"/>
    <mergeCell ref="K11:K12"/>
    <mergeCell ref="B12:C12"/>
    <mergeCell ref="B13:C13"/>
    <mergeCell ref="K13:K16"/>
    <mergeCell ref="B14:C14"/>
    <mergeCell ref="B15:C15"/>
    <mergeCell ref="B16:C16"/>
    <mergeCell ref="B17:C17"/>
    <mergeCell ref="K17:K20"/>
    <mergeCell ref="B18:C18"/>
    <mergeCell ref="A7:R7"/>
    <mergeCell ref="A5:B5"/>
    <mergeCell ref="A6:B6"/>
    <mergeCell ref="F8:N8"/>
    <mergeCell ref="D45:E45"/>
    <mergeCell ref="J45:K45"/>
    <mergeCell ref="M45:N45"/>
    <mergeCell ref="Q5:R5"/>
    <mergeCell ref="Q6:R6"/>
    <mergeCell ref="A9:C10"/>
    <mergeCell ref="D9:D10"/>
    <mergeCell ref="E9:E10"/>
    <mergeCell ref="F9:G9"/>
    <mergeCell ref="H9:I9"/>
    <mergeCell ref="J9:L10"/>
    <mergeCell ref="M9:M10"/>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5.xml><?xml version="1.0" encoding="utf-8"?>
<worksheet xmlns="http://schemas.openxmlformats.org/spreadsheetml/2006/main" xmlns:r="http://schemas.openxmlformats.org/officeDocument/2006/relationships">
  <dimension ref="A1:R50"/>
  <sheetViews>
    <sheetView zoomScale="85" zoomScaleNormal="85" workbookViewId="0" topLeftCell="A5">
      <selection activeCell="N11" sqref="N11:R41"/>
    </sheetView>
  </sheetViews>
  <sheetFormatPr defaultColWidth="9.28125" defaultRowHeight="15"/>
  <cols>
    <col min="1" max="2" width="5.8515625" style="114" customWidth="1"/>
    <col min="3" max="3" width="21.8515625" style="114" customWidth="1"/>
    <col min="4" max="4" width="5.8515625" style="114" customWidth="1"/>
    <col min="5"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7" customFormat="1" ht="31.5" customHeight="1" hidden="1">
      <c r="E1" s="49"/>
      <c r="F1" s="53"/>
      <c r="H1" s="65"/>
      <c r="L1" s="3"/>
      <c r="M1" s="3"/>
      <c r="N1" s="3"/>
      <c r="O1" s="3"/>
      <c r="P1" s="3"/>
    </row>
    <row r="2" spans="1:16" s="17" customFormat="1" ht="28.5" customHeight="1" hidden="1">
      <c r="A2" s="3"/>
      <c r="B2" s="3"/>
      <c r="H2" s="65"/>
      <c r="L2" s="3"/>
      <c r="M2" s="3"/>
      <c r="N2" s="3"/>
      <c r="O2" s="3"/>
      <c r="P2" s="3"/>
    </row>
    <row r="3" spans="2:16" s="17" customFormat="1" ht="28.5" customHeight="1" hidden="1">
      <c r="B3" s="168"/>
      <c r="D3" s="170"/>
      <c r="F3" s="168"/>
      <c r="H3" s="170"/>
      <c r="L3" s="3"/>
      <c r="M3" s="3"/>
      <c r="N3" s="3"/>
      <c r="O3" s="3"/>
      <c r="P3" s="3"/>
    </row>
    <row r="4" spans="2:16" s="17" customFormat="1" ht="28.5" customHeight="1" hidden="1">
      <c r="B4" s="3"/>
      <c r="C4" s="169"/>
      <c r="E4" s="169"/>
      <c r="H4" s="65"/>
      <c r="L4" s="3"/>
      <c r="M4" s="3"/>
      <c r="N4" s="3"/>
      <c r="O4" s="3"/>
      <c r="P4" s="3"/>
    </row>
    <row r="5" spans="1:18" s="114" customFormat="1" ht="18" customHeight="1">
      <c r="A5" s="4" t="s">
        <v>0</v>
      </c>
      <c r="B5" s="4"/>
      <c r="C5" s="33"/>
      <c r="D5" s="33"/>
      <c r="E5" s="33"/>
      <c r="F5" s="33"/>
      <c r="G5" s="33"/>
      <c r="H5" s="33"/>
      <c r="I5" s="33"/>
      <c r="J5" s="33"/>
      <c r="K5" s="74"/>
      <c r="L5" s="74"/>
      <c r="M5" s="74"/>
      <c r="N5" s="74"/>
      <c r="P5" s="4" t="s">
        <v>78</v>
      </c>
      <c r="Q5" s="106" t="s">
        <v>80</v>
      </c>
      <c r="R5" s="107"/>
    </row>
    <row r="6" spans="1:18" s="114" customFormat="1" ht="18" customHeight="1">
      <c r="A6" s="4" t="s">
        <v>1</v>
      </c>
      <c r="B6" s="4"/>
      <c r="C6" s="34" t="s">
        <v>28</v>
      </c>
      <c r="D6" s="34"/>
      <c r="E6" s="34"/>
      <c r="F6" s="34"/>
      <c r="G6" s="34"/>
      <c r="H6" s="34"/>
      <c r="I6" s="34"/>
      <c r="J6" s="66"/>
      <c r="K6" s="75"/>
      <c r="L6" s="75"/>
      <c r="M6" s="75"/>
      <c r="N6" s="75"/>
      <c r="O6" s="101"/>
      <c r="P6" s="4" t="s">
        <v>79</v>
      </c>
      <c r="Q6" s="106" t="s">
        <v>81</v>
      </c>
      <c r="R6" s="107"/>
    </row>
    <row r="7" spans="1:18" ht="36" customHeight="1">
      <c r="A7" s="117" t="s">
        <v>87</v>
      </c>
      <c r="B7" s="117"/>
      <c r="C7" s="117"/>
      <c r="D7" s="117"/>
      <c r="E7" s="117"/>
      <c r="F7" s="117"/>
      <c r="G7" s="117"/>
      <c r="H7" s="117"/>
      <c r="I7" s="117"/>
      <c r="J7" s="117"/>
      <c r="K7" s="117"/>
      <c r="L7" s="117"/>
      <c r="M7" s="117"/>
      <c r="N7" s="117"/>
      <c r="O7" s="117"/>
      <c r="P7" s="117"/>
      <c r="Q7" s="117"/>
      <c r="R7" s="117"/>
    </row>
    <row r="8" spans="1:18" ht="24" customHeight="1">
      <c r="A8" s="6"/>
      <c r="B8" s="6"/>
      <c r="C8" s="6"/>
      <c r="D8" s="6"/>
      <c r="E8" s="6"/>
      <c r="F8" s="54" t="s">
        <v>44</v>
      </c>
      <c r="G8" s="8"/>
      <c r="H8" s="8"/>
      <c r="I8" s="8"/>
      <c r="J8" s="8"/>
      <c r="K8" s="8"/>
      <c r="L8" s="8"/>
      <c r="M8" s="8"/>
      <c r="N8" s="8"/>
      <c r="O8" s="6"/>
      <c r="P8" s="6"/>
      <c r="Q8" s="6"/>
      <c r="R8" s="108" t="s">
        <v>82</v>
      </c>
    </row>
    <row r="9" spans="1:18" s="115" customFormat="1" ht="18" customHeight="1">
      <c r="A9" s="7" t="s">
        <v>3</v>
      </c>
      <c r="B9" s="7"/>
      <c r="C9" s="7"/>
      <c r="D9" s="43" t="s">
        <v>42</v>
      </c>
      <c r="E9" s="43" t="s">
        <v>43</v>
      </c>
      <c r="F9" s="55" t="s">
        <v>45</v>
      </c>
      <c r="G9" s="60"/>
      <c r="H9" s="55" t="s">
        <v>50</v>
      </c>
      <c r="I9" s="60"/>
      <c r="J9" s="67" t="s">
        <v>3</v>
      </c>
      <c r="K9" s="7"/>
      <c r="L9" s="85"/>
      <c r="M9" s="43" t="s">
        <v>42</v>
      </c>
      <c r="N9" s="43" t="s">
        <v>43</v>
      </c>
      <c r="O9" s="55" t="s">
        <v>45</v>
      </c>
      <c r="P9" s="60"/>
      <c r="Q9" s="55" t="s">
        <v>50</v>
      </c>
      <c r="R9" s="109"/>
    </row>
    <row r="10" spans="1:18" s="115" customFormat="1" ht="18" customHeight="1">
      <c r="A10" s="8"/>
      <c r="B10" s="8"/>
      <c r="C10" s="8"/>
      <c r="D10" s="44"/>
      <c r="E10" s="44"/>
      <c r="F10" s="56" t="s">
        <v>46</v>
      </c>
      <c r="G10" s="61" t="s">
        <v>48</v>
      </c>
      <c r="H10" s="61" t="s">
        <v>51</v>
      </c>
      <c r="I10" s="61" t="s">
        <v>48</v>
      </c>
      <c r="J10" s="68"/>
      <c r="K10" s="8"/>
      <c r="L10" s="86"/>
      <c r="M10" s="44"/>
      <c r="N10" s="44"/>
      <c r="O10" s="56" t="s">
        <v>46</v>
      </c>
      <c r="P10" s="61" t="s">
        <v>48</v>
      </c>
      <c r="Q10" s="61" t="s">
        <v>51</v>
      </c>
      <c r="R10" s="110" t="s">
        <v>48</v>
      </c>
    </row>
    <row r="11" spans="1:18" s="116" customFormat="1" ht="14.1" customHeight="1">
      <c r="A11" s="9" t="s">
        <v>4</v>
      </c>
      <c r="B11" s="20" t="s">
        <v>11</v>
      </c>
      <c r="C11" s="35"/>
      <c r="D11" s="45">
        <v>1</v>
      </c>
      <c r="E11" s="138">
        <v>26</v>
      </c>
      <c r="F11" s="141">
        <v>96</v>
      </c>
      <c r="G11" s="144">
        <v>60875.34</v>
      </c>
      <c r="H11" s="147">
        <v>0</v>
      </c>
      <c r="I11" s="148">
        <v>0</v>
      </c>
      <c r="J11" s="69" t="s">
        <v>6</v>
      </c>
      <c r="K11" s="28" t="s">
        <v>27</v>
      </c>
      <c r="L11" s="39" t="s">
        <v>40</v>
      </c>
      <c r="M11" s="94">
        <v>35</v>
      </c>
      <c r="N11" s="151">
        <v>0</v>
      </c>
      <c r="O11" s="147">
        <v>0</v>
      </c>
      <c r="P11" s="157">
        <v>0</v>
      </c>
      <c r="Q11" s="161">
        <v>0</v>
      </c>
      <c r="R11" s="164">
        <v>0</v>
      </c>
    </row>
    <row r="12" spans="1:18" ht="14.1" customHeight="1">
      <c r="A12" s="10"/>
      <c r="B12" s="21" t="s">
        <v>12</v>
      </c>
      <c r="C12" s="36"/>
      <c r="D12" s="46">
        <v>2</v>
      </c>
      <c r="E12" s="139">
        <v>9</v>
      </c>
      <c r="F12" s="142">
        <v>9</v>
      </c>
      <c r="G12" s="145">
        <v>27364.51</v>
      </c>
      <c r="H12" s="143">
        <v>0</v>
      </c>
      <c r="I12" s="150">
        <v>0</v>
      </c>
      <c r="J12" s="70"/>
      <c r="K12" s="29"/>
      <c r="L12" s="39" t="s">
        <v>41</v>
      </c>
      <c r="M12" s="95">
        <v>36</v>
      </c>
      <c r="N12" s="152">
        <v>0</v>
      </c>
      <c r="O12" s="143">
        <v>0</v>
      </c>
      <c r="P12" s="158">
        <v>0</v>
      </c>
      <c r="Q12" s="162">
        <v>0</v>
      </c>
      <c r="R12" s="165">
        <v>0</v>
      </c>
    </row>
    <row r="13" spans="1:18" ht="14.1" customHeight="1">
      <c r="A13" s="10"/>
      <c r="B13" s="21" t="s">
        <v>13</v>
      </c>
      <c r="C13" s="36"/>
      <c r="D13" s="46">
        <v>3</v>
      </c>
      <c r="E13" s="140">
        <v>0</v>
      </c>
      <c r="F13" s="143">
        <v>0</v>
      </c>
      <c r="G13" s="146">
        <v>0</v>
      </c>
      <c r="H13" s="143">
        <v>0</v>
      </c>
      <c r="I13" s="150">
        <v>0</v>
      </c>
      <c r="J13" s="70"/>
      <c r="K13" s="76" t="s">
        <v>57</v>
      </c>
      <c r="L13" s="39" t="s">
        <v>38</v>
      </c>
      <c r="M13" s="94">
        <v>37</v>
      </c>
      <c r="N13" s="151">
        <v>0</v>
      </c>
      <c r="O13" s="147">
        <v>0</v>
      </c>
      <c r="P13" s="157">
        <v>0</v>
      </c>
      <c r="Q13" s="162">
        <v>0</v>
      </c>
      <c r="R13" s="165">
        <v>0</v>
      </c>
    </row>
    <row r="14" spans="1:18" ht="14.1" customHeight="1">
      <c r="A14" s="10"/>
      <c r="B14" s="21" t="s">
        <v>14</v>
      </c>
      <c r="C14" s="36"/>
      <c r="D14" s="46">
        <v>4</v>
      </c>
      <c r="E14" s="140">
        <v>0</v>
      </c>
      <c r="F14" s="143">
        <v>0</v>
      </c>
      <c r="G14" s="146">
        <v>0</v>
      </c>
      <c r="H14" s="143">
        <v>0</v>
      </c>
      <c r="I14" s="150">
        <v>0</v>
      </c>
      <c r="J14" s="70"/>
      <c r="K14" s="77"/>
      <c r="L14" s="39" t="s">
        <v>39</v>
      </c>
      <c r="M14" s="95">
        <v>38</v>
      </c>
      <c r="N14" s="152">
        <v>0</v>
      </c>
      <c r="O14" s="143">
        <v>0</v>
      </c>
      <c r="P14" s="158">
        <v>0</v>
      </c>
      <c r="Q14" s="162">
        <v>0</v>
      </c>
      <c r="R14" s="165">
        <v>0</v>
      </c>
    </row>
    <row r="15" spans="1:18" ht="14.1" customHeight="1">
      <c r="A15" s="10"/>
      <c r="B15" s="21" t="s">
        <v>15</v>
      </c>
      <c r="C15" s="36"/>
      <c r="D15" s="46">
        <v>5</v>
      </c>
      <c r="E15" s="140">
        <v>0</v>
      </c>
      <c r="F15" s="143">
        <v>0</v>
      </c>
      <c r="G15" s="146">
        <v>0</v>
      </c>
      <c r="H15" s="143">
        <v>0</v>
      </c>
      <c r="I15" s="150">
        <v>0</v>
      </c>
      <c r="J15" s="70"/>
      <c r="K15" s="77"/>
      <c r="L15" s="39" t="s">
        <v>40</v>
      </c>
      <c r="M15" s="94">
        <v>39</v>
      </c>
      <c r="N15" s="151">
        <v>0</v>
      </c>
      <c r="O15" s="147">
        <v>0</v>
      </c>
      <c r="P15" s="157">
        <v>0</v>
      </c>
      <c r="Q15" s="162">
        <v>0</v>
      </c>
      <c r="R15" s="165">
        <v>0</v>
      </c>
    </row>
    <row r="16" spans="1:18" ht="14.1" customHeight="1">
      <c r="A16" s="10"/>
      <c r="B16" s="21" t="s">
        <v>16</v>
      </c>
      <c r="C16" s="36"/>
      <c r="D16" s="46">
        <v>6</v>
      </c>
      <c r="E16" s="140">
        <v>0</v>
      </c>
      <c r="F16" s="143">
        <v>0</v>
      </c>
      <c r="G16" s="146">
        <v>0</v>
      </c>
      <c r="H16" s="143">
        <v>0</v>
      </c>
      <c r="I16" s="150">
        <v>0</v>
      </c>
      <c r="J16" s="70"/>
      <c r="K16" s="77"/>
      <c r="L16" s="39" t="s">
        <v>41</v>
      </c>
      <c r="M16" s="95">
        <v>40</v>
      </c>
      <c r="N16" s="152">
        <v>0</v>
      </c>
      <c r="O16" s="143">
        <v>0</v>
      </c>
      <c r="P16" s="158">
        <v>0</v>
      </c>
      <c r="Q16" s="162">
        <v>0</v>
      </c>
      <c r="R16" s="165">
        <v>0</v>
      </c>
    </row>
    <row r="17" spans="1:18" ht="14.1" customHeight="1">
      <c r="A17" s="10"/>
      <c r="B17" s="21" t="s">
        <v>17</v>
      </c>
      <c r="C17" s="36"/>
      <c r="D17" s="46">
        <v>7</v>
      </c>
      <c r="E17" s="139">
        <v>2</v>
      </c>
      <c r="F17" s="142">
        <v>2</v>
      </c>
      <c r="G17" s="145">
        <v>223.49</v>
      </c>
      <c r="H17" s="143">
        <v>0</v>
      </c>
      <c r="I17" s="150">
        <v>0</v>
      </c>
      <c r="J17" s="70"/>
      <c r="K17" s="76" t="s">
        <v>58</v>
      </c>
      <c r="L17" s="39" t="s">
        <v>38</v>
      </c>
      <c r="M17" s="94">
        <v>41</v>
      </c>
      <c r="N17" s="151">
        <v>0</v>
      </c>
      <c r="O17" s="147">
        <v>0</v>
      </c>
      <c r="P17" s="157">
        <v>0</v>
      </c>
      <c r="Q17" s="162">
        <v>0</v>
      </c>
      <c r="R17" s="165">
        <v>0</v>
      </c>
    </row>
    <row r="18" spans="1:18" ht="14.1" customHeight="1">
      <c r="A18" s="10"/>
      <c r="B18" s="22" t="s">
        <v>18</v>
      </c>
      <c r="C18" s="37"/>
      <c r="D18" s="46">
        <v>8</v>
      </c>
      <c r="E18" s="139">
        <v>7</v>
      </c>
      <c r="F18" s="143">
        <v>0</v>
      </c>
      <c r="G18" s="146">
        <v>0</v>
      </c>
      <c r="H18" s="142">
        <v>7</v>
      </c>
      <c r="I18" s="149">
        <v>905.8</v>
      </c>
      <c r="J18" s="70"/>
      <c r="K18" s="77"/>
      <c r="L18" s="39" t="s">
        <v>39</v>
      </c>
      <c r="M18" s="95">
        <v>42</v>
      </c>
      <c r="N18" s="152">
        <v>0</v>
      </c>
      <c r="O18" s="143">
        <v>0</v>
      </c>
      <c r="P18" s="158">
        <v>0</v>
      </c>
      <c r="Q18" s="162">
        <v>0</v>
      </c>
      <c r="R18" s="165">
        <v>0</v>
      </c>
    </row>
    <row r="19" spans="1:18" ht="14.1" customHeight="1">
      <c r="A19" s="10"/>
      <c r="B19" s="22" t="s">
        <v>19</v>
      </c>
      <c r="C19" s="37"/>
      <c r="D19" s="46">
        <v>9</v>
      </c>
      <c r="E19" s="140">
        <v>0</v>
      </c>
      <c r="F19" s="143">
        <v>0</v>
      </c>
      <c r="G19" s="146">
        <v>0</v>
      </c>
      <c r="H19" s="143">
        <v>0</v>
      </c>
      <c r="I19" s="150">
        <v>0</v>
      </c>
      <c r="J19" s="70"/>
      <c r="K19" s="77"/>
      <c r="L19" s="39" t="s">
        <v>40</v>
      </c>
      <c r="M19" s="94">
        <v>43</v>
      </c>
      <c r="N19" s="151">
        <v>0</v>
      </c>
      <c r="O19" s="147">
        <v>0</v>
      </c>
      <c r="P19" s="157">
        <v>0</v>
      </c>
      <c r="Q19" s="162">
        <v>0</v>
      </c>
      <c r="R19" s="165">
        <v>0</v>
      </c>
    </row>
    <row r="20" spans="1:18" ht="14.1" customHeight="1">
      <c r="A20" s="10"/>
      <c r="B20" s="22" t="s">
        <v>20</v>
      </c>
      <c r="C20" s="37"/>
      <c r="D20" s="46">
        <v>10</v>
      </c>
      <c r="E20" s="140">
        <v>0</v>
      </c>
      <c r="F20" s="143">
        <v>0</v>
      </c>
      <c r="G20" s="146">
        <v>0</v>
      </c>
      <c r="H20" s="143">
        <v>0</v>
      </c>
      <c r="I20" s="150">
        <v>0</v>
      </c>
      <c r="J20" s="70"/>
      <c r="K20" s="77"/>
      <c r="L20" s="39" t="s">
        <v>41</v>
      </c>
      <c r="M20" s="95">
        <v>44</v>
      </c>
      <c r="N20" s="152">
        <v>0</v>
      </c>
      <c r="O20" s="143">
        <v>0</v>
      </c>
      <c r="P20" s="158">
        <v>0</v>
      </c>
      <c r="Q20" s="162">
        <v>0</v>
      </c>
      <c r="R20" s="165">
        <v>0</v>
      </c>
    </row>
    <row r="21" spans="1:18" ht="14.1" customHeight="1">
      <c r="A21" s="10"/>
      <c r="B21" s="21" t="s">
        <v>21</v>
      </c>
      <c r="C21" s="36"/>
      <c r="D21" s="46">
        <v>11</v>
      </c>
      <c r="E21" s="140">
        <v>0</v>
      </c>
      <c r="F21" s="143">
        <v>0</v>
      </c>
      <c r="G21" s="146">
        <v>0</v>
      </c>
      <c r="H21" s="143">
        <v>0</v>
      </c>
      <c r="I21" s="150">
        <v>0</v>
      </c>
      <c r="J21" s="70"/>
      <c r="K21" s="76" t="s">
        <v>59</v>
      </c>
      <c r="L21" s="39" t="s">
        <v>38</v>
      </c>
      <c r="M21" s="94">
        <v>45</v>
      </c>
      <c r="N21" s="151">
        <v>0</v>
      </c>
      <c r="O21" s="147">
        <v>0</v>
      </c>
      <c r="P21" s="157">
        <v>0</v>
      </c>
      <c r="Q21" s="162">
        <v>0</v>
      </c>
      <c r="R21" s="165">
        <v>0</v>
      </c>
    </row>
    <row r="22" spans="1:18" ht="14.1" customHeight="1">
      <c r="A22" s="11"/>
      <c r="B22" s="23" t="s">
        <v>22</v>
      </c>
      <c r="C22" s="38"/>
      <c r="D22" s="46">
        <v>12</v>
      </c>
      <c r="E22" s="139">
        <v>44</v>
      </c>
      <c r="F22" s="143">
        <v>0</v>
      </c>
      <c r="G22" s="146">
        <v>0</v>
      </c>
      <c r="H22" s="142">
        <v>98</v>
      </c>
      <c r="I22" s="149">
        <v>8377.51</v>
      </c>
      <c r="J22" s="70"/>
      <c r="K22" s="77"/>
      <c r="L22" s="39" t="s">
        <v>39</v>
      </c>
      <c r="M22" s="95">
        <v>46</v>
      </c>
      <c r="N22" s="152">
        <v>0</v>
      </c>
      <c r="O22" s="143">
        <v>0</v>
      </c>
      <c r="P22" s="158">
        <v>0</v>
      </c>
      <c r="Q22" s="162">
        <v>0</v>
      </c>
      <c r="R22" s="165">
        <v>0</v>
      </c>
    </row>
    <row r="23" spans="1:18" ht="14.1" customHeight="1">
      <c r="A23" s="12" t="s">
        <v>5</v>
      </c>
      <c r="B23" s="21" t="s">
        <v>23</v>
      </c>
      <c r="C23" s="36"/>
      <c r="D23" s="46">
        <v>13</v>
      </c>
      <c r="E23" s="139">
        <v>22</v>
      </c>
      <c r="F23" s="143">
        <v>0</v>
      </c>
      <c r="G23" s="146">
        <v>0</v>
      </c>
      <c r="H23" s="142">
        <v>60</v>
      </c>
      <c r="I23" s="149">
        <v>34687.82</v>
      </c>
      <c r="J23" s="70"/>
      <c r="K23" s="77"/>
      <c r="L23" s="39" t="s">
        <v>40</v>
      </c>
      <c r="M23" s="94">
        <v>47</v>
      </c>
      <c r="N23" s="151">
        <v>0</v>
      </c>
      <c r="O23" s="147">
        <v>0</v>
      </c>
      <c r="P23" s="157">
        <v>0</v>
      </c>
      <c r="Q23" s="162">
        <v>0</v>
      </c>
      <c r="R23" s="165">
        <v>0</v>
      </c>
    </row>
    <row r="24" spans="1:18" ht="14.1" customHeight="1">
      <c r="A24" s="10"/>
      <c r="B24" s="24" t="s">
        <v>24</v>
      </c>
      <c r="C24" s="39" t="s">
        <v>29</v>
      </c>
      <c r="D24" s="46">
        <v>14</v>
      </c>
      <c r="E24" s="139">
        <v>741</v>
      </c>
      <c r="F24" s="142">
        <v>863</v>
      </c>
      <c r="G24" s="145">
        <v>241632.58</v>
      </c>
      <c r="H24" s="142">
        <v>632</v>
      </c>
      <c r="I24" s="149">
        <v>50074.26</v>
      </c>
      <c r="J24" s="70"/>
      <c r="K24" s="77"/>
      <c r="L24" s="39" t="s">
        <v>41</v>
      </c>
      <c r="M24" s="95">
        <v>48</v>
      </c>
      <c r="N24" s="152">
        <v>0</v>
      </c>
      <c r="O24" s="143">
        <v>0</v>
      </c>
      <c r="P24" s="158">
        <v>0</v>
      </c>
      <c r="Q24" s="162">
        <v>0</v>
      </c>
      <c r="R24" s="165">
        <v>0</v>
      </c>
    </row>
    <row r="25" spans="1:18" ht="14.1" customHeight="1">
      <c r="A25" s="10"/>
      <c r="B25" s="25"/>
      <c r="C25" s="39" t="s">
        <v>30</v>
      </c>
      <c r="D25" s="46">
        <v>15</v>
      </c>
      <c r="E25" s="139">
        <v>5</v>
      </c>
      <c r="F25" s="142">
        <v>7</v>
      </c>
      <c r="G25" s="145">
        <v>358.3</v>
      </c>
      <c r="H25" s="142">
        <v>2</v>
      </c>
      <c r="I25" s="149">
        <v>83.8</v>
      </c>
      <c r="J25" s="70"/>
      <c r="K25" s="72" t="s">
        <v>60</v>
      </c>
      <c r="L25" s="87" t="s">
        <v>39</v>
      </c>
      <c r="M25" s="94">
        <v>49</v>
      </c>
      <c r="N25" s="151">
        <v>0</v>
      </c>
      <c r="O25" s="147">
        <v>0</v>
      </c>
      <c r="P25" s="157">
        <v>0</v>
      </c>
      <c r="Q25" s="162">
        <v>0</v>
      </c>
      <c r="R25" s="165">
        <v>0</v>
      </c>
    </row>
    <row r="26" spans="1:18" ht="14.1" customHeight="1">
      <c r="A26" s="10"/>
      <c r="B26" s="25"/>
      <c r="C26" s="39" t="s">
        <v>31</v>
      </c>
      <c r="D26" s="46">
        <v>16</v>
      </c>
      <c r="E26" s="139">
        <v>118</v>
      </c>
      <c r="F26" s="142">
        <v>357</v>
      </c>
      <c r="G26" s="145">
        <v>88081.53</v>
      </c>
      <c r="H26" s="142">
        <v>83</v>
      </c>
      <c r="I26" s="149">
        <v>12230.59</v>
      </c>
      <c r="J26" s="70"/>
      <c r="K26" s="78"/>
      <c r="L26" s="87" t="s">
        <v>40</v>
      </c>
      <c r="M26" s="95">
        <v>50</v>
      </c>
      <c r="N26" s="152">
        <v>0</v>
      </c>
      <c r="O26" s="143">
        <v>0</v>
      </c>
      <c r="P26" s="158">
        <v>0</v>
      </c>
      <c r="Q26" s="162">
        <v>0</v>
      </c>
      <c r="R26" s="165">
        <v>0</v>
      </c>
    </row>
    <row r="27" spans="1:18" ht="14.1" customHeight="1">
      <c r="A27" s="10"/>
      <c r="B27" s="25"/>
      <c r="C27" s="39" t="s">
        <v>32</v>
      </c>
      <c r="D27" s="46">
        <v>17</v>
      </c>
      <c r="E27" s="139">
        <v>61</v>
      </c>
      <c r="F27" s="142">
        <v>86</v>
      </c>
      <c r="G27" s="145">
        <v>33676.15</v>
      </c>
      <c r="H27" s="142">
        <v>34</v>
      </c>
      <c r="I27" s="149">
        <v>3545.17</v>
      </c>
      <c r="J27" s="70"/>
      <c r="K27" s="79"/>
      <c r="L27" s="87" t="s">
        <v>41</v>
      </c>
      <c r="M27" s="94">
        <v>51</v>
      </c>
      <c r="N27" s="151">
        <v>0</v>
      </c>
      <c r="O27" s="147">
        <v>0</v>
      </c>
      <c r="P27" s="157">
        <v>0</v>
      </c>
      <c r="Q27" s="162">
        <v>0</v>
      </c>
      <c r="R27" s="165">
        <v>0</v>
      </c>
    </row>
    <row r="28" spans="1:18" ht="14.1" customHeight="1">
      <c r="A28" s="10"/>
      <c r="B28" s="25"/>
      <c r="C28" s="39" t="s">
        <v>33</v>
      </c>
      <c r="D28" s="46">
        <v>18</v>
      </c>
      <c r="E28" s="139">
        <v>20</v>
      </c>
      <c r="F28" s="142">
        <v>29</v>
      </c>
      <c r="G28" s="145">
        <v>7535.06</v>
      </c>
      <c r="H28" s="142">
        <v>16</v>
      </c>
      <c r="I28" s="149">
        <v>1367.06</v>
      </c>
      <c r="J28" s="45"/>
      <c r="K28" s="80" t="s">
        <v>61</v>
      </c>
      <c r="L28" s="88"/>
      <c r="M28" s="95">
        <v>52</v>
      </c>
      <c r="N28" s="154">
        <v>1</v>
      </c>
      <c r="O28" s="142">
        <v>4</v>
      </c>
      <c r="P28" s="160">
        <v>2845</v>
      </c>
      <c r="Q28" s="162">
        <v>0</v>
      </c>
      <c r="R28" s="165">
        <v>0</v>
      </c>
    </row>
    <row r="29" spans="1:18" ht="14.1" customHeight="1">
      <c r="A29" s="10"/>
      <c r="B29" s="25"/>
      <c r="C29" s="39" t="s">
        <v>34</v>
      </c>
      <c r="D29" s="46">
        <v>19</v>
      </c>
      <c r="E29" s="139">
        <v>1</v>
      </c>
      <c r="F29" s="143">
        <v>0</v>
      </c>
      <c r="G29" s="146">
        <v>0</v>
      </c>
      <c r="H29" s="142">
        <v>1</v>
      </c>
      <c r="I29" s="149">
        <v>103.74</v>
      </c>
      <c r="J29" s="70" t="s">
        <v>54</v>
      </c>
      <c r="K29" s="81" t="s">
        <v>62</v>
      </c>
      <c r="L29" s="89"/>
      <c r="M29" s="94">
        <v>53</v>
      </c>
      <c r="N29" s="151">
        <v>0</v>
      </c>
      <c r="O29" s="147">
        <v>0</v>
      </c>
      <c r="P29" s="157">
        <v>0</v>
      </c>
      <c r="Q29" s="162">
        <v>0</v>
      </c>
      <c r="R29" s="165">
        <v>0</v>
      </c>
    </row>
    <row r="30" spans="1:18" ht="14.1" customHeight="1">
      <c r="A30" s="10"/>
      <c r="B30" s="25"/>
      <c r="C30" s="39" t="s">
        <v>35</v>
      </c>
      <c r="D30" s="46">
        <v>20</v>
      </c>
      <c r="E30" s="139">
        <v>3</v>
      </c>
      <c r="F30" s="142">
        <v>7</v>
      </c>
      <c r="G30" s="145">
        <v>29542.25</v>
      </c>
      <c r="H30" s="143">
        <v>0</v>
      </c>
      <c r="I30" s="150">
        <v>0</v>
      </c>
      <c r="J30" s="27"/>
      <c r="K30" s="81" t="s">
        <v>63</v>
      </c>
      <c r="L30" s="90"/>
      <c r="M30" s="95">
        <v>54</v>
      </c>
      <c r="N30" s="152">
        <v>0</v>
      </c>
      <c r="O30" s="143">
        <v>0</v>
      </c>
      <c r="P30" s="158">
        <v>0</v>
      </c>
      <c r="Q30" s="162">
        <v>0</v>
      </c>
      <c r="R30" s="165">
        <v>0</v>
      </c>
    </row>
    <row r="31" spans="1:18" ht="14.1" customHeight="1">
      <c r="A31" s="10"/>
      <c r="B31" s="25"/>
      <c r="C31" s="39" t="s">
        <v>36</v>
      </c>
      <c r="D31" s="46">
        <v>21</v>
      </c>
      <c r="E31" s="140">
        <v>0</v>
      </c>
      <c r="F31" s="143">
        <v>0</v>
      </c>
      <c r="G31" s="146">
        <v>0</v>
      </c>
      <c r="H31" s="143">
        <v>0</v>
      </c>
      <c r="I31" s="150">
        <v>0</v>
      </c>
      <c r="J31" s="27"/>
      <c r="K31" s="81" t="s">
        <v>64</v>
      </c>
      <c r="L31" s="90"/>
      <c r="M31" s="94">
        <v>55</v>
      </c>
      <c r="N31" s="153">
        <v>29</v>
      </c>
      <c r="O31" s="141">
        <v>48</v>
      </c>
      <c r="P31" s="159">
        <v>8699.99</v>
      </c>
      <c r="Q31" s="163">
        <v>33</v>
      </c>
      <c r="R31" s="166">
        <v>2528.9</v>
      </c>
    </row>
    <row r="32" spans="1:18" ht="14.1" customHeight="1">
      <c r="A32" s="10"/>
      <c r="B32" s="25"/>
      <c r="C32" s="39" t="s">
        <v>37</v>
      </c>
      <c r="D32" s="46">
        <v>22</v>
      </c>
      <c r="E32" s="139">
        <v>23</v>
      </c>
      <c r="F32" s="142">
        <v>70</v>
      </c>
      <c r="G32" s="145">
        <v>14225.18</v>
      </c>
      <c r="H32" s="142">
        <v>11</v>
      </c>
      <c r="I32" s="149">
        <v>1014.72</v>
      </c>
      <c r="J32" s="27"/>
      <c r="K32" s="81" t="s">
        <v>65</v>
      </c>
      <c r="L32" s="90"/>
      <c r="M32" s="95">
        <v>56</v>
      </c>
      <c r="N32" s="154">
        <v>5</v>
      </c>
      <c r="O32" s="142">
        <v>11</v>
      </c>
      <c r="P32" s="160">
        <v>1645.5</v>
      </c>
      <c r="Q32" s="163">
        <v>2</v>
      </c>
      <c r="R32" s="166">
        <v>133.78</v>
      </c>
    </row>
    <row r="33" spans="1:18" ht="14.1" customHeight="1">
      <c r="A33" s="10"/>
      <c r="B33" s="25"/>
      <c r="C33" s="40" t="s">
        <v>21</v>
      </c>
      <c r="D33" s="46">
        <v>23</v>
      </c>
      <c r="E33" s="139">
        <v>2</v>
      </c>
      <c r="F33" s="142">
        <v>4</v>
      </c>
      <c r="G33" s="145">
        <v>145</v>
      </c>
      <c r="H33" s="143">
        <v>0</v>
      </c>
      <c r="I33" s="150">
        <v>0</v>
      </c>
      <c r="J33" s="27"/>
      <c r="K33" s="81" t="s">
        <v>66</v>
      </c>
      <c r="L33" s="90"/>
      <c r="M33" s="94">
        <v>57</v>
      </c>
      <c r="N33" s="153">
        <v>28</v>
      </c>
      <c r="O33" s="141">
        <v>24</v>
      </c>
      <c r="P33" s="159">
        <v>1249.77</v>
      </c>
      <c r="Q33" s="163">
        <v>26</v>
      </c>
      <c r="R33" s="166">
        <v>2112.57</v>
      </c>
    </row>
    <row r="34" spans="1:18" ht="14.1" customHeight="1">
      <c r="A34" s="11"/>
      <c r="B34" s="26"/>
      <c r="C34" s="39" t="s">
        <v>22</v>
      </c>
      <c r="D34" s="46">
        <v>24</v>
      </c>
      <c r="E34" s="139">
        <v>6</v>
      </c>
      <c r="F34" s="142">
        <v>23</v>
      </c>
      <c r="G34" s="145">
        <v>18453.43</v>
      </c>
      <c r="H34" s="142">
        <v>1</v>
      </c>
      <c r="I34" s="149">
        <v>208.94</v>
      </c>
      <c r="J34" s="27"/>
      <c r="K34" s="81" t="s">
        <v>67</v>
      </c>
      <c r="L34" s="90"/>
      <c r="M34" s="95">
        <v>58</v>
      </c>
      <c r="N34" s="154">
        <v>811</v>
      </c>
      <c r="O34" s="142">
        <v>1885</v>
      </c>
      <c r="P34" s="160">
        <v>241607.91</v>
      </c>
      <c r="Q34" s="163">
        <v>957</v>
      </c>
      <c r="R34" s="166">
        <v>83561.34</v>
      </c>
    </row>
    <row r="35" spans="1:18" ht="14.1" customHeight="1">
      <c r="A35" s="12" t="s">
        <v>6</v>
      </c>
      <c r="B35" s="118" t="s">
        <v>25</v>
      </c>
      <c r="C35" s="39" t="s">
        <v>38</v>
      </c>
      <c r="D35" s="46">
        <v>25</v>
      </c>
      <c r="E35" s="139">
        <v>1081</v>
      </c>
      <c r="F35" s="142">
        <v>1437</v>
      </c>
      <c r="G35" s="145">
        <v>146725.48</v>
      </c>
      <c r="H35" s="142">
        <v>1125</v>
      </c>
      <c r="I35" s="149">
        <v>108181.6</v>
      </c>
      <c r="J35" s="27"/>
      <c r="K35" s="81" t="s">
        <v>68</v>
      </c>
      <c r="L35" s="90"/>
      <c r="M35" s="94">
        <v>59</v>
      </c>
      <c r="N35" s="153">
        <v>52</v>
      </c>
      <c r="O35" s="141">
        <v>71</v>
      </c>
      <c r="P35" s="159">
        <v>5328.82</v>
      </c>
      <c r="Q35" s="163">
        <v>49</v>
      </c>
      <c r="R35" s="166">
        <v>4237.45</v>
      </c>
    </row>
    <row r="36" spans="1:18" ht="14.1" customHeight="1">
      <c r="A36" s="10"/>
      <c r="B36" s="119"/>
      <c r="C36" s="39" t="s">
        <v>39</v>
      </c>
      <c r="D36" s="46">
        <v>26</v>
      </c>
      <c r="E36" s="139">
        <v>1</v>
      </c>
      <c r="F36" s="142">
        <v>1</v>
      </c>
      <c r="G36" s="145">
        <v>361.71</v>
      </c>
      <c r="H36" s="143">
        <v>0</v>
      </c>
      <c r="I36" s="150">
        <v>0</v>
      </c>
      <c r="J36" s="27"/>
      <c r="K36" s="81" t="s">
        <v>69</v>
      </c>
      <c r="L36" s="90"/>
      <c r="M36" s="95">
        <v>60</v>
      </c>
      <c r="N36" s="154">
        <v>42</v>
      </c>
      <c r="O36" s="142">
        <v>94</v>
      </c>
      <c r="P36" s="160">
        <v>28229.29</v>
      </c>
      <c r="Q36" s="163">
        <v>23</v>
      </c>
      <c r="R36" s="166">
        <v>2474.7</v>
      </c>
    </row>
    <row r="37" spans="1:18" ht="14.1" customHeight="1">
      <c r="A37" s="10"/>
      <c r="B37" s="119"/>
      <c r="C37" s="39" t="s">
        <v>40</v>
      </c>
      <c r="D37" s="46">
        <v>27</v>
      </c>
      <c r="E37" s="139">
        <v>57</v>
      </c>
      <c r="F37" s="142">
        <v>104</v>
      </c>
      <c r="G37" s="145">
        <v>57907.76</v>
      </c>
      <c r="H37" s="142">
        <v>147</v>
      </c>
      <c r="I37" s="149">
        <v>26255.9</v>
      </c>
      <c r="J37" s="27"/>
      <c r="K37" s="81" t="s">
        <v>70</v>
      </c>
      <c r="L37" s="90"/>
      <c r="M37" s="94">
        <v>61</v>
      </c>
      <c r="N37" s="153">
        <v>45</v>
      </c>
      <c r="O37" s="141">
        <v>70</v>
      </c>
      <c r="P37" s="159">
        <v>6598.4</v>
      </c>
      <c r="Q37" s="163">
        <v>39</v>
      </c>
      <c r="R37" s="166">
        <v>4609.91</v>
      </c>
    </row>
    <row r="38" spans="1:18" ht="14.1" customHeight="1">
      <c r="A38" s="10"/>
      <c r="B38" s="120"/>
      <c r="C38" s="39" t="s">
        <v>41</v>
      </c>
      <c r="D38" s="46">
        <v>28</v>
      </c>
      <c r="E38" s="139">
        <v>772</v>
      </c>
      <c r="F38" s="142">
        <v>1015</v>
      </c>
      <c r="G38" s="145">
        <v>147716.59</v>
      </c>
      <c r="H38" s="142">
        <v>811</v>
      </c>
      <c r="I38" s="149">
        <v>83668.08</v>
      </c>
      <c r="J38" s="27"/>
      <c r="K38" s="81" t="s">
        <v>71</v>
      </c>
      <c r="L38" s="90"/>
      <c r="M38" s="95">
        <v>62</v>
      </c>
      <c r="N38" s="154">
        <v>36</v>
      </c>
      <c r="O38" s="142">
        <v>44</v>
      </c>
      <c r="P38" s="160">
        <v>6086.62</v>
      </c>
      <c r="Q38" s="163">
        <v>30</v>
      </c>
      <c r="R38" s="166">
        <v>6194.63</v>
      </c>
    </row>
    <row r="39" spans="1:18" ht="14.1" customHeight="1">
      <c r="A39" s="10"/>
      <c r="B39" s="118" t="s">
        <v>26</v>
      </c>
      <c r="C39" s="39" t="s">
        <v>38</v>
      </c>
      <c r="D39" s="46">
        <v>29</v>
      </c>
      <c r="E39" s="139">
        <v>6</v>
      </c>
      <c r="F39" s="142">
        <v>12</v>
      </c>
      <c r="G39" s="145">
        <v>1615.6</v>
      </c>
      <c r="H39" s="143">
        <v>0</v>
      </c>
      <c r="I39" s="150">
        <v>0</v>
      </c>
      <c r="J39" s="27"/>
      <c r="K39" s="81" t="s">
        <v>72</v>
      </c>
      <c r="L39" s="90"/>
      <c r="M39" s="94">
        <v>63</v>
      </c>
      <c r="N39" s="153">
        <v>61</v>
      </c>
      <c r="O39" s="141">
        <v>178</v>
      </c>
      <c r="P39" s="159">
        <v>103327.48</v>
      </c>
      <c r="Q39" s="163">
        <v>28</v>
      </c>
      <c r="R39" s="166">
        <v>3193.47</v>
      </c>
    </row>
    <row r="40" spans="1:18" ht="14.1" customHeight="1">
      <c r="A40" s="10"/>
      <c r="B40" s="121"/>
      <c r="C40" s="39" t="s">
        <v>39</v>
      </c>
      <c r="D40" s="46">
        <v>30</v>
      </c>
      <c r="E40" s="139">
        <v>3</v>
      </c>
      <c r="F40" s="142">
        <v>3</v>
      </c>
      <c r="G40" s="145">
        <v>528.5</v>
      </c>
      <c r="H40" s="143">
        <v>0</v>
      </c>
      <c r="I40" s="150">
        <v>0</v>
      </c>
      <c r="J40" s="27"/>
      <c r="K40" s="81" t="s">
        <v>73</v>
      </c>
      <c r="L40" s="90"/>
      <c r="M40" s="95">
        <v>64</v>
      </c>
      <c r="N40" s="154">
        <v>40</v>
      </c>
      <c r="O40" s="142">
        <v>69</v>
      </c>
      <c r="P40" s="160">
        <v>10508.39</v>
      </c>
      <c r="Q40" s="163">
        <v>25</v>
      </c>
      <c r="R40" s="166">
        <v>2067.21</v>
      </c>
    </row>
    <row r="41" spans="1:18" ht="14.1" customHeight="1">
      <c r="A41" s="10"/>
      <c r="B41" s="121"/>
      <c r="C41" s="39" t="s">
        <v>40</v>
      </c>
      <c r="D41" s="46">
        <v>31</v>
      </c>
      <c r="E41" s="139">
        <v>2</v>
      </c>
      <c r="F41" s="142">
        <v>2</v>
      </c>
      <c r="G41" s="145">
        <v>2514.68</v>
      </c>
      <c r="H41" s="143">
        <v>0</v>
      </c>
      <c r="I41" s="150">
        <v>0</v>
      </c>
      <c r="J41" s="45"/>
      <c r="K41" s="81" t="s">
        <v>74</v>
      </c>
      <c r="L41" s="90"/>
      <c r="M41" s="94">
        <v>65</v>
      </c>
      <c r="N41" s="153">
        <v>266</v>
      </c>
      <c r="O41" s="141">
        <v>1221</v>
      </c>
      <c r="P41" s="159">
        <v>943479.97</v>
      </c>
      <c r="Q41" s="163">
        <v>183</v>
      </c>
      <c r="R41" s="166">
        <v>36436.66</v>
      </c>
    </row>
    <row r="42" spans="1:18" ht="14.1" customHeight="1">
      <c r="A42" s="10"/>
      <c r="B42" s="121"/>
      <c r="C42" s="39" t="s">
        <v>41</v>
      </c>
      <c r="D42" s="46">
        <v>32</v>
      </c>
      <c r="E42" s="139">
        <v>9</v>
      </c>
      <c r="F42" s="142">
        <v>17</v>
      </c>
      <c r="G42" s="145">
        <v>21158.24</v>
      </c>
      <c r="H42" s="143">
        <v>0</v>
      </c>
      <c r="I42" s="150">
        <v>0</v>
      </c>
      <c r="J42" s="71" t="s">
        <v>55</v>
      </c>
      <c r="K42" s="82"/>
      <c r="L42" s="91"/>
      <c r="M42" s="94">
        <v>66</v>
      </c>
      <c r="N42" s="131">
        <f>SUM(E11:E44,N11:N41)</f>
        <v>4438</v>
      </c>
      <c r="O42" s="132">
        <f>SUM(F11:F44,O11:O41)</f>
        <v>7865</v>
      </c>
      <c r="P42" s="133">
        <f>SUM(G11:G44,P11:P41)</f>
        <v>2260449.38</v>
      </c>
      <c r="Q42" s="134">
        <f>SUM(H11:H44,Q11:Q41)</f>
        <v>4423</v>
      </c>
      <c r="R42" s="137">
        <f>SUM(I11:I44,R11:R41)</f>
        <v>478255.61</v>
      </c>
    </row>
    <row r="43" spans="1:18" ht="14.1" customHeight="1">
      <c r="A43" s="10"/>
      <c r="B43" s="122" t="s">
        <v>27</v>
      </c>
      <c r="C43" s="39" t="s">
        <v>38</v>
      </c>
      <c r="D43" s="46">
        <v>33</v>
      </c>
      <c r="E43" s="140">
        <v>0</v>
      </c>
      <c r="F43" s="143">
        <v>0</v>
      </c>
      <c r="G43" s="146">
        <v>0</v>
      </c>
      <c r="H43" s="143">
        <v>0</v>
      </c>
      <c r="I43" s="150">
        <v>0</v>
      </c>
      <c r="J43" s="72" t="s">
        <v>56</v>
      </c>
      <c r="K43" s="83"/>
      <c r="L43" s="92"/>
      <c r="M43" s="96">
        <v>67</v>
      </c>
      <c r="N43" s="155">
        <v>0</v>
      </c>
      <c r="O43" s="156">
        <v>0</v>
      </c>
      <c r="P43" s="104"/>
      <c r="Q43" s="104"/>
      <c r="R43" s="113" t="s">
        <v>83</v>
      </c>
    </row>
    <row r="44" spans="1:18" ht="14.1" customHeight="1">
      <c r="A44" s="11"/>
      <c r="B44" s="123"/>
      <c r="C44" s="39" t="s">
        <v>39</v>
      </c>
      <c r="D44" s="46">
        <v>34</v>
      </c>
      <c r="E44" s="139">
        <v>1</v>
      </c>
      <c r="F44" s="142">
        <v>2</v>
      </c>
      <c r="G44" s="145">
        <v>200.86</v>
      </c>
      <c r="H44" s="143">
        <v>0</v>
      </c>
      <c r="I44" s="150">
        <v>0</v>
      </c>
      <c r="J44" s="73"/>
      <c r="K44" s="84"/>
      <c r="L44" s="93"/>
      <c r="M44" s="97"/>
      <c r="N44" s="100"/>
      <c r="O44" s="103"/>
      <c r="P44" s="105"/>
      <c r="Q44" s="105"/>
      <c r="R44" s="75"/>
    </row>
    <row r="45" spans="1:18" ht="14.1" customHeight="1">
      <c r="A45" s="13" t="s">
        <v>7</v>
      </c>
      <c r="B45" s="13"/>
      <c r="C45" s="13"/>
      <c r="D45" s="47"/>
      <c r="E45" s="47"/>
      <c r="F45" s="13" t="s">
        <v>47</v>
      </c>
      <c r="G45" s="64"/>
      <c r="H45" s="13" t="s">
        <v>52</v>
      </c>
      <c r="I45" s="13" t="s">
        <v>53</v>
      </c>
      <c r="J45" s="47"/>
      <c r="K45" s="47"/>
      <c r="L45" s="13" t="s">
        <v>75</v>
      </c>
      <c r="M45" s="98"/>
      <c r="N45" s="98"/>
      <c r="O45" s="13" t="s">
        <v>77</v>
      </c>
      <c r="P45" s="13"/>
      <c r="Q45" s="13"/>
      <c r="R45" s="13"/>
    </row>
    <row r="46" spans="1:18" ht="14.1" customHeight="1">
      <c r="A46" s="14" t="s">
        <v>8</v>
      </c>
      <c r="B46" s="14"/>
      <c r="C46" s="14"/>
      <c r="D46" s="14"/>
      <c r="E46" s="14"/>
      <c r="F46" s="128"/>
      <c r="G46" s="14" t="s">
        <v>49</v>
      </c>
      <c r="H46" s="14"/>
      <c r="I46" s="14"/>
      <c r="J46" s="14"/>
      <c r="K46" s="128"/>
      <c r="L46" s="128"/>
      <c r="M46" s="14" t="s">
        <v>76</v>
      </c>
      <c r="N46" s="14"/>
      <c r="O46" s="14"/>
      <c r="P46" s="14"/>
      <c r="Q46" s="14"/>
      <c r="R46" s="14"/>
    </row>
    <row r="47" spans="1:18" ht="14.1" customHeight="1">
      <c r="A47" s="15" t="s">
        <v>9</v>
      </c>
      <c r="B47" s="15"/>
      <c r="C47" s="41"/>
      <c r="D47" s="48">
        <f>H1</f>
      </c>
      <c r="E47" s="52"/>
      <c r="F47" s="52"/>
      <c r="G47" s="52"/>
      <c r="H47" s="52"/>
      <c r="I47" s="52"/>
      <c r="J47" s="52"/>
      <c r="K47" s="52"/>
      <c r="L47" s="52"/>
      <c r="M47" s="52"/>
      <c r="N47" s="52"/>
      <c r="O47" s="52"/>
      <c r="P47" s="52"/>
      <c r="Q47" s="52"/>
      <c r="R47" s="52"/>
    </row>
    <row r="48" spans="1:18" s="74" customFormat="1" ht="36" customHeight="1">
      <c r="A48" s="16" t="s">
        <v>10</v>
      </c>
      <c r="B48" s="30"/>
      <c r="C48" s="30"/>
      <c r="D48" s="30"/>
      <c r="E48" s="30"/>
      <c r="F48" s="30"/>
      <c r="G48" s="30"/>
      <c r="H48" s="30"/>
      <c r="I48" s="30"/>
      <c r="J48" s="30"/>
      <c r="K48" s="30"/>
      <c r="L48" s="30"/>
      <c r="M48" s="30"/>
      <c r="N48" s="30"/>
      <c r="O48" s="30"/>
      <c r="P48" s="30"/>
      <c r="Q48" s="30"/>
      <c r="R48" s="30"/>
    </row>
    <row r="49" spans="1:18" ht="15">
      <c r="A49" s="17"/>
      <c r="B49" s="17"/>
      <c r="C49" s="17"/>
      <c r="D49" s="17"/>
      <c r="E49" s="17"/>
      <c r="F49" s="17"/>
      <c r="G49" s="17"/>
      <c r="H49" s="17"/>
      <c r="I49" s="17"/>
      <c r="J49" s="17"/>
      <c r="K49" s="17"/>
      <c r="L49" s="17"/>
      <c r="M49" s="17"/>
      <c r="N49" s="17"/>
      <c r="O49" s="17"/>
      <c r="P49" s="17"/>
      <c r="Q49" s="17"/>
      <c r="R49" s="17"/>
    </row>
    <row r="50" spans="1:18" ht="15">
      <c r="A50" s="18"/>
      <c r="B50" s="31"/>
      <c r="C50" s="31"/>
      <c r="D50" s="31"/>
      <c r="E50" s="31"/>
      <c r="F50" s="31"/>
      <c r="G50" s="31"/>
      <c r="H50" s="31"/>
      <c r="I50" s="31"/>
      <c r="J50" s="31"/>
      <c r="K50" s="31"/>
      <c r="L50" s="31"/>
      <c r="M50" s="31"/>
      <c r="N50" s="31"/>
      <c r="O50" s="31"/>
      <c r="P50" s="31"/>
      <c r="Q50" s="31"/>
      <c r="R50" s="31"/>
    </row>
  </sheetData>
  <mergeCells count="70">
    <mergeCell ref="A47:C47"/>
    <mergeCell ref="D47:R47"/>
    <mergeCell ref="A48:R48"/>
    <mergeCell ref="K46:L46"/>
    <mergeCell ref="K34:L34"/>
    <mergeCell ref="R43:R44"/>
    <mergeCell ref="K38:L38"/>
    <mergeCell ref="B39:B42"/>
    <mergeCell ref="K39:L39"/>
    <mergeCell ref="K40:L40"/>
    <mergeCell ref="K41:L41"/>
    <mergeCell ref="J42:L42"/>
    <mergeCell ref="B43:B44"/>
    <mergeCell ref="J43:L44"/>
    <mergeCell ref="M43:M44"/>
    <mergeCell ref="N43:N44"/>
    <mergeCell ref="O43:Q44"/>
    <mergeCell ref="A23:A34"/>
    <mergeCell ref="B23:C23"/>
    <mergeCell ref="B24:B34"/>
    <mergeCell ref="K25:K27"/>
    <mergeCell ref="K28:L28"/>
    <mergeCell ref="J29:J41"/>
    <mergeCell ref="K29:L29"/>
    <mergeCell ref="A35:A44"/>
    <mergeCell ref="B35:B38"/>
    <mergeCell ref="K35:L35"/>
    <mergeCell ref="K36:L36"/>
    <mergeCell ref="K37:L37"/>
    <mergeCell ref="K30:L30"/>
    <mergeCell ref="K31:L31"/>
    <mergeCell ref="K32:L32"/>
    <mergeCell ref="K33:L33"/>
    <mergeCell ref="B19:C19"/>
    <mergeCell ref="B20:C20"/>
    <mergeCell ref="B21:C21"/>
    <mergeCell ref="K21:K24"/>
    <mergeCell ref="B22:C22"/>
    <mergeCell ref="N9:N10"/>
    <mergeCell ref="O9:P9"/>
    <mergeCell ref="Q9:R9"/>
    <mergeCell ref="A11:A22"/>
    <mergeCell ref="B11:C11"/>
    <mergeCell ref="J11:J28"/>
    <mergeCell ref="K11:K12"/>
    <mergeCell ref="B12:C12"/>
    <mergeCell ref="B13:C13"/>
    <mergeCell ref="K13:K16"/>
    <mergeCell ref="B14:C14"/>
    <mergeCell ref="B15:C15"/>
    <mergeCell ref="B16:C16"/>
    <mergeCell ref="B17:C17"/>
    <mergeCell ref="K17:K20"/>
    <mergeCell ref="B18:C18"/>
    <mergeCell ref="A7:R7"/>
    <mergeCell ref="A5:B5"/>
    <mergeCell ref="A6:B6"/>
    <mergeCell ref="F8:N8"/>
    <mergeCell ref="D45:E45"/>
    <mergeCell ref="J45:K45"/>
    <mergeCell ref="M45:N45"/>
    <mergeCell ref="Q5:R5"/>
    <mergeCell ref="Q6:R6"/>
    <mergeCell ref="A9:C10"/>
    <mergeCell ref="D9:D10"/>
    <mergeCell ref="E9:E10"/>
    <mergeCell ref="F9:G9"/>
    <mergeCell ref="H9:I9"/>
    <mergeCell ref="J9:L10"/>
    <mergeCell ref="M9:M10"/>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6.xml><?xml version="1.0" encoding="utf-8"?>
<worksheet xmlns="http://schemas.openxmlformats.org/spreadsheetml/2006/main" xmlns:r="http://schemas.openxmlformats.org/officeDocument/2006/relationships">
  <dimension ref="A1:R50"/>
  <sheetViews>
    <sheetView zoomScale="85" zoomScaleNormal="85" workbookViewId="0" topLeftCell="A5">
      <selection activeCell="N11" sqref="N11:R41"/>
    </sheetView>
  </sheetViews>
  <sheetFormatPr defaultColWidth="9.28125" defaultRowHeight="15"/>
  <cols>
    <col min="1" max="2" width="5.8515625" style="114" customWidth="1"/>
    <col min="3" max="3" width="21.8515625" style="114" customWidth="1"/>
    <col min="4" max="4" width="5.8515625" style="114" customWidth="1"/>
    <col min="5"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7" customFormat="1" ht="31.5" customHeight="1" hidden="1">
      <c r="E1" s="49"/>
      <c r="F1" s="53"/>
      <c r="H1" s="65"/>
      <c r="L1" s="3"/>
      <c r="M1" s="3"/>
      <c r="N1" s="3"/>
      <c r="O1" s="3"/>
      <c r="P1" s="3"/>
    </row>
    <row r="2" spans="1:16" s="17" customFormat="1" ht="28.5" customHeight="1" hidden="1">
      <c r="A2" s="3"/>
      <c r="B2" s="3"/>
      <c r="H2" s="65"/>
      <c r="L2" s="3"/>
      <c r="M2" s="3"/>
      <c r="N2" s="3"/>
      <c r="O2" s="3"/>
      <c r="P2" s="3"/>
    </row>
    <row r="3" spans="2:16" s="17" customFormat="1" ht="28.5" customHeight="1" hidden="1">
      <c r="B3" s="168"/>
      <c r="D3" s="170"/>
      <c r="F3" s="168"/>
      <c r="H3" s="170"/>
      <c r="L3" s="3"/>
      <c r="M3" s="3"/>
      <c r="N3" s="3"/>
      <c r="O3" s="3"/>
      <c r="P3" s="3"/>
    </row>
    <row r="4" spans="2:16" s="17" customFormat="1" ht="28.5" customHeight="1" hidden="1">
      <c r="B4" s="3"/>
      <c r="C4" s="169"/>
      <c r="E4" s="169"/>
      <c r="H4" s="65"/>
      <c r="L4" s="3"/>
      <c r="M4" s="3"/>
      <c r="N4" s="3"/>
      <c r="O4" s="3"/>
      <c r="P4" s="3"/>
    </row>
    <row r="5" spans="1:18" s="114" customFormat="1" ht="18" customHeight="1">
      <c r="A5" s="4" t="s">
        <v>0</v>
      </c>
      <c r="B5" s="4"/>
      <c r="C5" s="33"/>
      <c r="D5" s="33"/>
      <c r="E5" s="33"/>
      <c r="F5" s="33"/>
      <c r="G5" s="33"/>
      <c r="H5" s="33"/>
      <c r="I5" s="33"/>
      <c r="J5" s="33"/>
      <c r="K5" s="74"/>
      <c r="L5" s="74"/>
      <c r="M5" s="74"/>
      <c r="N5" s="74"/>
      <c r="P5" s="4" t="s">
        <v>78</v>
      </c>
      <c r="Q5" s="106" t="s">
        <v>80</v>
      </c>
      <c r="R5" s="107"/>
    </row>
    <row r="6" spans="1:18" s="114" customFormat="1" ht="18" customHeight="1">
      <c r="A6" s="4" t="s">
        <v>1</v>
      </c>
      <c r="B6" s="4"/>
      <c r="C6" s="34" t="s">
        <v>28</v>
      </c>
      <c r="D6" s="34"/>
      <c r="E6" s="34"/>
      <c r="F6" s="34"/>
      <c r="G6" s="34"/>
      <c r="H6" s="34"/>
      <c r="I6" s="34"/>
      <c r="J6" s="66"/>
      <c r="K6" s="75"/>
      <c r="L6" s="75"/>
      <c r="M6" s="75"/>
      <c r="N6" s="75"/>
      <c r="O6" s="101"/>
      <c r="P6" s="4" t="s">
        <v>79</v>
      </c>
      <c r="Q6" s="106" t="s">
        <v>81</v>
      </c>
      <c r="R6" s="107"/>
    </row>
    <row r="7" spans="1:18" ht="36" customHeight="1">
      <c r="A7" s="117" t="s">
        <v>88</v>
      </c>
      <c r="B7" s="117"/>
      <c r="C7" s="117"/>
      <c r="D7" s="117"/>
      <c r="E7" s="117"/>
      <c r="F7" s="117"/>
      <c r="G7" s="117"/>
      <c r="H7" s="117"/>
      <c r="I7" s="117"/>
      <c r="J7" s="117"/>
      <c r="K7" s="117"/>
      <c r="L7" s="117"/>
      <c r="M7" s="117"/>
      <c r="N7" s="117"/>
      <c r="O7" s="117"/>
      <c r="P7" s="117"/>
      <c r="Q7" s="117"/>
      <c r="R7" s="117"/>
    </row>
    <row r="8" spans="1:18" ht="24" customHeight="1">
      <c r="A8" s="6"/>
      <c r="B8" s="6"/>
      <c r="C8" s="6"/>
      <c r="D8" s="6"/>
      <c r="E8" s="6"/>
      <c r="F8" s="54" t="s">
        <v>44</v>
      </c>
      <c r="G8" s="8"/>
      <c r="H8" s="8"/>
      <c r="I8" s="8"/>
      <c r="J8" s="8"/>
      <c r="K8" s="8"/>
      <c r="L8" s="8"/>
      <c r="M8" s="8"/>
      <c r="N8" s="8"/>
      <c r="O8" s="6"/>
      <c r="P8" s="6"/>
      <c r="Q8" s="6"/>
      <c r="R8" s="108" t="s">
        <v>82</v>
      </c>
    </row>
    <row r="9" spans="1:18" s="115" customFormat="1" ht="18" customHeight="1">
      <c r="A9" s="7" t="s">
        <v>3</v>
      </c>
      <c r="B9" s="7"/>
      <c r="C9" s="7"/>
      <c r="D9" s="43" t="s">
        <v>42</v>
      </c>
      <c r="E9" s="43" t="s">
        <v>43</v>
      </c>
      <c r="F9" s="55" t="s">
        <v>45</v>
      </c>
      <c r="G9" s="60"/>
      <c r="H9" s="55" t="s">
        <v>50</v>
      </c>
      <c r="I9" s="60"/>
      <c r="J9" s="67" t="s">
        <v>3</v>
      </c>
      <c r="K9" s="7"/>
      <c r="L9" s="85"/>
      <c r="M9" s="43" t="s">
        <v>42</v>
      </c>
      <c r="N9" s="43" t="s">
        <v>43</v>
      </c>
      <c r="O9" s="55" t="s">
        <v>45</v>
      </c>
      <c r="P9" s="60"/>
      <c r="Q9" s="55" t="s">
        <v>50</v>
      </c>
      <c r="R9" s="109"/>
    </row>
    <row r="10" spans="1:18" s="115" customFormat="1" ht="18" customHeight="1">
      <c r="A10" s="8"/>
      <c r="B10" s="8"/>
      <c r="C10" s="8"/>
      <c r="D10" s="44"/>
      <c r="E10" s="44"/>
      <c r="F10" s="56" t="s">
        <v>46</v>
      </c>
      <c r="G10" s="61" t="s">
        <v>48</v>
      </c>
      <c r="H10" s="61" t="s">
        <v>51</v>
      </c>
      <c r="I10" s="61" t="s">
        <v>48</v>
      </c>
      <c r="J10" s="68"/>
      <c r="K10" s="8"/>
      <c r="L10" s="86"/>
      <c r="M10" s="44"/>
      <c r="N10" s="44"/>
      <c r="O10" s="56" t="s">
        <v>46</v>
      </c>
      <c r="P10" s="61" t="s">
        <v>48</v>
      </c>
      <c r="Q10" s="61" t="s">
        <v>51</v>
      </c>
      <c r="R10" s="110" t="s">
        <v>48</v>
      </c>
    </row>
    <row r="11" spans="1:18" s="116" customFormat="1" ht="14.1" customHeight="1">
      <c r="A11" s="9" t="s">
        <v>4</v>
      </c>
      <c r="B11" s="20" t="s">
        <v>11</v>
      </c>
      <c r="C11" s="35"/>
      <c r="D11" s="45">
        <v>1</v>
      </c>
      <c r="E11" s="138">
        <v>13</v>
      </c>
      <c r="F11" s="141">
        <v>68</v>
      </c>
      <c r="G11" s="144">
        <v>17657.01</v>
      </c>
      <c r="H11" s="147">
        <v>0</v>
      </c>
      <c r="I11" s="148">
        <v>0</v>
      </c>
      <c r="J11" s="69" t="s">
        <v>6</v>
      </c>
      <c r="K11" s="28" t="s">
        <v>27</v>
      </c>
      <c r="L11" s="39" t="s">
        <v>40</v>
      </c>
      <c r="M11" s="94">
        <v>35</v>
      </c>
      <c r="N11" s="151">
        <v>0</v>
      </c>
      <c r="O11" s="147">
        <v>0</v>
      </c>
      <c r="P11" s="157">
        <v>0</v>
      </c>
      <c r="Q11" s="161">
        <v>0</v>
      </c>
      <c r="R11" s="164">
        <v>0</v>
      </c>
    </row>
    <row r="12" spans="1:18" ht="14.1" customHeight="1">
      <c r="A12" s="10"/>
      <c r="B12" s="21" t="s">
        <v>12</v>
      </c>
      <c r="C12" s="36"/>
      <c r="D12" s="46">
        <v>2</v>
      </c>
      <c r="E12" s="139">
        <v>10</v>
      </c>
      <c r="F12" s="142">
        <v>10</v>
      </c>
      <c r="G12" s="145">
        <v>10650.97</v>
      </c>
      <c r="H12" s="143">
        <v>0</v>
      </c>
      <c r="I12" s="150">
        <v>0</v>
      </c>
      <c r="J12" s="70"/>
      <c r="K12" s="29"/>
      <c r="L12" s="39" t="s">
        <v>41</v>
      </c>
      <c r="M12" s="95">
        <v>36</v>
      </c>
      <c r="N12" s="152">
        <v>0</v>
      </c>
      <c r="O12" s="143">
        <v>0</v>
      </c>
      <c r="P12" s="158">
        <v>0</v>
      </c>
      <c r="Q12" s="162">
        <v>0</v>
      </c>
      <c r="R12" s="165">
        <v>0</v>
      </c>
    </row>
    <row r="13" spans="1:18" ht="14.1" customHeight="1">
      <c r="A13" s="10"/>
      <c r="B13" s="21" t="s">
        <v>13</v>
      </c>
      <c r="C13" s="36"/>
      <c r="D13" s="46">
        <v>3</v>
      </c>
      <c r="E13" s="140">
        <v>0</v>
      </c>
      <c r="F13" s="143">
        <v>0</v>
      </c>
      <c r="G13" s="146">
        <v>0</v>
      </c>
      <c r="H13" s="143">
        <v>0</v>
      </c>
      <c r="I13" s="150">
        <v>0</v>
      </c>
      <c r="J13" s="70"/>
      <c r="K13" s="76" t="s">
        <v>57</v>
      </c>
      <c r="L13" s="39" t="s">
        <v>38</v>
      </c>
      <c r="M13" s="94">
        <v>37</v>
      </c>
      <c r="N13" s="151">
        <v>0</v>
      </c>
      <c r="O13" s="147">
        <v>0</v>
      </c>
      <c r="P13" s="157">
        <v>0</v>
      </c>
      <c r="Q13" s="162">
        <v>0</v>
      </c>
      <c r="R13" s="165">
        <v>0</v>
      </c>
    </row>
    <row r="14" spans="1:18" ht="14.1" customHeight="1">
      <c r="A14" s="10"/>
      <c r="B14" s="21" t="s">
        <v>14</v>
      </c>
      <c r="C14" s="36"/>
      <c r="D14" s="46">
        <v>4</v>
      </c>
      <c r="E14" s="139">
        <v>2</v>
      </c>
      <c r="F14" s="142">
        <v>4</v>
      </c>
      <c r="G14" s="145">
        <v>1367</v>
      </c>
      <c r="H14" s="143">
        <v>0</v>
      </c>
      <c r="I14" s="150">
        <v>0</v>
      </c>
      <c r="J14" s="70"/>
      <c r="K14" s="77"/>
      <c r="L14" s="39" t="s">
        <v>39</v>
      </c>
      <c r="M14" s="95">
        <v>38</v>
      </c>
      <c r="N14" s="152">
        <v>0</v>
      </c>
      <c r="O14" s="143">
        <v>0</v>
      </c>
      <c r="P14" s="158">
        <v>0</v>
      </c>
      <c r="Q14" s="162">
        <v>0</v>
      </c>
      <c r="R14" s="165">
        <v>0</v>
      </c>
    </row>
    <row r="15" spans="1:18" ht="14.1" customHeight="1">
      <c r="A15" s="10"/>
      <c r="B15" s="21" t="s">
        <v>15</v>
      </c>
      <c r="C15" s="36"/>
      <c r="D15" s="46">
        <v>5</v>
      </c>
      <c r="E15" s="140">
        <v>0</v>
      </c>
      <c r="F15" s="143">
        <v>0</v>
      </c>
      <c r="G15" s="146">
        <v>0</v>
      </c>
      <c r="H15" s="143">
        <v>0</v>
      </c>
      <c r="I15" s="150">
        <v>0</v>
      </c>
      <c r="J15" s="70"/>
      <c r="K15" s="77"/>
      <c r="L15" s="39" t="s">
        <v>40</v>
      </c>
      <c r="M15" s="94">
        <v>39</v>
      </c>
      <c r="N15" s="151">
        <v>0</v>
      </c>
      <c r="O15" s="147">
        <v>0</v>
      </c>
      <c r="P15" s="157">
        <v>0</v>
      </c>
      <c r="Q15" s="162">
        <v>0</v>
      </c>
      <c r="R15" s="165">
        <v>0</v>
      </c>
    </row>
    <row r="16" spans="1:18" ht="14.1" customHeight="1">
      <c r="A16" s="10"/>
      <c r="B16" s="21" t="s">
        <v>16</v>
      </c>
      <c r="C16" s="36"/>
      <c r="D16" s="46">
        <v>6</v>
      </c>
      <c r="E16" s="140">
        <v>0</v>
      </c>
      <c r="F16" s="143">
        <v>0</v>
      </c>
      <c r="G16" s="146">
        <v>0</v>
      </c>
      <c r="H16" s="143">
        <v>0</v>
      </c>
      <c r="I16" s="150">
        <v>0</v>
      </c>
      <c r="J16" s="70"/>
      <c r="K16" s="77"/>
      <c r="L16" s="39" t="s">
        <v>41</v>
      </c>
      <c r="M16" s="95">
        <v>40</v>
      </c>
      <c r="N16" s="152">
        <v>0</v>
      </c>
      <c r="O16" s="143">
        <v>0</v>
      </c>
      <c r="P16" s="158">
        <v>0</v>
      </c>
      <c r="Q16" s="162">
        <v>0</v>
      </c>
      <c r="R16" s="165">
        <v>0</v>
      </c>
    </row>
    <row r="17" spans="1:18" ht="14.1" customHeight="1">
      <c r="A17" s="10"/>
      <c r="B17" s="21" t="s">
        <v>17</v>
      </c>
      <c r="C17" s="36"/>
      <c r="D17" s="46">
        <v>7</v>
      </c>
      <c r="E17" s="139">
        <v>1</v>
      </c>
      <c r="F17" s="142">
        <v>1</v>
      </c>
      <c r="G17" s="145">
        <v>1496.55</v>
      </c>
      <c r="H17" s="143">
        <v>0</v>
      </c>
      <c r="I17" s="150">
        <v>0</v>
      </c>
      <c r="J17" s="70"/>
      <c r="K17" s="76" t="s">
        <v>58</v>
      </c>
      <c r="L17" s="39" t="s">
        <v>38</v>
      </c>
      <c r="M17" s="94">
        <v>41</v>
      </c>
      <c r="N17" s="153">
        <v>1</v>
      </c>
      <c r="O17" s="141">
        <v>1</v>
      </c>
      <c r="P17" s="159">
        <v>1983</v>
      </c>
      <c r="Q17" s="162">
        <v>0</v>
      </c>
      <c r="R17" s="165">
        <v>0</v>
      </c>
    </row>
    <row r="18" spans="1:18" ht="14.1" customHeight="1">
      <c r="A18" s="10"/>
      <c r="B18" s="22" t="s">
        <v>18</v>
      </c>
      <c r="C18" s="37"/>
      <c r="D18" s="46">
        <v>8</v>
      </c>
      <c r="E18" s="139">
        <v>3</v>
      </c>
      <c r="F18" s="143">
        <v>0</v>
      </c>
      <c r="G18" s="146">
        <v>0</v>
      </c>
      <c r="H18" s="142">
        <v>3</v>
      </c>
      <c r="I18" s="149">
        <v>278.58</v>
      </c>
      <c r="J18" s="70"/>
      <c r="K18" s="77"/>
      <c r="L18" s="39" t="s">
        <v>39</v>
      </c>
      <c r="M18" s="95">
        <v>42</v>
      </c>
      <c r="N18" s="152">
        <v>0</v>
      </c>
      <c r="O18" s="143">
        <v>0</v>
      </c>
      <c r="P18" s="158">
        <v>0</v>
      </c>
      <c r="Q18" s="162">
        <v>0</v>
      </c>
      <c r="R18" s="165">
        <v>0</v>
      </c>
    </row>
    <row r="19" spans="1:18" ht="14.1" customHeight="1">
      <c r="A19" s="10"/>
      <c r="B19" s="22" t="s">
        <v>19</v>
      </c>
      <c r="C19" s="37"/>
      <c r="D19" s="46">
        <v>9</v>
      </c>
      <c r="E19" s="140">
        <v>0</v>
      </c>
      <c r="F19" s="143">
        <v>0</v>
      </c>
      <c r="G19" s="146">
        <v>0</v>
      </c>
      <c r="H19" s="143">
        <v>0</v>
      </c>
      <c r="I19" s="150">
        <v>0</v>
      </c>
      <c r="J19" s="70"/>
      <c r="K19" s="77"/>
      <c r="L19" s="39" t="s">
        <v>40</v>
      </c>
      <c r="M19" s="94">
        <v>43</v>
      </c>
      <c r="N19" s="151">
        <v>0</v>
      </c>
      <c r="O19" s="147">
        <v>0</v>
      </c>
      <c r="P19" s="157">
        <v>0</v>
      </c>
      <c r="Q19" s="162">
        <v>0</v>
      </c>
      <c r="R19" s="165">
        <v>0</v>
      </c>
    </row>
    <row r="20" spans="1:18" ht="14.1" customHeight="1">
      <c r="A20" s="10"/>
      <c r="B20" s="22" t="s">
        <v>20</v>
      </c>
      <c r="C20" s="37"/>
      <c r="D20" s="46">
        <v>10</v>
      </c>
      <c r="E20" s="140">
        <v>0</v>
      </c>
      <c r="F20" s="143">
        <v>0</v>
      </c>
      <c r="G20" s="146">
        <v>0</v>
      </c>
      <c r="H20" s="143">
        <v>0</v>
      </c>
      <c r="I20" s="150">
        <v>0</v>
      </c>
      <c r="J20" s="70"/>
      <c r="K20" s="77"/>
      <c r="L20" s="39" t="s">
        <v>41</v>
      </c>
      <c r="M20" s="95">
        <v>44</v>
      </c>
      <c r="N20" s="152">
        <v>0</v>
      </c>
      <c r="O20" s="143">
        <v>0</v>
      </c>
      <c r="P20" s="158">
        <v>0</v>
      </c>
      <c r="Q20" s="162">
        <v>0</v>
      </c>
      <c r="R20" s="165">
        <v>0</v>
      </c>
    </row>
    <row r="21" spans="1:18" ht="14.1" customHeight="1">
      <c r="A21" s="10"/>
      <c r="B21" s="21" t="s">
        <v>21</v>
      </c>
      <c r="C21" s="36"/>
      <c r="D21" s="46">
        <v>11</v>
      </c>
      <c r="E21" s="139">
        <v>1</v>
      </c>
      <c r="F21" s="142">
        <v>2</v>
      </c>
      <c r="G21" s="145">
        <v>493.01</v>
      </c>
      <c r="H21" s="143">
        <v>0</v>
      </c>
      <c r="I21" s="150">
        <v>0</v>
      </c>
      <c r="J21" s="70"/>
      <c r="K21" s="76" t="s">
        <v>59</v>
      </c>
      <c r="L21" s="39" t="s">
        <v>38</v>
      </c>
      <c r="M21" s="94">
        <v>45</v>
      </c>
      <c r="N21" s="151">
        <v>0</v>
      </c>
      <c r="O21" s="147">
        <v>0</v>
      </c>
      <c r="P21" s="157">
        <v>0</v>
      </c>
      <c r="Q21" s="162">
        <v>0</v>
      </c>
      <c r="R21" s="165">
        <v>0</v>
      </c>
    </row>
    <row r="22" spans="1:18" ht="14.1" customHeight="1">
      <c r="A22" s="11"/>
      <c r="B22" s="23" t="s">
        <v>22</v>
      </c>
      <c r="C22" s="38"/>
      <c r="D22" s="46">
        <v>12</v>
      </c>
      <c r="E22" s="139">
        <v>10</v>
      </c>
      <c r="F22" s="142">
        <v>2</v>
      </c>
      <c r="G22" s="145">
        <v>6266.06</v>
      </c>
      <c r="H22" s="142">
        <v>16</v>
      </c>
      <c r="I22" s="149">
        <v>1697.64</v>
      </c>
      <c r="J22" s="70"/>
      <c r="K22" s="77"/>
      <c r="L22" s="39" t="s">
        <v>39</v>
      </c>
      <c r="M22" s="95">
        <v>46</v>
      </c>
      <c r="N22" s="152">
        <v>0</v>
      </c>
      <c r="O22" s="143">
        <v>0</v>
      </c>
      <c r="P22" s="158">
        <v>0</v>
      </c>
      <c r="Q22" s="162">
        <v>0</v>
      </c>
      <c r="R22" s="165">
        <v>0</v>
      </c>
    </row>
    <row r="23" spans="1:18" ht="14.1" customHeight="1">
      <c r="A23" s="12" t="s">
        <v>5</v>
      </c>
      <c r="B23" s="21" t="s">
        <v>23</v>
      </c>
      <c r="C23" s="36"/>
      <c r="D23" s="46">
        <v>13</v>
      </c>
      <c r="E23" s="139">
        <v>23</v>
      </c>
      <c r="F23" s="143">
        <v>0</v>
      </c>
      <c r="G23" s="146">
        <v>0</v>
      </c>
      <c r="H23" s="142">
        <v>33</v>
      </c>
      <c r="I23" s="149">
        <v>10067.81</v>
      </c>
      <c r="J23" s="70"/>
      <c r="K23" s="77"/>
      <c r="L23" s="39" t="s">
        <v>40</v>
      </c>
      <c r="M23" s="94">
        <v>47</v>
      </c>
      <c r="N23" s="151">
        <v>0</v>
      </c>
      <c r="O23" s="147">
        <v>0</v>
      </c>
      <c r="P23" s="157">
        <v>0</v>
      </c>
      <c r="Q23" s="162">
        <v>0</v>
      </c>
      <c r="R23" s="165">
        <v>0</v>
      </c>
    </row>
    <row r="24" spans="1:18" ht="14.1" customHeight="1">
      <c r="A24" s="10"/>
      <c r="B24" s="24" t="s">
        <v>24</v>
      </c>
      <c r="C24" s="39" t="s">
        <v>29</v>
      </c>
      <c r="D24" s="46">
        <v>14</v>
      </c>
      <c r="E24" s="139">
        <v>208</v>
      </c>
      <c r="F24" s="142">
        <v>338</v>
      </c>
      <c r="G24" s="145">
        <v>130418.9</v>
      </c>
      <c r="H24" s="142">
        <v>205</v>
      </c>
      <c r="I24" s="149">
        <v>25025.46</v>
      </c>
      <c r="J24" s="70"/>
      <c r="K24" s="77"/>
      <c r="L24" s="39" t="s">
        <v>41</v>
      </c>
      <c r="M24" s="95">
        <v>48</v>
      </c>
      <c r="N24" s="152">
        <v>0</v>
      </c>
      <c r="O24" s="143">
        <v>0</v>
      </c>
      <c r="P24" s="158">
        <v>0</v>
      </c>
      <c r="Q24" s="162">
        <v>0</v>
      </c>
      <c r="R24" s="165">
        <v>0</v>
      </c>
    </row>
    <row r="25" spans="1:18" ht="14.1" customHeight="1">
      <c r="A25" s="10"/>
      <c r="B25" s="25"/>
      <c r="C25" s="39" t="s">
        <v>30</v>
      </c>
      <c r="D25" s="46">
        <v>15</v>
      </c>
      <c r="E25" s="139">
        <v>2</v>
      </c>
      <c r="F25" s="142">
        <v>3</v>
      </c>
      <c r="G25" s="145">
        <v>155.6</v>
      </c>
      <c r="H25" s="142">
        <v>1</v>
      </c>
      <c r="I25" s="149">
        <v>14.63</v>
      </c>
      <c r="J25" s="70"/>
      <c r="K25" s="72" t="s">
        <v>60</v>
      </c>
      <c r="L25" s="87" t="s">
        <v>39</v>
      </c>
      <c r="M25" s="94">
        <v>49</v>
      </c>
      <c r="N25" s="151">
        <v>0</v>
      </c>
      <c r="O25" s="147">
        <v>0</v>
      </c>
      <c r="P25" s="157">
        <v>0</v>
      </c>
      <c r="Q25" s="162">
        <v>0</v>
      </c>
      <c r="R25" s="165">
        <v>0</v>
      </c>
    </row>
    <row r="26" spans="1:18" ht="14.1" customHeight="1">
      <c r="A26" s="10"/>
      <c r="B26" s="25"/>
      <c r="C26" s="39" t="s">
        <v>31</v>
      </c>
      <c r="D26" s="46">
        <v>16</v>
      </c>
      <c r="E26" s="139">
        <v>36</v>
      </c>
      <c r="F26" s="142">
        <v>142</v>
      </c>
      <c r="G26" s="145">
        <v>64750.89</v>
      </c>
      <c r="H26" s="142">
        <v>11</v>
      </c>
      <c r="I26" s="149">
        <v>2625.26</v>
      </c>
      <c r="J26" s="70"/>
      <c r="K26" s="78"/>
      <c r="L26" s="87" t="s">
        <v>40</v>
      </c>
      <c r="M26" s="95">
        <v>50</v>
      </c>
      <c r="N26" s="152">
        <v>0</v>
      </c>
      <c r="O26" s="143">
        <v>0</v>
      </c>
      <c r="P26" s="158">
        <v>0</v>
      </c>
      <c r="Q26" s="162">
        <v>0</v>
      </c>
      <c r="R26" s="165">
        <v>0</v>
      </c>
    </row>
    <row r="27" spans="1:18" ht="14.1" customHeight="1">
      <c r="A27" s="10"/>
      <c r="B27" s="25"/>
      <c r="C27" s="39" t="s">
        <v>32</v>
      </c>
      <c r="D27" s="46">
        <v>17</v>
      </c>
      <c r="E27" s="139">
        <v>29</v>
      </c>
      <c r="F27" s="142">
        <v>60</v>
      </c>
      <c r="G27" s="145">
        <v>37437.07</v>
      </c>
      <c r="H27" s="142">
        <v>7</v>
      </c>
      <c r="I27" s="149">
        <v>1166.85</v>
      </c>
      <c r="J27" s="70"/>
      <c r="K27" s="79"/>
      <c r="L27" s="87" t="s">
        <v>41</v>
      </c>
      <c r="M27" s="94">
        <v>51</v>
      </c>
      <c r="N27" s="151">
        <v>0</v>
      </c>
      <c r="O27" s="147">
        <v>0</v>
      </c>
      <c r="P27" s="157">
        <v>0</v>
      </c>
      <c r="Q27" s="162">
        <v>0</v>
      </c>
      <c r="R27" s="165">
        <v>0</v>
      </c>
    </row>
    <row r="28" spans="1:18" ht="14.1" customHeight="1">
      <c r="A28" s="10"/>
      <c r="B28" s="25"/>
      <c r="C28" s="39" t="s">
        <v>33</v>
      </c>
      <c r="D28" s="46">
        <v>18</v>
      </c>
      <c r="E28" s="139">
        <v>4</v>
      </c>
      <c r="F28" s="142">
        <v>4</v>
      </c>
      <c r="G28" s="145">
        <v>5753.64</v>
      </c>
      <c r="H28" s="142">
        <v>1</v>
      </c>
      <c r="I28" s="149">
        <v>56.1</v>
      </c>
      <c r="J28" s="45"/>
      <c r="K28" s="80" t="s">
        <v>61</v>
      </c>
      <c r="L28" s="88"/>
      <c r="M28" s="95">
        <v>52</v>
      </c>
      <c r="N28" s="154">
        <v>1</v>
      </c>
      <c r="O28" s="142">
        <v>1</v>
      </c>
      <c r="P28" s="160">
        <v>32.87</v>
      </c>
      <c r="Q28" s="162">
        <v>0</v>
      </c>
      <c r="R28" s="165">
        <v>0</v>
      </c>
    </row>
    <row r="29" spans="1:18" ht="14.1" customHeight="1">
      <c r="A29" s="10"/>
      <c r="B29" s="25"/>
      <c r="C29" s="39" t="s">
        <v>34</v>
      </c>
      <c r="D29" s="46">
        <v>19</v>
      </c>
      <c r="E29" s="139">
        <v>1</v>
      </c>
      <c r="F29" s="143">
        <v>0</v>
      </c>
      <c r="G29" s="146">
        <v>0</v>
      </c>
      <c r="H29" s="142">
        <v>2</v>
      </c>
      <c r="I29" s="149">
        <v>122.57</v>
      </c>
      <c r="J29" s="70" t="s">
        <v>54</v>
      </c>
      <c r="K29" s="81" t="s">
        <v>62</v>
      </c>
      <c r="L29" s="89"/>
      <c r="M29" s="94">
        <v>53</v>
      </c>
      <c r="N29" s="151">
        <v>0</v>
      </c>
      <c r="O29" s="147">
        <v>0</v>
      </c>
      <c r="P29" s="157">
        <v>0</v>
      </c>
      <c r="Q29" s="162">
        <v>0</v>
      </c>
      <c r="R29" s="165">
        <v>0</v>
      </c>
    </row>
    <row r="30" spans="1:18" ht="14.1" customHeight="1">
      <c r="A30" s="10"/>
      <c r="B30" s="25"/>
      <c r="C30" s="39" t="s">
        <v>35</v>
      </c>
      <c r="D30" s="46">
        <v>20</v>
      </c>
      <c r="E30" s="139">
        <v>1</v>
      </c>
      <c r="F30" s="142">
        <v>3</v>
      </c>
      <c r="G30" s="145">
        <v>9809.34</v>
      </c>
      <c r="H30" s="143">
        <v>0</v>
      </c>
      <c r="I30" s="150">
        <v>0</v>
      </c>
      <c r="J30" s="27"/>
      <c r="K30" s="81" t="s">
        <v>63</v>
      </c>
      <c r="L30" s="90"/>
      <c r="M30" s="95">
        <v>54</v>
      </c>
      <c r="N30" s="152">
        <v>0</v>
      </c>
      <c r="O30" s="143">
        <v>0</v>
      </c>
      <c r="P30" s="158">
        <v>0</v>
      </c>
      <c r="Q30" s="162">
        <v>0</v>
      </c>
      <c r="R30" s="165">
        <v>0</v>
      </c>
    </row>
    <row r="31" spans="1:18" ht="14.1" customHeight="1">
      <c r="A31" s="10"/>
      <c r="B31" s="25"/>
      <c r="C31" s="39" t="s">
        <v>36</v>
      </c>
      <c r="D31" s="46">
        <v>21</v>
      </c>
      <c r="E31" s="140">
        <v>0</v>
      </c>
      <c r="F31" s="143">
        <v>0</v>
      </c>
      <c r="G31" s="146">
        <v>0</v>
      </c>
      <c r="H31" s="143">
        <v>0</v>
      </c>
      <c r="I31" s="150">
        <v>0</v>
      </c>
      <c r="J31" s="27"/>
      <c r="K31" s="81" t="s">
        <v>64</v>
      </c>
      <c r="L31" s="90"/>
      <c r="M31" s="94">
        <v>55</v>
      </c>
      <c r="N31" s="153">
        <v>7</v>
      </c>
      <c r="O31" s="141">
        <v>21</v>
      </c>
      <c r="P31" s="159">
        <v>8554.48</v>
      </c>
      <c r="Q31" s="163">
        <v>3</v>
      </c>
      <c r="R31" s="166">
        <v>744.12</v>
      </c>
    </row>
    <row r="32" spans="1:18" ht="14.1" customHeight="1">
      <c r="A32" s="10"/>
      <c r="B32" s="25"/>
      <c r="C32" s="39" t="s">
        <v>37</v>
      </c>
      <c r="D32" s="46">
        <v>22</v>
      </c>
      <c r="E32" s="139">
        <v>13</v>
      </c>
      <c r="F32" s="142">
        <v>35</v>
      </c>
      <c r="G32" s="145">
        <v>4101.05</v>
      </c>
      <c r="H32" s="142">
        <v>5</v>
      </c>
      <c r="I32" s="149">
        <v>233.91</v>
      </c>
      <c r="J32" s="27"/>
      <c r="K32" s="81" t="s">
        <v>65</v>
      </c>
      <c r="L32" s="90"/>
      <c r="M32" s="95">
        <v>56</v>
      </c>
      <c r="N32" s="152">
        <v>0</v>
      </c>
      <c r="O32" s="143">
        <v>0</v>
      </c>
      <c r="P32" s="158">
        <v>0</v>
      </c>
      <c r="Q32" s="162">
        <v>0</v>
      </c>
      <c r="R32" s="165">
        <v>0</v>
      </c>
    </row>
    <row r="33" spans="1:18" ht="14.1" customHeight="1">
      <c r="A33" s="10"/>
      <c r="B33" s="25"/>
      <c r="C33" s="40" t="s">
        <v>21</v>
      </c>
      <c r="D33" s="46">
        <v>23</v>
      </c>
      <c r="E33" s="139">
        <v>1</v>
      </c>
      <c r="F33" s="142">
        <v>2</v>
      </c>
      <c r="G33" s="145">
        <v>657.35</v>
      </c>
      <c r="H33" s="143">
        <v>0</v>
      </c>
      <c r="I33" s="150">
        <v>0</v>
      </c>
      <c r="J33" s="27"/>
      <c r="K33" s="81" t="s">
        <v>66</v>
      </c>
      <c r="L33" s="90"/>
      <c r="M33" s="94">
        <v>57</v>
      </c>
      <c r="N33" s="153">
        <v>18</v>
      </c>
      <c r="O33" s="141">
        <v>34</v>
      </c>
      <c r="P33" s="159">
        <v>4535.53</v>
      </c>
      <c r="Q33" s="163">
        <v>14</v>
      </c>
      <c r="R33" s="166">
        <v>2719.06</v>
      </c>
    </row>
    <row r="34" spans="1:18" ht="14.1" customHeight="1">
      <c r="A34" s="11"/>
      <c r="B34" s="26"/>
      <c r="C34" s="39" t="s">
        <v>22</v>
      </c>
      <c r="D34" s="46">
        <v>24</v>
      </c>
      <c r="E34" s="139">
        <v>5</v>
      </c>
      <c r="F34" s="142">
        <v>11</v>
      </c>
      <c r="G34" s="145">
        <v>8584.65</v>
      </c>
      <c r="H34" s="142">
        <v>1</v>
      </c>
      <c r="I34" s="149">
        <v>112.56</v>
      </c>
      <c r="J34" s="27"/>
      <c r="K34" s="81" t="s">
        <v>67</v>
      </c>
      <c r="L34" s="90"/>
      <c r="M34" s="95">
        <v>58</v>
      </c>
      <c r="N34" s="154">
        <v>152</v>
      </c>
      <c r="O34" s="142">
        <v>603</v>
      </c>
      <c r="P34" s="160">
        <v>287102.68</v>
      </c>
      <c r="Q34" s="163">
        <v>148</v>
      </c>
      <c r="R34" s="166">
        <v>55669.45</v>
      </c>
    </row>
    <row r="35" spans="1:18" ht="14.1" customHeight="1">
      <c r="A35" s="12" t="s">
        <v>6</v>
      </c>
      <c r="B35" s="118" t="s">
        <v>25</v>
      </c>
      <c r="C35" s="39" t="s">
        <v>38</v>
      </c>
      <c r="D35" s="46">
        <v>25</v>
      </c>
      <c r="E35" s="139">
        <v>233</v>
      </c>
      <c r="F35" s="142">
        <v>389</v>
      </c>
      <c r="G35" s="145">
        <v>141921.42</v>
      </c>
      <c r="H35" s="142">
        <v>200</v>
      </c>
      <c r="I35" s="149">
        <v>82484.6</v>
      </c>
      <c r="J35" s="27"/>
      <c r="K35" s="81" t="s">
        <v>68</v>
      </c>
      <c r="L35" s="90"/>
      <c r="M35" s="94">
        <v>59</v>
      </c>
      <c r="N35" s="153">
        <v>9</v>
      </c>
      <c r="O35" s="141">
        <v>23</v>
      </c>
      <c r="P35" s="159">
        <v>17481.13</v>
      </c>
      <c r="Q35" s="163">
        <v>4</v>
      </c>
      <c r="R35" s="166">
        <v>395.05</v>
      </c>
    </row>
    <row r="36" spans="1:18" ht="14.1" customHeight="1">
      <c r="A36" s="10"/>
      <c r="B36" s="119"/>
      <c r="C36" s="39" t="s">
        <v>39</v>
      </c>
      <c r="D36" s="46">
        <v>26</v>
      </c>
      <c r="E36" s="140">
        <v>0</v>
      </c>
      <c r="F36" s="143">
        <v>0</v>
      </c>
      <c r="G36" s="146">
        <v>0</v>
      </c>
      <c r="H36" s="143">
        <v>0</v>
      </c>
      <c r="I36" s="150">
        <v>0</v>
      </c>
      <c r="J36" s="27"/>
      <c r="K36" s="81" t="s">
        <v>69</v>
      </c>
      <c r="L36" s="90"/>
      <c r="M36" s="95">
        <v>60</v>
      </c>
      <c r="N36" s="154">
        <v>11</v>
      </c>
      <c r="O36" s="142">
        <v>14</v>
      </c>
      <c r="P36" s="160">
        <v>5602.76</v>
      </c>
      <c r="Q36" s="163">
        <v>8</v>
      </c>
      <c r="R36" s="166">
        <v>22689.88</v>
      </c>
    </row>
    <row r="37" spans="1:18" ht="14.1" customHeight="1">
      <c r="A37" s="10"/>
      <c r="B37" s="119"/>
      <c r="C37" s="39" t="s">
        <v>40</v>
      </c>
      <c r="D37" s="46">
        <v>27</v>
      </c>
      <c r="E37" s="139">
        <v>26</v>
      </c>
      <c r="F37" s="142">
        <v>67</v>
      </c>
      <c r="G37" s="145">
        <v>60567.07</v>
      </c>
      <c r="H37" s="142">
        <v>20</v>
      </c>
      <c r="I37" s="149">
        <v>46107.12</v>
      </c>
      <c r="J37" s="27"/>
      <c r="K37" s="81" t="s">
        <v>70</v>
      </c>
      <c r="L37" s="90"/>
      <c r="M37" s="94">
        <v>61</v>
      </c>
      <c r="N37" s="153">
        <v>4</v>
      </c>
      <c r="O37" s="141">
        <v>4</v>
      </c>
      <c r="P37" s="159">
        <v>708.35</v>
      </c>
      <c r="Q37" s="163">
        <v>2</v>
      </c>
      <c r="R37" s="166">
        <v>574.3</v>
      </c>
    </row>
    <row r="38" spans="1:18" ht="14.1" customHeight="1">
      <c r="A38" s="10"/>
      <c r="B38" s="120"/>
      <c r="C38" s="39" t="s">
        <v>41</v>
      </c>
      <c r="D38" s="46">
        <v>28</v>
      </c>
      <c r="E38" s="139">
        <v>113</v>
      </c>
      <c r="F38" s="142">
        <v>199</v>
      </c>
      <c r="G38" s="145">
        <v>162810.31</v>
      </c>
      <c r="H38" s="142">
        <v>160</v>
      </c>
      <c r="I38" s="149">
        <v>21251.03</v>
      </c>
      <c r="J38" s="27"/>
      <c r="K38" s="81" t="s">
        <v>71</v>
      </c>
      <c r="L38" s="90"/>
      <c r="M38" s="95">
        <v>62</v>
      </c>
      <c r="N38" s="154">
        <v>18</v>
      </c>
      <c r="O38" s="142">
        <v>39</v>
      </c>
      <c r="P38" s="160">
        <v>7551.17</v>
      </c>
      <c r="Q38" s="163">
        <v>10</v>
      </c>
      <c r="R38" s="166">
        <v>1490.48</v>
      </c>
    </row>
    <row r="39" spans="1:18" ht="14.1" customHeight="1">
      <c r="A39" s="10"/>
      <c r="B39" s="118" t="s">
        <v>26</v>
      </c>
      <c r="C39" s="39" t="s">
        <v>38</v>
      </c>
      <c r="D39" s="46">
        <v>29</v>
      </c>
      <c r="E39" s="139">
        <v>10</v>
      </c>
      <c r="F39" s="142">
        <v>13</v>
      </c>
      <c r="G39" s="145">
        <v>15028.16</v>
      </c>
      <c r="H39" s="143">
        <v>0</v>
      </c>
      <c r="I39" s="150">
        <v>0</v>
      </c>
      <c r="J39" s="27"/>
      <c r="K39" s="81" t="s">
        <v>72</v>
      </c>
      <c r="L39" s="90"/>
      <c r="M39" s="94">
        <v>63</v>
      </c>
      <c r="N39" s="153">
        <v>63</v>
      </c>
      <c r="O39" s="141">
        <v>235</v>
      </c>
      <c r="P39" s="159">
        <v>55610.11</v>
      </c>
      <c r="Q39" s="163">
        <v>8</v>
      </c>
      <c r="R39" s="166">
        <v>967.53</v>
      </c>
    </row>
    <row r="40" spans="1:18" ht="14.1" customHeight="1">
      <c r="A40" s="10"/>
      <c r="B40" s="121"/>
      <c r="C40" s="39" t="s">
        <v>39</v>
      </c>
      <c r="D40" s="46">
        <v>30</v>
      </c>
      <c r="E40" s="140">
        <v>0</v>
      </c>
      <c r="F40" s="143">
        <v>0</v>
      </c>
      <c r="G40" s="146">
        <v>0</v>
      </c>
      <c r="H40" s="143">
        <v>0</v>
      </c>
      <c r="I40" s="150">
        <v>0</v>
      </c>
      <c r="J40" s="27"/>
      <c r="K40" s="81" t="s">
        <v>73</v>
      </c>
      <c r="L40" s="90"/>
      <c r="M40" s="95">
        <v>64</v>
      </c>
      <c r="N40" s="154">
        <v>8</v>
      </c>
      <c r="O40" s="142">
        <v>15</v>
      </c>
      <c r="P40" s="160">
        <v>6685.73</v>
      </c>
      <c r="Q40" s="163">
        <v>3</v>
      </c>
      <c r="R40" s="166">
        <v>249.16</v>
      </c>
    </row>
    <row r="41" spans="1:18" ht="14.1" customHeight="1">
      <c r="A41" s="10"/>
      <c r="B41" s="121"/>
      <c r="C41" s="39" t="s">
        <v>40</v>
      </c>
      <c r="D41" s="46">
        <v>31</v>
      </c>
      <c r="E41" s="140">
        <v>0</v>
      </c>
      <c r="F41" s="143">
        <v>0</v>
      </c>
      <c r="G41" s="146">
        <v>0</v>
      </c>
      <c r="H41" s="143">
        <v>0</v>
      </c>
      <c r="I41" s="150">
        <v>0</v>
      </c>
      <c r="J41" s="45"/>
      <c r="K41" s="81" t="s">
        <v>74</v>
      </c>
      <c r="L41" s="90"/>
      <c r="M41" s="94">
        <v>65</v>
      </c>
      <c r="N41" s="153">
        <v>73</v>
      </c>
      <c r="O41" s="141">
        <v>527</v>
      </c>
      <c r="P41" s="159">
        <v>645959.57</v>
      </c>
      <c r="Q41" s="163">
        <v>22</v>
      </c>
      <c r="R41" s="166">
        <v>2998.23</v>
      </c>
    </row>
    <row r="42" spans="1:18" ht="14.1" customHeight="1">
      <c r="A42" s="10"/>
      <c r="B42" s="121"/>
      <c r="C42" s="39" t="s">
        <v>41</v>
      </c>
      <c r="D42" s="46">
        <v>32</v>
      </c>
      <c r="E42" s="139">
        <v>9</v>
      </c>
      <c r="F42" s="142">
        <v>15</v>
      </c>
      <c r="G42" s="145">
        <v>11980.26</v>
      </c>
      <c r="H42" s="143">
        <v>0</v>
      </c>
      <c r="I42" s="150">
        <v>0</v>
      </c>
      <c r="J42" s="71" t="s">
        <v>55</v>
      </c>
      <c r="K42" s="82"/>
      <c r="L42" s="91"/>
      <c r="M42" s="94">
        <v>66</v>
      </c>
      <c r="N42" s="131">
        <f>SUM(E11:E44,N11:N41)</f>
        <v>1122</v>
      </c>
      <c r="O42" s="132">
        <f>SUM(F11:F44,O11:O41)</f>
        <v>2888</v>
      </c>
      <c r="P42" s="133">
        <f>SUM(G11:G44,P11:P41)</f>
        <v>1734680.94</v>
      </c>
      <c r="Q42" s="134">
        <f>SUM(H11:H44,Q11:Q41)</f>
        <v>887</v>
      </c>
      <c r="R42" s="137">
        <f>SUM(I11:I44,R11:R41)</f>
        <v>279741.38</v>
      </c>
    </row>
    <row r="43" spans="1:18" ht="14.1" customHeight="1">
      <c r="A43" s="10"/>
      <c r="B43" s="122" t="s">
        <v>27</v>
      </c>
      <c r="C43" s="39" t="s">
        <v>38</v>
      </c>
      <c r="D43" s="46">
        <v>33</v>
      </c>
      <c r="E43" s="140">
        <v>0</v>
      </c>
      <c r="F43" s="143">
        <v>0</v>
      </c>
      <c r="G43" s="146">
        <v>0</v>
      </c>
      <c r="H43" s="143">
        <v>0</v>
      </c>
      <c r="I43" s="150">
        <v>0</v>
      </c>
      <c r="J43" s="72" t="s">
        <v>56</v>
      </c>
      <c r="K43" s="83"/>
      <c r="L43" s="92"/>
      <c r="M43" s="96">
        <v>67</v>
      </c>
      <c r="N43" s="155">
        <v>0</v>
      </c>
      <c r="O43" s="156">
        <v>0</v>
      </c>
      <c r="P43" s="104"/>
      <c r="Q43" s="104"/>
      <c r="R43" s="113" t="s">
        <v>83</v>
      </c>
    </row>
    <row r="44" spans="1:18" ht="14.1" customHeight="1">
      <c r="A44" s="11"/>
      <c r="B44" s="123"/>
      <c r="C44" s="39" t="s">
        <v>39</v>
      </c>
      <c r="D44" s="46">
        <v>34</v>
      </c>
      <c r="E44" s="139">
        <v>3</v>
      </c>
      <c r="F44" s="142">
        <v>3</v>
      </c>
      <c r="G44" s="145">
        <v>967.25</v>
      </c>
      <c r="H44" s="143">
        <v>0</v>
      </c>
      <c r="I44" s="150">
        <v>0</v>
      </c>
      <c r="J44" s="73"/>
      <c r="K44" s="84"/>
      <c r="L44" s="93"/>
      <c r="M44" s="97"/>
      <c r="N44" s="100"/>
      <c r="O44" s="103"/>
      <c r="P44" s="105"/>
      <c r="Q44" s="105"/>
      <c r="R44" s="75"/>
    </row>
    <row r="45" spans="1:18" ht="14.1" customHeight="1">
      <c r="A45" s="13" t="s">
        <v>7</v>
      </c>
      <c r="B45" s="13"/>
      <c r="C45" s="13"/>
      <c r="D45" s="47"/>
      <c r="E45" s="47"/>
      <c r="F45" s="13" t="s">
        <v>47</v>
      </c>
      <c r="G45" s="64"/>
      <c r="H45" s="13" t="s">
        <v>52</v>
      </c>
      <c r="I45" s="13" t="s">
        <v>53</v>
      </c>
      <c r="J45" s="47"/>
      <c r="K45" s="47"/>
      <c r="L45" s="13" t="s">
        <v>75</v>
      </c>
      <c r="M45" s="98"/>
      <c r="N45" s="98"/>
      <c r="O45" s="13" t="s">
        <v>77</v>
      </c>
      <c r="P45" s="13"/>
      <c r="Q45" s="13"/>
      <c r="R45" s="13"/>
    </row>
    <row r="46" spans="1:18" ht="14.1" customHeight="1">
      <c r="A46" s="14" t="s">
        <v>8</v>
      </c>
      <c r="B46" s="14"/>
      <c r="C46" s="14"/>
      <c r="D46" s="14"/>
      <c r="E46" s="14"/>
      <c r="F46" s="128"/>
      <c r="G46" s="14" t="s">
        <v>49</v>
      </c>
      <c r="H46" s="14"/>
      <c r="I46" s="14"/>
      <c r="J46" s="14"/>
      <c r="K46" s="128"/>
      <c r="L46" s="128"/>
      <c r="M46" s="14" t="s">
        <v>76</v>
      </c>
      <c r="N46" s="14"/>
      <c r="O46" s="14"/>
      <c r="P46" s="14"/>
      <c r="Q46" s="14"/>
      <c r="R46" s="14"/>
    </row>
    <row r="47" spans="1:18" ht="14.1" customHeight="1">
      <c r="A47" s="15" t="s">
        <v>9</v>
      </c>
      <c r="B47" s="15"/>
      <c r="C47" s="41"/>
      <c r="D47" s="48">
        <f>H1</f>
      </c>
      <c r="E47" s="52"/>
      <c r="F47" s="52"/>
      <c r="G47" s="52"/>
      <c r="H47" s="52"/>
      <c r="I47" s="52"/>
      <c r="J47" s="52"/>
      <c r="K47" s="52"/>
      <c r="L47" s="52"/>
      <c r="M47" s="52"/>
      <c r="N47" s="52"/>
      <c r="O47" s="52"/>
      <c r="P47" s="52"/>
      <c r="Q47" s="52"/>
      <c r="R47" s="52"/>
    </row>
    <row r="48" spans="1:18" s="74" customFormat="1" ht="36" customHeight="1">
      <c r="A48" s="16" t="s">
        <v>10</v>
      </c>
      <c r="B48" s="30"/>
      <c r="C48" s="30"/>
      <c r="D48" s="30"/>
      <c r="E48" s="30"/>
      <c r="F48" s="30"/>
      <c r="G48" s="30"/>
      <c r="H48" s="30"/>
      <c r="I48" s="30"/>
      <c r="J48" s="30"/>
      <c r="K48" s="30"/>
      <c r="L48" s="30"/>
      <c r="M48" s="30"/>
      <c r="N48" s="30"/>
      <c r="O48" s="30"/>
      <c r="P48" s="30"/>
      <c r="Q48" s="30"/>
      <c r="R48" s="30"/>
    </row>
    <row r="49" spans="1:18" ht="15">
      <c r="A49" s="17"/>
      <c r="B49" s="17"/>
      <c r="C49" s="17"/>
      <c r="D49" s="17"/>
      <c r="E49" s="17"/>
      <c r="F49" s="17"/>
      <c r="G49" s="17"/>
      <c r="H49" s="17"/>
      <c r="I49" s="17"/>
      <c r="J49" s="17"/>
      <c r="K49" s="17"/>
      <c r="L49" s="17"/>
      <c r="M49" s="17"/>
      <c r="N49" s="17"/>
      <c r="O49" s="17"/>
      <c r="P49" s="17"/>
      <c r="Q49" s="17"/>
      <c r="R49" s="17"/>
    </row>
    <row r="50" spans="1:18" ht="15">
      <c r="A50" s="18"/>
      <c r="B50" s="31"/>
      <c r="C50" s="31"/>
      <c r="D50" s="31"/>
      <c r="E50" s="31"/>
      <c r="F50" s="31"/>
      <c r="G50" s="31"/>
      <c r="H50" s="31"/>
      <c r="I50" s="31"/>
      <c r="J50" s="31"/>
      <c r="K50" s="31"/>
      <c r="L50" s="31"/>
      <c r="M50" s="31"/>
      <c r="N50" s="31"/>
      <c r="O50" s="31"/>
      <c r="P50" s="31"/>
      <c r="Q50" s="31"/>
      <c r="R50" s="31"/>
    </row>
  </sheetData>
  <mergeCells count="70">
    <mergeCell ref="A47:C47"/>
    <mergeCell ref="D47:R47"/>
    <mergeCell ref="A48:R48"/>
    <mergeCell ref="K46:L46"/>
    <mergeCell ref="K34:L34"/>
    <mergeCell ref="R43:R44"/>
    <mergeCell ref="K38:L38"/>
    <mergeCell ref="B39:B42"/>
    <mergeCell ref="K39:L39"/>
    <mergeCell ref="K40:L40"/>
    <mergeCell ref="K41:L41"/>
    <mergeCell ref="J42:L42"/>
    <mergeCell ref="B43:B44"/>
    <mergeCell ref="J43:L44"/>
    <mergeCell ref="M43:M44"/>
    <mergeCell ref="N43:N44"/>
    <mergeCell ref="O43:Q44"/>
    <mergeCell ref="A23:A34"/>
    <mergeCell ref="B23:C23"/>
    <mergeCell ref="B24:B34"/>
    <mergeCell ref="K25:K27"/>
    <mergeCell ref="K28:L28"/>
    <mergeCell ref="J29:J41"/>
    <mergeCell ref="K29:L29"/>
    <mergeCell ref="A35:A44"/>
    <mergeCell ref="B35:B38"/>
    <mergeCell ref="K35:L35"/>
    <mergeCell ref="K36:L36"/>
    <mergeCell ref="K37:L37"/>
    <mergeCell ref="K30:L30"/>
    <mergeCell ref="K31:L31"/>
    <mergeCell ref="K32:L32"/>
    <mergeCell ref="K33:L33"/>
    <mergeCell ref="B19:C19"/>
    <mergeCell ref="B20:C20"/>
    <mergeCell ref="B21:C21"/>
    <mergeCell ref="K21:K24"/>
    <mergeCell ref="B22:C22"/>
    <mergeCell ref="N9:N10"/>
    <mergeCell ref="O9:P9"/>
    <mergeCell ref="Q9:R9"/>
    <mergeCell ref="A11:A22"/>
    <mergeCell ref="B11:C11"/>
    <mergeCell ref="J11:J28"/>
    <mergeCell ref="K11:K12"/>
    <mergeCell ref="B12:C12"/>
    <mergeCell ref="B13:C13"/>
    <mergeCell ref="K13:K16"/>
    <mergeCell ref="B14:C14"/>
    <mergeCell ref="B15:C15"/>
    <mergeCell ref="B16:C16"/>
    <mergeCell ref="B17:C17"/>
    <mergeCell ref="K17:K20"/>
    <mergeCell ref="B18:C18"/>
    <mergeCell ref="A7:R7"/>
    <mergeCell ref="A5:B5"/>
    <mergeCell ref="A6:B6"/>
    <mergeCell ref="F8:N8"/>
    <mergeCell ref="D45:E45"/>
    <mergeCell ref="J45:K45"/>
    <mergeCell ref="M45:N45"/>
    <mergeCell ref="Q5:R5"/>
    <mergeCell ref="Q6:R6"/>
    <mergeCell ref="A9:C10"/>
    <mergeCell ref="D9:D10"/>
    <mergeCell ref="E9:E10"/>
    <mergeCell ref="F9:G9"/>
    <mergeCell ref="H9:I9"/>
    <mergeCell ref="J9:L10"/>
    <mergeCell ref="M9:M10"/>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7.xml><?xml version="1.0" encoding="utf-8"?>
<worksheet xmlns="http://schemas.openxmlformats.org/spreadsheetml/2006/main" xmlns:r="http://schemas.openxmlformats.org/officeDocument/2006/relationships">
  <dimension ref="A1:R50"/>
  <sheetViews>
    <sheetView zoomScale="85" zoomScaleNormal="85" workbookViewId="0" topLeftCell="A5">
      <selection activeCell="N50" sqref="N50"/>
    </sheetView>
  </sheetViews>
  <sheetFormatPr defaultColWidth="9.28125" defaultRowHeight="15"/>
  <cols>
    <col min="1" max="2" width="5.8515625" style="114" customWidth="1"/>
    <col min="3" max="3" width="21.8515625" style="114" customWidth="1"/>
    <col min="4" max="4" width="5.8515625" style="114" customWidth="1"/>
    <col min="5" max="5" width="14.8515625" style="0" customWidth="1"/>
    <col min="6" max="6" width="23.421875" style="0" customWidth="1"/>
    <col min="7" max="7" width="18.57421875" style="0" customWidth="1"/>
    <col min="8"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7" customFormat="1" ht="31.5" customHeight="1" hidden="1">
      <c r="E1" s="49"/>
      <c r="F1" s="53"/>
      <c r="H1" s="65"/>
      <c r="L1" s="3"/>
      <c r="M1" s="3"/>
      <c r="N1" s="3"/>
      <c r="O1" s="3"/>
      <c r="P1" s="3"/>
    </row>
    <row r="2" spans="1:16" s="17" customFormat="1" ht="28.5" customHeight="1" hidden="1">
      <c r="A2" s="3"/>
      <c r="B2" s="3"/>
      <c r="H2" s="65"/>
      <c r="L2" s="3"/>
      <c r="M2" s="3"/>
      <c r="N2" s="3"/>
      <c r="O2" s="3"/>
      <c r="P2" s="3"/>
    </row>
    <row r="3" spans="2:16" s="17" customFormat="1" ht="28.5" customHeight="1" hidden="1">
      <c r="B3" s="19"/>
      <c r="D3" s="42"/>
      <c r="F3" s="19"/>
      <c r="H3" s="42"/>
      <c r="L3" s="3"/>
      <c r="M3" s="3"/>
      <c r="N3" s="3"/>
      <c r="O3" s="3"/>
      <c r="P3" s="3"/>
    </row>
    <row r="4" spans="2:16" s="17" customFormat="1" ht="28.5" customHeight="1" hidden="1">
      <c r="B4" s="3"/>
      <c r="C4" s="32"/>
      <c r="E4" s="32"/>
      <c r="H4" s="65"/>
      <c r="L4" s="3"/>
      <c r="M4" s="3"/>
      <c r="N4" s="3"/>
      <c r="O4" s="3"/>
      <c r="P4" s="3"/>
    </row>
    <row r="5" spans="1:18" s="114" customFormat="1" ht="18" customHeight="1">
      <c r="A5" s="4" t="s">
        <v>0</v>
      </c>
      <c r="B5" s="4"/>
      <c r="C5" s="33"/>
      <c r="D5" s="33"/>
      <c r="E5" s="33"/>
      <c r="F5" s="33"/>
      <c r="G5" s="33"/>
      <c r="H5" s="33"/>
      <c r="I5" s="33"/>
      <c r="J5" s="33"/>
      <c r="K5" s="74"/>
      <c r="L5" s="74"/>
      <c r="M5" s="74"/>
      <c r="N5" s="74"/>
      <c r="P5" s="4" t="s">
        <v>78</v>
      </c>
      <c r="Q5" s="106" t="s">
        <v>80</v>
      </c>
      <c r="R5" s="107"/>
    </row>
    <row r="6" spans="1:18" s="114" customFormat="1" ht="18" customHeight="1">
      <c r="A6" s="4" t="s">
        <v>1</v>
      </c>
      <c r="B6" s="4"/>
      <c r="C6" s="34" t="s">
        <v>28</v>
      </c>
      <c r="D6" s="34"/>
      <c r="E6" s="34"/>
      <c r="F6" s="34"/>
      <c r="G6" s="34"/>
      <c r="H6" s="34"/>
      <c r="I6" s="34"/>
      <c r="J6" s="66"/>
      <c r="K6" s="75"/>
      <c r="L6" s="75"/>
      <c r="M6" s="75"/>
      <c r="N6" s="75"/>
      <c r="O6" s="101"/>
      <c r="P6" s="4" t="s">
        <v>79</v>
      </c>
      <c r="Q6" s="106" t="s">
        <v>81</v>
      </c>
      <c r="R6" s="107"/>
    </row>
    <row r="7" spans="1:18" ht="36" customHeight="1">
      <c r="A7" s="117" t="s">
        <v>89</v>
      </c>
      <c r="B7" s="117"/>
      <c r="C7" s="117"/>
      <c r="D7" s="117"/>
      <c r="E7" s="117"/>
      <c r="F7" s="117"/>
      <c r="G7" s="117"/>
      <c r="H7" s="117"/>
      <c r="I7" s="117"/>
      <c r="J7" s="117"/>
      <c r="K7" s="117"/>
      <c r="L7" s="117"/>
      <c r="M7" s="117"/>
      <c r="N7" s="117"/>
      <c r="O7" s="117"/>
      <c r="P7" s="117"/>
      <c r="Q7" s="117"/>
      <c r="R7" s="117"/>
    </row>
    <row r="8" spans="1:18" ht="24" customHeight="1">
      <c r="A8" s="6"/>
      <c r="B8" s="6"/>
      <c r="C8" s="6"/>
      <c r="D8" s="6"/>
      <c r="E8" s="6"/>
      <c r="F8" s="54" t="s">
        <v>44</v>
      </c>
      <c r="G8" s="8"/>
      <c r="H8" s="8"/>
      <c r="I8" s="8"/>
      <c r="J8" s="8"/>
      <c r="K8" s="8"/>
      <c r="L8" s="8"/>
      <c r="M8" s="8"/>
      <c r="N8" s="8"/>
      <c r="O8" s="6"/>
      <c r="P8" s="6"/>
      <c r="Q8" s="6"/>
      <c r="R8" s="108" t="s">
        <v>82</v>
      </c>
    </row>
    <row r="9" spans="1:18" s="115" customFormat="1" ht="18" customHeight="1">
      <c r="A9" s="7" t="s">
        <v>3</v>
      </c>
      <c r="B9" s="7"/>
      <c r="C9" s="7"/>
      <c r="D9" s="43" t="s">
        <v>42</v>
      </c>
      <c r="E9" s="43" t="s">
        <v>43</v>
      </c>
      <c r="F9" s="55" t="s">
        <v>45</v>
      </c>
      <c r="G9" s="60"/>
      <c r="H9" s="55" t="s">
        <v>50</v>
      </c>
      <c r="I9" s="60"/>
      <c r="J9" s="67" t="s">
        <v>3</v>
      </c>
      <c r="K9" s="7"/>
      <c r="L9" s="85"/>
      <c r="M9" s="43" t="s">
        <v>42</v>
      </c>
      <c r="N9" s="43" t="s">
        <v>43</v>
      </c>
      <c r="O9" s="55" t="s">
        <v>45</v>
      </c>
      <c r="P9" s="60"/>
      <c r="Q9" s="55" t="s">
        <v>50</v>
      </c>
      <c r="R9" s="109"/>
    </row>
    <row r="10" spans="1:18" s="115" customFormat="1" ht="18" customHeight="1">
      <c r="A10" s="8"/>
      <c r="B10" s="8"/>
      <c r="C10" s="8"/>
      <c r="D10" s="44"/>
      <c r="E10" s="44"/>
      <c r="F10" s="56" t="s">
        <v>46</v>
      </c>
      <c r="G10" s="61" t="s">
        <v>48</v>
      </c>
      <c r="H10" s="61" t="s">
        <v>51</v>
      </c>
      <c r="I10" s="61" t="s">
        <v>48</v>
      </c>
      <c r="J10" s="68"/>
      <c r="K10" s="8"/>
      <c r="L10" s="86"/>
      <c r="M10" s="44"/>
      <c r="N10" s="44"/>
      <c r="O10" s="56" t="s">
        <v>46</v>
      </c>
      <c r="P10" s="61" t="s">
        <v>48</v>
      </c>
      <c r="Q10" s="61" t="s">
        <v>51</v>
      </c>
      <c r="R10" s="110" t="s">
        <v>48</v>
      </c>
    </row>
    <row r="11" spans="1:18" s="116" customFormat="1" ht="14.1" customHeight="1">
      <c r="A11" s="9" t="s">
        <v>4</v>
      </c>
      <c r="B11" s="20" t="s">
        <v>11</v>
      </c>
      <c r="C11" s="35"/>
      <c r="D11" s="45">
        <v>1</v>
      </c>
      <c r="E11" s="124">
        <f>SUM('1112-04-01(801)'!E11,'1112-04-01(901)'!E11,'1112-04-01(1001)'!E11)</f>
        <v>47</v>
      </c>
      <c r="F11" s="126">
        <f>SUM('1112-04-01(801)'!F11,'1112-04-01(901)'!F11,'1112-04-01(1001)'!F11)</f>
        <v>203</v>
      </c>
      <c r="G11" s="129">
        <f>SUM('1112-04-01(801)'!G11,'1112-04-01(901)'!G11,'1112-04-01(1001)'!G11)</f>
        <v>577194.47</v>
      </c>
      <c r="H11" s="126">
        <f>SUM('1112-04-01(801)'!H11,'1112-04-01(901)'!H11,'1112-04-01(1001)'!H11)</f>
        <v>0</v>
      </c>
      <c r="I11" s="129">
        <f>SUM('1112-04-01(801)'!I11,'1112-04-01(901)'!I11,'1112-04-01(1001)'!I11)</f>
        <v>0</v>
      </c>
      <c r="J11" s="69" t="s">
        <v>6</v>
      </c>
      <c r="K11" s="28" t="s">
        <v>27</v>
      </c>
      <c r="L11" s="39" t="s">
        <v>40</v>
      </c>
      <c r="M11" s="94">
        <v>35</v>
      </c>
      <c r="N11" s="126">
        <f>SUM('1112-04-01(801)'!N11,'1112-04-01(901)'!N11,'1112-04-01(1001)'!N11)</f>
        <v>0</v>
      </c>
      <c r="O11" s="126">
        <f>SUM('1112-04-01(801)'!O11,'1112-04-01(901)'!O11,'1112-04-01(1001)'!O11)</f>
        <v>0</v>
      </c>
      <c r="P11" s="129">
        <f>SUM('1112-04-01(801)'!P11,'1112-04-01(901)'!P11,'1112-04-01(1001)'!P11)</f>
        <v>0</v>
      </c>
      <c r="Q11" s="126">
        <f>SUM('1112-04-01(801)'!Q11,'1112-04-01(901)'!Q11,'1112-04-01(1001)'!Q11)</f>
        <v>0</v>
      </c>
      <c r="R11" s="135">
        <f>SUM('1112-04-01(801)'!R11,'1112-04-01(901)'!R11,'1112-04-01(1001)'!R11)</f>
        <v>0</v>
      </c>
    </row>
    <row r="12" spans="1:18" ht="14.1" customHeight="1">
      <c r="A12" s="10"/>
      <c r="B12" s="21" t="s">
        <v>12</v>
      </c>
      <c r="C12" s="36"/>
      <c r="D12" s="46">
        <v>2</v>
      </c>
      <c r="E12" s="125">
        <f>SUM('1112-04-01(801)'!E12,'1112-04-01(901)'!E12,'1112-04-01(1001)'!E12)</f>
        <v>7</v>
      </c>
      <c r="F12" s="127">
        <f>SUM('1112-04-01(801)'!F12,'1112-04-01(901)'!F12,'1112-04-01(1001)'!F12)</f>
        <v>8</v>
      </c>
      <c r="G12" s="130">
        <f>SUM('1112-04-01(801)'!G12,'1112-04-01(901)'!G12,'1112-04-01(1001)'!G12)</f>
        <v>20873.96</v>
      </c>
      <c r="H12" s="127">
        <f>SUM('1112-04-01(801)'!H12,'1112-04-01(901)'!H12,'1112-04-01(1001)'!H12)</f>
        <v>0</v>
      </c>
      <c r="I12" s="130">
        <f>SUM('1112-04-01(801)'!I12,'1112-04-01(901)'!I12,'1112-04-01(1001)'!I12)</f>
        <v>0</v>
      </c>
      <c r="J12" s="70"/>
      <c r="K12" s="29"/>
      <c r="L12" s="39" t="s">
        <v>41</v>
      </c>
      <c r="M12" s="95">
        <v>36</v>
      </c>
      <c r="N12" s="127">
        <f>SUM('1112-04-01(801)'!N12,'1112-04-01(901)'!N12,'1112-04-01(1001)'!N12)</f>
        <v>1</v>
      </c>
      <c r="O12" s="127">
        <f>SUM('1112-04-01(801)'!O12,'1112-04-01(901)'!O12,'1112-04-01(1001)'!O12)</f>
        <v>1</v>
      </c>
      <c r="P12" s="130">
        <f>SUM('1112-04-01(801)'!P12,'1112-04-01(901)'!P12,'1112-04-01(1001)'!P12)</f>
        <v>640.75</v>
      </c>
      <c r="Q12" s="127">
        <f>SUM('1112-04-01(801)'!Q12,'1112-04-01(901)'!Q12,'1112-04-01(1001)'!Q12)</f>
        <v>0</v>
      </c>
      <c r="R12" s="136">
        <f>SUM('1112-04-01(801)'!R12,'1112-04-01(901)'!R12,'1112-04-01(1001)'!R12)</f>
        <v>0</v>
      </c>
    </row>
    <row r="13" spans="1:18" ht="14.1" customHeight="1">
      <c r="A13" s="10"/>
      <c r="B13" s="21" t="s">
        <v>13</v>
      </c>
      <c r="C13" s="36"/>
      <c r="D13" s="46">
        <v>3</v>
      </c>
      <c r="E13" s="125">
        <f>SUM('1112-04-01(801)'!E13,'1112-04-01(901)'!E13,'1112-04-01(1001)'!E13)</f>
        <v>0</v>
      </c>
      <c r="F13" s="127">
        <f>SUM('1112-04-01(801)'!F13,'1112-04-01(901)'!F13,'1112-04-01(1001)'!F13)</f>
        <v>0</v>
      </c>
      <c r="G13" s="130">
        <f>SUM('1112-04-01(801)'!G13,'1112-04-01(901)'!G13,'1112-04-01(1001)'!G13)</f>
        <v>0</v>
      </c>
      <c r="H13" s="127">
        <f>SUM('1112-04-01(801)'!H13,'1112-04-01(901)'!H13,'1112-04-01(1001)'!H13)</f>
        <v>0</v>
      </c>
      <c r="I13" s="130">
        <f>SUM('1112-04-01(801)'!I13,'1112-04-01(901)'!I13,'1112-04-01(1001)'!I13)</f>
        <v>0</v>
      </c>
      <c r="J13" s="70"/>
      <c r="K13" s="76" t="s">
        <v>57</v>
      </c>
      <c r="L13" s="39" t="s">
        <v>38</v>
      </c>
      <c r="M13" s="94">
        <v>37</v>
      </c>
      <c r="N13" s="126">
        <f>SUM('1112-04-01(801)'!N13,'1112-04-01(901)'!N13,'1112-04-01(1001)'!N13)</f>
        <v>0</v>
      </c>
      <c r="O13" s="126">
        <f>SUM('1112-04-01(801)'!O13,'1112-04-01(901)'!O13,'1112-04-01(1001)'!O13)</f>
        <v>0</v>
      </c>
      <c r="P13" s="129">
        <f>SUM('1112-04-01(801)'!P13,'1112-04-01(901)'!P13,'1112-04-01(1001)'!P13)</f>
        <v>0</v>
      </c>
      <c r="Q13" s="127">
        <f>SUM('1112-04-01(801)'!Q13,'1112-04-01(901)'!Q13,'1112-04-01(1001)'!Q13)</f>
        <v>0</v>
      </c>
      <c r="R13" s="136">
        <f>SUM('1112-04-01(801)'!R13,'1112-04-01(901)'!R13,'1112-04-01(1001)'!R13)</f>
        <v>0</v>
      </c>
    </row>
    <row r="14" spans="1:18" ht="14.1" customHeight="1">
      <c r="A14" s="10"/>
      <c r="B14" s="21" t="s">
        <v>14</v>
      </c>
      <c r="C14" s="36"/>
      <c r="D14" s="46">
        <v>4</v>
      </c>
      <c r="E14" s="125">
        <f>SUM('1112-04-01(801)'!E14,'1112-04-01(901)'!E14,'1112-04-01(1001)'!E14)</f>
        <v>0</v>
      </c>
      <c r="F14" s="127">
        <f>SUM('1112-04-01(801)'!F14,'1112-04-01(901)'!F14,'1112-04-01(1001)'!F14)</f>
        <v>0</v>
      </c>
      <c r="G14" s="130">
        <f>SUM('1112-04-01(801)'!G14,'1112-04-01(901)'!G14,'1112-04-01(1001)'!G14)</f>
        <v>0</v>
      </c>
      <c r="H14" s="127">
        <f>SUM('1112-04-01(801)'!H14,'1112-04-01(901)'!H14,'1112-04-01(1001)'!H14)</f>
        <v>0</v>
      </c>
      <c r="I14" s="130">
        <f>SUM('1112-04-01(801)'!I14,'1112-04-01(901)'!I14,'1112-04-01(1001)'!I14)</f>
        <v>0</v>
      </c>
      <c r="J14" s="70"/>
      <c r="K14" s="77"/>
      <c r="L14" s="39" t="s">
        <v>39</v>
      </c>
      <c r="M14" s="95">
        <v>38</v>
      </c>
      <c r="N14" s="127">
        <f>SUM('1112-04-01(801)'!N14,'1112-04-01(901)'!N14,'1112-04-01(1001)'!N14)</f>
        <v>0</v>
      </c>
      <c r="O14" s="127">
        <f>SUM('1112-04-01(801)'!O14,'1112-04-01(901)'!O14,'1112-04-01(1001)'!O14)</f>
        <v>0</v>
      </c>
      <c r="P14" s="130">
        <f>SUM('1112-04-01(801)'!P14,'1112-04-01(901)'!P14,'1112-04-01(1001)'!P14)</f>
        <v>0</v>
      </c>
      <c r="Q14" s="127">
        <f>SUM('1112-04-01(801)'!Q14,'1112-04-01(901)'!Q14,'1112-04-01(1001)'!Q14)</f>
        <v>0</v>
      </c>
      <c r="R14" s="136">
        <f>SUM('1112-04-01(801)'!R14,'1112-04-01(901)'!R14,'1112-04-01(1001)'!R14)</f>
        <v>0</v>
      </c>
    </row>
    <row r="15" spans="1:18" ht="14.1" customHeight="1">
      <c r="A15" s="10"/>
      <c r="B15" s="21" t="s">
        <v>15</v>
      </c>
      <c r="C15" s="36"/>
      <c r="D15" s="46">
        <v>5</v>
      </c>
      <c r="E15" s="125">
        <f>SUM('1112-04-01(801)'!E15,'1112-04-01(901)'!E15,'1112-04-01(1001)'!E15)</f>
        <v>0</v>
      </c>
      <c r="F15" s="127">
        <f>SUM('1112-04-01(801)'!F15,'1112-04-01(901)'!F15,'1112-04-01(1001)'!F15)</f>
        <v>0</v>
      </c>
      <c r="G15" s="130">
        <f>SUM('1112-04-01(801)'!G15,'1112-04-01(901)'!G15,'1112-04-01(1001)'!G15)</f>
        <v>0</v>
      </c>
      <c r="H15" s="127">
        <f>SUM('1112-04-01(801)'!H15,'1112-04-01(901)'!H15,'1112-04-01(1001)'!H15)</f>
        <v>0</v>
      </c>
      <c r="I15" s="130">
        <f>SUM('1112-04-01(801)'!I15,'1112-04-01(901)'!I15,'1112-04-01(1001)'!I15)</f>
        <v>0</v>
      </c>
      <c r="J15" s="70"/>
      <c r="K15" s="77"/>
      <c r="L15" s="39" t="s">
        <v>40</v>
      </c>
      <c r="M15" s="94">
        <v>39</v>
      </c>
      <c r="N15" s="126">
        <f>SUM('1112-04-01(801)'!N15,'1112-04-01(901)'!N15,'1112-04-01(1001)'!N15)</f>
        <v>0</v>
      </c>
      <c r="O15" s="126">
        <f>SUM('1112-04-01(801)'!O15,'1112-04-01(901)'!O15,'1112-04-01(1001)'!O15)</f>
        <v>0</v>
      </c>
      <c r="P15" s="129">
        <f>SUM('1112-04-01(801)'!P15,'1112-04-01(901)'!P15,'1112-04-01(1001)'!P15)</f>
        <v>0</v>
      </c>
      <c r="Q15" s="127">
        <f>SUM('1112-04-01(801)'!Q15,'1112-04-01(901)'!Q15,'1112-04-01(1001)'!Q15)</f>
        <v>0</v>
      </c>
      <c r="R15" s="136">
        <f>SUM('1112-04-01(801)'!R15,'1112-04-01(901)'!R15,'1112-04-01(1001)'!R15)</f>
        <v>0</v>
      </c>
    </row>
    <row r="16" spans="1:18" ht="14.1" customHeight="1">
      <c r="A16" s="10"/>
      <c r="B16" s="21" t="s">
        <v>16</v>
      </c>
      <c r="C16" s="36"/>
      <c r="D16" s="46">
        <v>6</v>
      </c>
      <c r="E16" s="125">
        <f>SUM('1112-04-01(801)'!E16,'1112-04-01(901)'!E16,'1112-04-01(1001)'!E16)</f>
        <v>0</v>
      </c>
      <c r="F16" s="127">
        <f>SUM('1112-04-01(801)'!F16,'1112-04-01(901)'!F16,'1112-04-01(1001)'!F16)</f>
        <v>0</v>
      </c>
      <c r="G16" s="130">
        <f>SUM('1112-04-01(801)'!G16,'1112-04-01(901)'!G16,'1112-04-01(1001)'!G16)</f>
        <v>0</v>
      </c>
      <c r="H16" s="127">
        <f>SUM('1112-04-01(801)'!H16,'1112-04-01(901)'!H16,'1112-04-01(1001)'!H16)</f>
        <v>0</v>
      </c>
      <c r="I16" s="130">
        <f>SUM('1112-04-01(801)'!I16,'1112-04-01(901)'!I16,'1112-04-01(1001)'!I16)</f>
        <v>0</v>
      </c>
      <c r="J16" s="70"/>
      <c r="K16" s="77"/>
      <c r="L16" s="39" t="s">
        <v>41</v>
      </c>
      <c r="M16" s="95">
        <v>40</v>
      </c>
      <c r="N16" s="127">
        <f>SUM('1112-04-01(801)'!N16,'1112-04-01(901)'!N16,'1112-04-01(1001)'!N16)</f>
        <v>0</v>
      </c>
      <c r="O16" s="127">
        <f>SUM('1112-04-01(801)'!O16,'1112-04-01(901)'!O16,'1112-04-01(1001)'!O16)</f>
        <v>0</v>
      </c>
      <c r="P16" s="130">
        <f>SUM('1112-04-01(801)'!P16,'1112-04-01(901)'!P16,'1112-04-01(1001)'!P16)</f>
        <v>0</v>
      </c>
      <c r="Q16" s="127">
        <f>SUM('1112-04-01(801)'!Q16,'1112-04-01(901)'!Q16,'1112-04-01(1001)'!Q16)</f>
        <v>0</v>
      </c>
      <c r="R16" s="136">
        <f>SUM('1112-04-01(801)'!R16,'1112-04-01(901)'!R16,'1112-04-01(1001)'!R16)</f>
        <v>0</v>
      </c>
    </row>
    <row r="17" spans="1:18" ht="14.1" customHeight="1">
      <c r="A17" s="10"/>
      <c r="B17" s="21" t="s">
        <v>17</v>
      </c>
      <c r="C17" s="36"/>
      <c r="D17" s="46">
        <v>7</v>
      </c>
      <c r="E17" s="125">
        <f>SUM('1112-04-01(801)'!E17,'1112-04-01(901)'!E17,'1112-04-01(1001)'!E17)</f>
        <v>7</v>
      </c>
      <c r="F17" s="127">
        <f>SUM('1112-04-01(801)'!F17,'1112-04-01(901)'!F17,'1112-04-01(1001)'!F17)</f>
        <v>67</v>
      </c>
      <c r="G17" s="130">
        <f>SUM('1112-04-01(801)'!G17,'1112-04-01(901)'!G17,'1112-04-01(1001)'!G17)</f>
        <v>70030.21</v>
      </c>
      <c r="H17" s="127">
        <f>SUM('1112-04-01(801)'!H17,'1112-04-01(901)'!H17,'1112-04-01(1001)'!H17)</f>
        <v>0</v>
      </c>
      <c r="I17" s="130">
        <f>SUM('1112-04-01(801)'!I17,'1112-04-01(901)'!I17,'1112-04-01(1001)'!I17)</f>
        <v>0</v>
      </c>
      <c r="J17" s="70"/>
      <c r="K17" s="76" t="s">
        <v>58</v>
      </c>
      <c r="L17" s="39" t="s">
        <v>38</v>
      </c>
      <c r="M17" s="94">
        <v>41</v>
      </c>
      <c r="N17" s="126">
        <f>SUM('1112-04-01(801)'!N17,'1112-04-01(901)'!N17,'1112-04-01(1001)'!N17)</f>
        <v>1</v>
      </c>
      <c r="O17" s="126">
        <f>SUM('1112-04-01(801)'!O17,'1112-04-01(901)'!O17,'1112-04-01(1001)'!O17)</f>
        <v>2</v>
      </c>
      <c r="P17" s="129">
        <f>SUM('1112-04-01(801)'!P17,'1112-04-01(901)'!P17,'1112-04-01(1001)'!P17)</f>
        <v>3029</v>
      </c>
      <c r="Q17" s="127">
        <f>SUM('1112-04-01(801)'!Q17,'1112-04-01(901)'!Q17,'1112-04-01(1001)'!Q17)</f>
        <v>0</v>
      </c>
      <c r="R17" s="136">
        <f>SUM('1112-04-01(801)'!R17,'1112-04-01(901)'!R17,'1112-04-01(1001)'!R17)</f>
        <v>0</v>
      </c>
    </row>
    <row r="18" spans="1:18" ht="14.1" customHeight="1">
      <c r="A18" s="10"/>
      <c r="B18" s="22" t="s">
        <v>18</v>
      </c>
      <c r="C18" s="37"/>
      <c r="D18" s="46">
        <v>8</v>
      </c>
      <c r="E18" s="125">
        <f>SUM('1112-04-01(801)'!E18,'1112-04-01(901)'!E18,'1112-04-01(1001)'!E18)</f>
        <v>9</v>
      </c>
      <c r="F18" s="127">
        <f>SUM('1112-04-01(801)'!F18,'1112-04-01(901)'!F18,'1112-04-01(1001)'!F18)</f>
        <v>0</v>
      </c>
      <c r="G18" s="130">
        <f>SUM('1112-04-01(801)'!G18,'1112-04-01(901)'!G18,'1112-04-01(1001)'!G18)</f>
        <v>0</v>
      </c>
      <c r="H18" s="127">
        <f>SUM('1112-04-01(801)'!H18,'1112-04-01(901)'!H18,'1112-04-01(1001)'!H18)</f>
        <v>12</v>
      </c>
      <c r="I18" s="130">
        <f>SUM('1112-04-01(801)'!I18,'1112-04-01(901)'!I18,'1112-04-01(1001)'!I18)</f>
        <v>6888.4</v>
      </c>
      <c r="J18" s="70"/>
      <c r="K18" s="77"/>
      <c r="L18" s="39" t="s">
        <v>39</v>
      </c>
      <c r="M18" s="95">
        <v>42</v>
      </c>
      <c r="N18" s="127">
        <f>SUM('1112-04-01(801)'!N18,'1112-04-01(901)'!N18,'1112-04-01(1001)'!N18)</f>
        <v>1</v>
      </c>
      <c r="O18" s="127">
        <f>SUM('1112-04-01(801)'!O18,'1112-04-01(901)'!O18,'1112-04-01(1001)'!O18)</f>
        <v>1</v>
      </c>
      <c r="P18" s="130">
        <f>SUM('1112-04-01(801)'!P18,'1112-04-01(901)'!P18,'1112-04-01(1001)'!P18)</f>
        <v>814.58</v>
      </c>
      <c r="Q18" s="127">
        <f>SUM('1112-04-01(801)'!Q18,'1112-04-01(901)'!Q18,'1112-04-01(1001)'!Q18)</f>
        <v>0</v>
      </c>
      <c r="R18" s="136">
        <f>SUM('1112-04-01(801)'!R18,'1112-04-01(901)'!R18,'1112-04-01(1001)'!R18)</f>
        <v>0</v>
      </c>
    </row>
    <row r="19" spans="1:18" ht="14.1" customHeight="1">
      <c r="A19" s="10"/>
      <c r="B19" s="22" t="s">
        <v>19</v>
      </c>
      <c r="C19" s="37"/>
      <c r="D19" s="46">
        <v>9</v>
      </c>
      <c r="E19" s="125">
        <f>SUM('1112-04-01(801)'!E19,'1112-04-01(901)'!E19,'1112-04-01(1001)'!E19)</f>
        <v>0</v>
      </c>
      <c r="F19" s="127">
        <f>SUM('1112-04-01(801)'!F19,'1112-04-01(901)'!F19,'1112-04-01(1001)'!F19)</f>
        <v>0</v>
      </c>
      <c r="G19" s="130">
        <f>SUM('1112-04-01(801)'!G19,'1112-04-01(901)'!G19,'1112-04-01(1001)'!G19)</f>
        <v>0</v>
      </c>
      <c r="H19" s="127">
        <f>SUM('1112-04-01(801)'!H19,'1112-04-01(901)'!H19,'1112-04-01(1001)'!H19)</f>
        <v>0</v>
      </c>
      <c r="I19" s="130">
        <f>SUM('1112-04-01(801)'!I19,'1112-04-01(901)'!I19,'1112-04-01(1001)'!I19)</f>
        <v>0</v>
      </c>
      <c r="J19" s="70"/>
      <c r="K19" s="77"/>
      <c r="L19" s="39" t="s">
        <v>40</v>
      </c>
      <c r="M19" s="94">
        <v>43</v>
      </c>
      <c r="N19" s="126">
        <f>SUM('1112-04-01(801)'!N19,'1112-04-01(901)'!N19,'1112-04-01(1001)'!N19)</f>
        <v>3</v>
      </c>
      <c r="O19" s="126">
        <f>SUM('1112-04-01(801)'!O19,'1112-04-01(901)'!O19,'1112-04-01(1001)'!O19)</f>
        <v>6</v>
      </c>
      <c r="P19" s="129">
        <f>SUM('1112-04-01(801)'!P19,'1112-04-01(901)'!P19,'1112-04-01(1001)'!P19)</f>
        <v>13908</v>
      </c>
      <c r="Q19" s="127">
        <f>SUM('1112-04-01(801)'!Q19,'1112-04-01(901)'!Q19,'1112-04-01(1001)'!Q19)</f>
        <v>0</v>
      </c>
      <c r="R19" s="136">
        <f>SUM('1112-04-01(801)'!R19,'1112-04-01(901)'!R19,'1112-04-01(1001)'!R19)</f>
        <v>0</v>
      </c>
    </row>
    <row r="20" spans="1:18" ht="14.1" customHeight="1">
      <c r="A20" s="10"/>
      <c r="B20" s="22" t="s">
        <v>20</v>
      </c>
      <c r="C20" s="37"/>
      <c r="D20" s="46">
        <v>10</v>
      </c>
      <c r="E20" s="125">
        <f>SUM('1112-04-01(801)'!E20,'1112-04-01(901)'!E20,'1112-04-01(1001)'!E20)</f>
        <v>3</v>
      </c>
      <c r="F20" s="127">
        <f>SUM('1112-04-01(801)'!F20,'1112-04-01(901)'!F20,'1112-04-01(1001)'!F20)</f>
        <v>0</v>
      </c>
      <c r="G20" s="130">
        <f>SUM('1112-04-01(801)'!G20,'1112-04-01(901)'!G20,'1112-04-01(1001)'!G20)</f>
        <v>0</v>
      </c>
      <c r="H20" s="127">
        <f>SUM('1112-04-01(801)'!H20,'1112-04-01(901)'!H20,'1112-04-01(1001)'!H20)</f>
        <v>3</v>
      </c>
      <c r="I20" s="130">
        <f>SUM('1112-04-01(801)'!I20,'1112-04-01(901)'!I20,'1112-04-01(1001)'!I20)</f>
        <v>430.26</v>
      </c>
      <c r="J20" s="70"/>
      <c r="K20" s="77"/>
      <c r="L20" s="39" t="s">
        <v>41</v>
      </c>
      <c r="M20" s="95">
        <v>44</v>
      </c>
      <c r="N20" s="127">
        <f>SUM('1112-04-01(801)'!N20,'1112-04-01(901)'!N20,'1112-04-01(1001)'!N20)</f>
        <v>1</v>
      </c>
      <c r="O20" s="127">
        <f>SUM('1112-04-01(801)'!O20,'1112-04-01(901)'!O20,'1112-04-01(1001)'!O20)</f>
        <v>1</v>
      </c>
      <c r="P20" s="130">
        <f>SUM('1112-04-01(801)'!P20,'1112-04-01(901)'!P20,'1112-04-01(1001)'!P20)</f>
        <v>5402</v>
      </c>
      <c r="Q20" s="127">
        <f>SUM('1112-04-01(801)'!Q20,'1112-04-01(901)'!Q20,'1112-04-01(1001)'!Q20)</f>
        <v>0</v>
      </c>
      <c r="R20" s="136">
        <f>SUM('1112-04-01(801)'!R20,'1112-04-01(901)'!R20,'1112-04-01(1001)'!R20)</f>
        <v>0</v>
      </c>
    </row>
    <row r="21" spans="1:18" ht="14.1" customHeight="1">
      <c r="A21" s="10"/>
      <c r="B21" s="21" t="s">
        <v>21</v>
      </c>
      <c r="C21" s="36"/>
      <c r="D21" s="46">
        <v>11</v>
      </c>
      <c r="E21" s="125">
        <f>SUM('1112-04-01(801)'!E21,'1112-04-01(901)'!E21,'1112-04-01(1001)'!E21)</f>
        <v>3</v>
      </c>
      <c r="F21" s="127">
        <f>SUM('1112-04-01(801)'!F21,'1112-04-01(901)'!F21,'1112-04-01(1001)'!F21)</f>
        <v>14</v>
      </c>
      <c r="G21" s="130">
        <f>SUM('1112-04-01(801)'!G21,'1112-04-01(901)'!G21,'1112-04-01(1001)'!G21)</f>
        <v>16433.38</v>
      </c>
      <c r="H21" s="127">
        <f>SUM('1112-04-01(801)'!H21,'1112-04-01(901)'!H21,'1112-04-01(1001)'!H21)</f>
        <v>0</v>
      </c>
      <c r="I21" s="130">
        <f>SUM('1112-04-01(801)'!I21,'1112-04-01(901)'!I21,'1112-04-01(1001)'!I21)</f>
        <v>0</v>
      </c>
      <c r="J21" s="70"/>
      <c r="K21" s="76" t="s">
        <v>59</v>
      </c>
      <c r="L21" s="39" t="s">
        <v>38</v>
      </c>
      <c r="M21" s="94">
        <v>45</v>
      </c>
      <c r="N21" s="126">
        <f>SUM('1112-04-01(801)'!N21,'1112-04-01(901)'!N21,'1112-04-01(1001)'!N21)</f>
        <v>0</v>
      </c>
      <c r="O21" s="126">
        <f>SUM('1112-04-01(801)'!O21,'1112-04-01(901)'!O21,'1112-04-01(1001)'!O21)</f>
        <v>0</v>
      </c>
      <c r="P21" s="129">
        <f>SUM('1112-04-01(801)'!P21,'1112-04-01(901)'!P21,'1112-04-01(1001)'!P21)</f>
        <v>0</v>
      </c>
      <c r="Q21" s="127">
        <f>SUM('1112-04-01(801)'!Q21,'1112-04-01(901)'!Q21,'1112-04-01(1001)'!Q21)</f>
        <v>0</v>
      </c>
      <c r="R21" s="136">
        <f>SUM('1112-04-01(801)'!R21,'1112-04-01(901)'!R21,'1112-04-01(1001)'!R21)</f>
        <v>0</v>
      </c>
    </row>
    <row r="22" spans="1:18" ht="14.1" customHeight="1">
      <c r="A22" s="11"/>
      <c r="B22" s="23" t="s">
        <v>22</v>
      </c>
      <c r="C22" s="38"/>
      <c r="D22" s="46">
        <v>12</v>
      </c>
      <c r="E22" s="125">
        <f>SUM('1112-04-01(801)'!E22,'1112-04-01(901)'!E22,'1112-04-01(1001)'!E22)</f>
        <v>24</v>
      </c>
      <c r="F22" s="127">
        <f>SUM('1112-04-01(801)'!F22,'1112-04-01(901)'!F22,'1112-04-01(1001)'!F22)</f>
        <v>0</v>
      </c>
      <c r="G22" s="130">
        <f>SUM('1112-04-01(801)'!G22,'1112-04-01(901)'!G22,'1112-04-01(1001)'!G22)</f>
        <v>0</v>
      </c>
      <c r="H22" s="127">
        <f>SUM('1112-04-01(801)'!H22,'1112-04-01(901)'!H22,'1112-04-01(1001)'!H22)</f>
        <v>56</v>
      </c>
      <c r="I22" s="130">
        <f>SUM('1112-04-01(801)'!I22,'1112-04-01(901)'!I22,'1112-04-01(1001)'!I22)</f>
        <v>4326.26</v>
      </c>
      <c r="J22" s="70"/>
      <c r="K22" s="77"/>
      <c r="L22" s="39" t="s">
        <v>39</v>
      </c>
      <c r="M22" s="95">
        <v>46</v>
      </c>
      <c r="N22" s="127">
        <f>SUM('1112-04-01(801)'!N22,'1112-04-01(901)'!N22,'1112-04-01(1001)'!N22)</f>
        <v>0</v>
      </c>
      <c r="O22" s="127">
        <f>SUM('1112-04-01(801)'!O22,'1112-04-01(901)'!O22,'1112-04-01(1001)'!O22)</f>
        <v>0</v>
      </c>
      <c r="P22" s="130">
        <f>SUM('1112-04-01(801)'!P22,'1112-04-01(901)'!P22,'1112-04-01(1001)'!P22)</f>
        <v>0</v>
      </c>
      <c r="Q22" s="127">
        <f>SUM('1112-04-01(801)'!Q22,'1112-04-01(901)'!Q22,'1112-04-01(1001)'!Q22)</f>
        <v>0</v>
      </c>
      <c r="R22" s="136">
        <f>SUM('1112-04-01(801)'!R22,'1112-04-01(901)'!R22,'1112-04-01(1001)'!R22)</f>
        <v>0</v>
      </c>
    </row>
    <row r="23" spans="1:18" ht="14.1" customHeight="1">
      <c r="A23" s="12" t="s">
        <v>5</v>
      </c>
      <c r="B23" s="21" t="s">
        <v>23</v>
      </c>
      <c r="C23" s="36"/>
      <c r="D23" s="46">
        <v>13</v>
      </c>
      <c r="E23" s="125">
        <f>SUM('1112-04-01(801)'!E23,'1112-04-01(901)'!E23,'1112-04-01(1001)'!E23)</f>
        <v>29</v>
      </c>
      <c r="F23" s="127">
        <f>SUM('1112-04-01(801)'!F23,'1112-04-01(901)'!F23,'1112-04-01(1001)'!F23)</f>
        <v>2</v>
      </c>
      <c r="G23" s="130">
        <f>SUM('1112-04-01(801)'!G23,'1112-04-01(901)'!G23,'1112-04-01(1001)'!G23)</f>
        <v>51180</v>
      </c>
      <c r="H23" s="127">
        <f>SUM('1112-04-01(801)'!H23,'1112-04-01(901)'!H23,'1112-04-01(1001)'!H23)</f>
        <v>32</v>
      </c>
      <c r="I23" s="130">
        <f>SUM('1112-04-01(801)'!I23,'1112-04-01(901)'!I23,'1112-04-01(1001)'!I23)</f>
        <v>13511.14</v>
      </c>
      <c r="J23" s="70"/>
      <c r="K23" s="77"/>
      <c r="L23" s="39" t="s">
        <v>40</v>
      </c>
      <c r="M23" s="94">
        <v>47</v>
      </c>
      <c r="N23" s="126">
        <f>SUM('1112-04-01(801)'!N23,'1112-04-01(901)'!N23,'1112-04-01(1001)'!N23)</f>
        <v>0</v>
      </c>
      <c r="O23" s="126">
        <f>SUM('1112-04-01(801)'!O23,'1112-04-01(901)'!O23,'1112-04-01(1001)'!O23)</f>
        <v>0</v>
      </c>
      <c r="P23" s="129">
        <f>SUM('1112-04-01(801)'!P23,'1112-04-01(901)'!P23,'1112-04-01(1001)'!P23)</f>
        <v>0</v>
      </c>
      <c r="Q23" s="127">
        <f>SUM('1112-04-01(801)'!Q23,'1112-04-01(901)'!Q23,'1112-04-01(1001)'!Q23)</f>
        <v>0</v>
      </c>
      <c r="R23" s="136">
        <f>SUM('1112-04-01(801)'!R23,'1112-04-01(901)'!R23,'1112-04-01(1001)'!R23)</f>
        <v>0</v>
      </c>
    </row>
    <row r="24" spans="1:18" ht="14.1" customHeight="1">
      <c r="A24" s="10"/>
      <c r="B24" s="24" t="s">
        <v>24</v>
      </c>
      <c r="C24" s="39" t="s">
        <v>29</v>
      </c>
      <c r="D24" s="46">
        <v>14</v>
      </c>
      <c r="E24" s="125">
        <f>SUM('1112-04-01(801)'!E24,'1112-04-01(901)'!E24,'1112-04-01(1001)'!E24)</f>
        <v>397</v>
      </c>
      <c r="F24" s="127">
        <f>SUM('1112-04-01(801)'!F24,'1112-04-01(901)'!F24,'1112-04-01(1001)'!F24)</f>
        <v>597</v>
      </c>
      <c r="G24" s="130">
        <f>SUM('1112-04-01(801)'!G24,'1112-04-01(901)'!G24,'1112-04-01(1001)'!G24)</f>
        <v>646043.57</v>
      </c>
      <c r="H24" s="127">
        <f>SUM('1112-04-01(801)'!H24,'1112-04-01(901)'!H24,'1112-04-01(1001)'!H24)</f>
        <v>272</v>
      </c>
      <c r="I24" s="130">
        <f>SUM('1112-04-01(801)'!I24,'1112-04-01(901)'!I24,'1112-04-01(1001)'!I24)</f>
        <v>41792.12</v>
      </c>
      <c r="J24" s="70"/>
      <c r="K24" s="77"/>
      <c r="L24" s="39" t="s">
        <v>41</v>
      </c>
      <c r="M24" s="95">
        <v>48</v>
      </c>
      <c r="N24" s="127">
        <f>SUM('1112-04-01(801)'!N24,'1112-04-01(901)'!N24,'1112-04-01(1001)'!N24)</f>
        <v>0</v>
      </c>
      <c r="O24" s="127">
        <f>SUM('1112-04-01(801)'!O24,'1112-04-01(901)'!O24,'1112-04-01(1001)'!O24)</f>
        <v>0</v>
      </c>
      <c r="P24" s="130">
        <f>SUM('1112-04-01(801)'!P24,'1112-04-01(901)'!P24,'1112-04-01(1001)'!P24)</f>
        <v>0</v>
      </c>
      <c r="Q24" s="127">
        <f>SUM('1112-04-01(801)'!Q24,'1112-04-01(901)'!Q24,'1112-04-01(1001)'!Q24)</f>
        <v>0</v>
      </c>
      <c r="R24" s="136">
        <f>SUM('1112-04-01(801)'!R24,'1112-04-01(901)'!R24,'1112-04-01(1001)'!R24)</f>
        <v>0</v>
      </c>
    </row>
    <row r="25" spans="1:18" ht="14.1" customHeight="1">
      <c r="A25" s="10"/>
      <c r="B25" s="25"/>
      <c r="C25" s="39" t="s">
        <v>30</v>
      </c>
      <c r="D25" s="46">
        <v>15</v>
      </c>
      <c r="E25" s="125">
        <f>SUM('1112-04-01(801)'!E25,'1112-04-01(901)'!E25,'1112-04-01(1001)'!E25)</f>
        <v>4</v>
      </c>
      <c r="F25" s="127">
        <f>SUM('1112-04-01(801)'!F25,'1112-04-01(901)'!F25,'1112-04-01(1001)'!F25)</f>
        <v>6</v>
      </c>
      <c r="G25" s="130">
        <f>SUM('1112-04-01(801)'!G25,'1112-04-01(901)'!G25,'1112-04-01(1001)'!G25)</f>
        <v>5595.33</v>
      </c>
      <c r="H25" s="127">
        <f>SUM('1112-04-01(801)'!H25,'1112-04-01(901)'!H25,'1112-04-01(1001)'!H25)</f>
        <v>1</v>
      </c>
      <c r="I25" s="130">
        <f>SUM('1112-04-01(801)'!I25,'1112-04-01(901)'!I25,'1112-04-01(1001)'!I25)</f>
        <v>347.33</v>
      </c>
      <c r="J25" s="70"/>
      <c r="K25" s="72" t="s">
        <v>60</v>
      </c>
      <c r="L25" s="87" t="s">
        <v>39</v>
      </c>
      <c r="M25" s="94">
        <v>49</v>
      </c>
      <c r="N25" s="126">
        <f>SUM('1112-04-01(801)'!N25,'1112-04-01(901)'!N25,'1112-04-01(1001)'!N25)</f>
        <v>0</v>
      </c>
      <c r="O25" s="126">
        <f>SUM('1112-04-01(801)'!O25,'1112-04-01(901)'!O25,'1112-04-01(1001)'!O25)</f>
        <v>0</v>
      </c>
      <c r="P25" s="129">
        <f>SUM('1112-04-01(801)'!P25,'1112-04-01(901)'!P25,'1112-04-01(1001)'!P25)</f>
        <v>0</v>
      </c>
      <c r="Q25" s="127">
        <f>SUM('1112-04-01(801)'!Q25,'1112-04-01(901)'!Q25,'1112-04-01(1001)'!Q25)</f>
        <v>0</v>
      </c>
      <c r="R25" s="136">
        <f>SUM('1112-04-01(801)'!R25,'1112-04-01(901)'!R25,'1112-04-01(1001)'!R25)</f>
        <v>0</v>
      </c>
    </row>
    <row r="26" spans="1:18" ht="14.1" customHeight="1">
      <c r="A26" s="10"/>
      <c r="B26" s="25"/>
      <c r="C26" s="39" t="s">
        <v>31</v>
      </c>
      <c r="D26" s="46">
        <v>16</v>
      </c>
      <c r="E26" s="125">
        <f>SUM('1112-04-01(801)'!E26,'1112-04-01(901)'!E26,'1112-04-01(1001)'!E26)</f>
        <v>84</v>
      </c>
      <c r="F26" s="127">
        <f>SUM('1112-04-01(801)'!F26,'1112-04-01(901)'!F26,'1112-04-01(1001)'!F26)</f>
        <v>393</v>
      </c>
      <c r="G26" s="130">
        <f>SUM('1112-04-01(801)'!G26,'1112-04-01(901)'!G26,'1112-04-01(1001)'!G26)</f>
        <v>255147.35</v>
      </c>
      <c r="H26" s="127">
        <f>SUM('1112-04-01(801)'!H26,'1112-04-01(901)'!H26,'1112-04-01(1001)'!H26)</f>
        <v>42</v>
      </c>
      <c r="I26" s="130">
        <f>SUM('1112-04-01(801)'!I26,'1112-04-01(901)'!I26,'1112-04-01(1001)'!I26)</f>
        <v>7428.74</v>
      </c>
      <c r="J26" s="70"/>
      <c r="K26" s="78"/>
      <c r="L26" s="87" t="s">
        <v>40</v>
      </c>
      <c r="M26" s="95">
        <v>50</v>
      </c>
      <c r="N26" s="127">
        <f>SUM('1112-04-01(801)'!N26,'1112-04-01(901)'!N26,'1112-04-01(1001)'!N26)</f>
        <v>0</v>
      </c>
      <c r="O26" s="127">
        <f>SUM('1112-04-01(801)'!O26,'1112-04-01(901)'!O26,'1112-04-01(1001)'!O26)</f>
        <v>0</v>
      </c>
      <c r="P26" s="130">
        <f>SUM('1112-04-01(801)'!P26,'1112-04-01(901)'!P26,'1112-04-01(1001)'!P26)</f>
        <v>0</v>
      </c>
      <c r="Q26" s="127">
        <f>SUM('1112-04-01(801)'!Q26,'1112-04-01(901)'!Q26,'1112-04-01(1001)'!Q26)</f>
        <v>0</v>
      </c>
      <c r="R26" s="136">
        <f>SUM('1112-04-01(801)'!R26,'1112-04-01(901)'!R26,'1112-04-01(1001)'!R26)</f>
        <v>0</v>
      </c>
    </row>
    <row r="27" spans="1:18" ht="14.1" customHeight="1">
      <c r="A27" s="10"/>
      <c r="B27" s="25"/>
      <c r="C27" s="39" t="s">
        <v>32</v>
      </c>
      <c r="D27" s="46">
        <v>17</v>
      </c>
      <c r="E27" s="125">
        <f>SUM('1112-04-01(801)'!E27,'1112-04-01(901)'!E27,'1112-04-01(1001)'!E27)</f>
        <v>62</v>
      </c>
      <c r="F27" s="127">
        <f>SUM('1112-04-01(801)'!F27,'1112-04-01(901)'!F27,'1112-04-01(1001)'!F27)</f>
        <v>129</v>
      </c>
      <c r="G27" s="130">
        <f>SUM('1112-04-01(801)'!G27,'1112-04-01(901)'!G27,'1112-04-01(1001)'!G27)</f>
        <v>72808.43</v>
      </c>
      <c r="H27" s="127">
        <f>SUM('1112-04-01(801)'!H27,'1112-04-01(901)'!H27,'1112-04-01(1001)'!H27)</f>
        <v>20</v>
      </c>
      <c r="I27" s="130">
        <f>SUM('1112-04-01(801)'!I27,'1112-04-01(901)'!I27,'1112-04-01(1001)'!I27)</f>
        <v>3033.76</v>
      </c>
      <c r="J27" s="70"/>
      <c r="K27" s="79"/>
      <c r="L27" s="87" t="s">
        <v>41</v>
      </c>
      <c r="M27" s="94">
        <v>51</v>
      </c>
      <c r="N27" s="126">
        <f>SUM('1112-04-01(801)'!N27,'1112-04-01(901)'!N27,'1112-04-01(1001)'!N27)</f>
        <v>0</v>
      </c>
      <c r="O27" s="126">
        <f>SUM('1112-04-01(801)'!O27,'1112-04-01(901)'!O27,'1112-04-01(1001)'!O27)</f>
        <v>0</v>
      </c>
      <c r="P27" s="129">
        <f>SUM('1112-04-01(801)'!P27,'1112-04-01(901)'!P27,'1112-04-01(1001)'!P27)</f>
        <v>0</v>
      </c>
      <c r="Q27" s="127">
        <f>SUM('1112-04-01(801)'!Q27,'1112-04-01(901)'!Q27,'1112-04-01(1001)'!Q27)</f>
        <v>0</v>
      </c>
      <c r="R27" s="136">
        <f>SUM('1112-04-01(801)'!R27,'1112-04-01(901)'!R27,'1112-04-01(1001)'!R27)</f>
        <v>0</v>
      </c>
    </row>
    <row r="28" spans="1:18" ht="14.1" customHeight="1">
      <c r="A28" s="10"/>
      <c r="B28" s="25"/>
      <c r="C28" s="39" t="s">
        <v>33</v>
      </c>
      <c r="D28" s="46">
        <v>18</v>
      </c>
      <c r="E28" s="125">
        <f>SUM('1112-04-01(801)'!E28,'1112-04-01(901)'!E28,'1112-04-01(1001)'!E28)</f>
        <v>19</v>
      </c>
      <c r="F28" s="127">
        <f>SUM('1112-04-01(801)'!F28,'1112-04-01(901)'!F28,'1112-04-01(1001)'!F28)</f>
        <v>40</v>
      </c>
      <c r="G28" s="130">
        <f>SUM('1112-04-01(801)'!G28,'1112-04-01(901)'!G28,'1112-04-01(1001)'!G28)</f>
        <v>5175.61</v>
      </c>
      <c r="H28" s="127">
        <f>SUM('1112-04-01(801)'!H28,'1112-04-01(901)'!H28,'1112-04-01(1001)'!H28)</f>
        <v>13</v>
      </c>
      <c r="I28" s="130">
        <f>SUM('1112-04-01(801)'!I28,'1112-04-01(901)'!I28,'1112-04-01(1001)'!I28)</f>
        <v>1449.7</v>
      </c>
      <c r="J28" s="45"/>
      <c r="K28" s="80" t="s">
        <v>61</v>
      </c>
      <c r="L28" s="88"/>
      <c r="M28" s="95">
        <v>52</v>
      </c>
      <c r="N28" s="127">
        <f>SUM('1112-04-01(801)'!N28,'1112-04-01(901)'!N28,'1112-04-01(1001)'!N28)</f>
        <v>2</v>
      </c>
      <c r="O28" s="127">
        <f>SUM('1112-04-01(801)'!O28,'1112-04-01(901)'!O28,'1112-04-01(1001)'!O28)</f>
        <v>9</v>
      </c>
      <c r="P28" s="130">
        <f>SUM('1112-04-01(801)'!P28,'1112-04-01(901)'!P28,'1112-04-01(1001)'!P28)</f>
        <v>2737.32</v>
      </c>
      <c r="Q28" s="127">
        <f>SUM('1112-04-01(801)'!Q28,'1112-04-01(901)'!Q28,'1112-04-01(1001)'!Q28)</f>
        <v>0</v>
      </c>
      <c r="R28" s="136">
        <f>SUM('1112-04-01(801)'!R28,'1112-04-01(901)'!R28,'1112-04-01(1001)'!R28)</f>
        <v>0</v>
      </c>
    </row>
    <row r="29" spans="1:18" ht="14.1" customHeight="1">
      <c r="A29" s="10"/>
      <c r="B29" s="25"/>
      <c r="C29" s="39" t="s">
        <v>34</v>
      </c>
      <c r="D29" s="46">
        <v>19</v>
      </c>
      <c r="E29" s="125">
        <f>SUM('1112-04-01(801)'!E29,'1112-04-01(901)'!E29,'1112-04-01(1001)'!E29)</f>
        <v>3</v>
      </c>
      <c r="F29" s="127">
        <f>SUM('1112-04-01(801)'!F29,'1112-04-01(901)'!F29,'1112-04-01(1001)'!F29)</f>
        <v>4</v>
      </c>
      <c r="G29" s="130">
        <f>SUM('1112-04-01(801)'!G29,'1112-04-01(901)'!G29,'1112-04-01(1001)'!G29)</f>
        <v>16201.17</v>
      </c>
      <c r="H29" s="127">
        <f>SUM('1112-04-01(801)'!H29,'1112-04-01(901)'!H29,'1112-04-01(1001)'!H29)</f>
        <v>2</v>
      </c>
      <c r="I29" s="130">
        <f>SUM('1112-04-01(801)'!I29,'1112-04-01(901)'!I29,'1112-04-01(1001)'!I29)</f>
        <v>197.84</v>
      </c>
      <c r="J29" s="70" t="s">
        <v>54</v>
      </c>
      <c r="K29" s="81" t="s">
        <v>62</v>
      </c>
      <c r="L29" s="89"/>
      <c r="M29" s="94">
        <v>53</v>
      </c>
      <c r="N29" s="126">
        <f>SUM('1112-04-01(801)'!N29,'1112-04-01(901)'!N29,'1112-04-01(1001)'!N29)</f>
        <v>2</v>
      </c>
      <c r="O29" s="126">
        <f>SUM('1112-04-01(801)'!O29,'1112-04-01(901)'!O29,'1112-04-01(1001)'!O29)</f>
        <v>2</v>
      </c>
      <c r="P29" s="129">
        <f>SUM('1112-04-01(801)'!P29,'1112-04-01(901)'!P29,'1112-04-01(1001)'!P29)</f>
        <v>550.98</v>
      </c>
      <c r="Q29" s="127">
        <f>SUM('1112-04-01(801)'!Q29,'1112-04-01(901)'!Q29,'1112-04-01(1001)'!Q29)</f>
        <v>0</v>
      </c>
      <c r="R29" s="136">
        <f>SUM('1112-04-01(801)'!R29,'1112-04-01(901)'!R29,'1112-04-01(1001)'!R29)</f>
        <v>0</v>
      </c>
    </row>
    <row r="30" spans="1:18" ht="14.1" customHeight="1">
      <c r="A30" s="10"/>
      <c r="B30" s="25"/>
      <c r="C30" s="39" t="s">
        <v>35</v>
      </c>
      <c r="D30" s="46">
        <v>20</v>
      </c>
      <c r="E30" s="125">
        <f>SUM('1112-04-01(801)'!E30,'1112-04-01(901)'!E30,'1112-04-01(1001)'!E30)</f>
        <v>3</v>
      </c>
      <c r="F30" s="127">
        <f>SUM('1112-04-01(801)'!F30,'1112-04-01(901)'!F30,'1112-04-01(1001)'!F30)</f>
        <v>28</v>
      </c>
      <c r="G30" s="130">
        <f>SUM('1112-04-01(801)'!G30,'1112-04-01(901)'!G30,'1112-04-01(1001)'!G30)</f>
        <v>41667.8</v>
      </c>
      <c r="H30" s="127">
        <f>SUM('1112-04-01(801)'!H30,'1112-04-01(901)'!H30,'1112-04-01(1001)'!H30)</f>
        <v>0</v>
      </c>
      <c r="I30" s="130">
        <f>SUM('1112-04-01(801)'!I30,'1112-04-01(901)'!I30,'1112-04-01(1001)'!I30)</f>
        <v>0</v>
      </c>
      <c r="J30" s="27"/>
      <c r="K30" s="81" t="s">
        <v>63</v>
      </c>
      <c r="L30" s="90"/>
      <c r="M30" s="95">
        <v>54</v>
      </c>
      <c r="N30" s="127">
        <f>SUM('1112-04-01(801)'!N30,'1112-04-01(901)'!N30,'1112-04-01(1001)'!N30)</f>
        <v>0</v>
      </c>
      <c r="O30" s="127">
        <f>SUM('1112-04-01(801)'!O30,'1112-04-01(901)'!O30,'1112-04-01(1001)'!O30)</f>
        <v>0</v>
      </c>
      <c r="P30" s="130">
        <f>SUM('1112-04-01(801)'!P30,'1112-04-01(901)'!P30,'1112-04-01(1001)'!P30)</f>
        <v>0</v>
      </c>
      <c r="Q30" s="127">
        <f>SUM('1112-04-01(801)'!Q30,'1112-04-01(901)'!Q30,'1112-04-01(1001)'!Q30)</f>
        <v>0</v>
      </c>
      <c r="R30" s="136">
        <f>SUM('1112-04-01(801)'!R30,'1112-04-01(901)'!R30,'1112-04-01(1001)'!R30)</f>
        <v>0</v>
      </c>
    </row>
    <row r="31" spans="1:18" ht="14.1" customHeight="1">
      <c r="A31" s="10"/>
      <c r="B31" s="25"/>
      <c r="C31" s="39" t="s">
        <v>36</v>
      </c>
      <c r="D31" s="46">
        <v>21</v>
      </c>
      <c r="E31" s="125">
        <f>SUM('1112-04-01(801)'!E31,'1112-04-01(901)'!E31,'1112-04-01(1001)'!E31)</f>
        <v>0</v>
      </c>
      <c r="F31" s="127">
        <f>SUM('1112-04-01(801)'!F31,'1112-04-01(901)'!F31,'1112-04-01(1001)'!F31)</f>
        <v>0</v>
      </c>
      <c r="G31" s="130">
        <f>SUM('1112-04-01(801)'!G31,'1112-04-01(901)'!G31,'1112-04-01(1001)'!G31)</f>
        <v>0</v>
      </c>
      <c r="H31" s="127">
        <f>SUM('1112-04-01(801)'!H31,'1112-04-01(901)'!H31,'1112-04-01(1001)'!H31)</f>
        <v>0</v>
      </c>
      <c r="I31" s="130">
        <f>SUM('1112-04-01(801)'!I31,'1112-04-01(901)'!I31,'1112-04-01(1001)'!I31)</f>
        <v>0</v>
      </c>
      <c r="J31" s="27"/>
      <c r="K31" s="81" t="s">
        <v>64</v>
      </c>
      <c r="L31" s="90"/>
      <c r="M31" s="94">
        <v>55</v>
      </c>
      <c r="N31" s="126">
        <f>SUM('1112-04-01(801)'!N31,'1112-04-01(901)'!N31,'1112-04-01(1001)'!N31)</f>
        <v>15</v>
      </c>
      <c r="O31" s="126">
        <f>SUM('1112-04-01(801)'!O31,'1112-04-01(901)'!O31,'1112-04-01(1001)'!O31)</f>
        <v>63</v>
      </c>
      <c r="P31" s="129">
        <f>SUM('1112-04-01(801)'!P31,'1112-04-01(901)'!P31,'1112-04-01(1001)'!P31)</f>
        <v>25879.47</v>
      </c>
      <c r="Q31" s="127">
        <f>SUM('1112-04-01(801)'!Q31,'1112-04-01(901)'!Q31,'1112-04-01(1001)'!Q31)</f>
        <v>14</v>
      </c>
      <c r="R31" s="136">
        <f>SUM('1112-04-01(801)'!R31,'1112-04-01(901)'!R31,'1112-04-01(1001)'!R31)</f>
        <v>2535.88</v>
      </c>
    </row>
    <row r="32" spans="1:18" ht="14.1" customHeight="1">
      <c r="A32" s="10"/>
      <c r="B32" s="25"/>
      <c r="C32" s="39" t="s">
        <v>37</v>
      </c>
      <c r="D32" s="46">
        <v>22</v>
      </c>
      <c r="E32" s="125">
        <f>SUM('1112-04-01(801)'!E32,'1112-04-01(901)'!E32,'1112-04-01(1001)'!E32)</f>
        <v>11</v>
      </c>
      <c r="F32" s="127">
        <f>SUM('1112-04-01(801)'!F32,'1112-04-01(901)'!F32,'1112-04-01(1001)'!F32)</f>
        <v>20</v>
      </c>
      <c r="G32" s="130">
        <f>SUM('1112-04-01(801)'!G32,'1112-04-01(901)'!G32,'1112-04-01(1001)'!G32)</f>
        <v>4742.68</v>
      </c>
      <c r="H32" s="127">
        <f>SUM('1112-04-01(801)'!H32,'1112-04-01(901)'!H32,'1112-04-01(1001)'!H32)</f>
        <v>7</v>
      </c>
      <c r="I32" s="130">
        <f>SUM('1112-04-01(801)'!I32,'1112-04-01(901)'!I32,'1112-04-01(1001)'!I32)</f>
        <v>1019.54</v>
      </c>
      <c r="J32" s="27"/>
      <c r="K32" s="81" t="s">
        <v>65</v>
      </c>
      <c r="L32" s="90"/>
      <c r="M32" s="95">
        <v>56</v>
      </c>
      <c r="N32" s="127">
        <f>SUM('1112-04-01(801)'!N32,'1112-04-01(901)'!N32,'1112-04-01(1001)'!N32)</f>
        <v>3</v>
      </c>
      <c r="O32" s="127">
        <f>SUM('1112-04-01(801)'!O32,'1112-04-01(901)'!O32,'1112-04-01(1001)'!O32)</f>
        <v>7</v>
      </c>
      <c r="P32" s="130">
        <f>SUM('1112-04-01(801)'!P32,'1112-04-01(901)'!P32,'1112-04-01(1001)'!P32)</f>
        <v>814.77</v>
      </c>
      <c r="Q32" s="127">
        <f>SUM('1112-04-01(801)'!Q32,'1112-04-01(901)'!Q32,'1112-04-01(1001)'!Q32)</f>
        <v>1</v>
      </c>
      <c r="R32" s="136">
        <f>SUM('1112-04-01(801)'!R32,'1112-04-01(901)'!R32,'1112-04-01(1001)'!R32)</f>
        <v>88.84</v>
      </c>
    </row>
    <row r="33" spans="1:18" ht="14.1" customHeight="1">
      <c r="A33" s="10"/>
      <c r="B33" s="25"/>
      <c r="C33" s="40" t="s">
        <v>21</v>
      </c>
      <c r="D33" s="46">
        <v>23</v>
      </c>
      <c r="E33" s="125">
        <f>SUM('1112-04-01(801)'!E33,'1112-04-01(901)'!E33,'1112-04-01(1001)'!E33)</f>
        <v>6</v>
      </c>
      <c r="F33" s="127">
        <f>SUM('1112-04-01(801)'!F33,'1112-04-01(901)'!F33,'1112-04-01(1001)'!F33)</f>
        <v>32</v>
      </c>
      <c r="G33" s="130">
        <f>SUM('1112-04-01(801)'!G33,'1112-04-01(901)'!G33,'1112-04-01(1001)'!G33)</f>
        <v>64416.95</v>
      </c>
      <c r="H33" s="127">
        <f>SUM('1112-04-01(801)'!H33,'1112-04-01(901)'!H33,'1112-04-01(1001)'!H33)</f>
        <v>0</v>
      </c>
      <c r="I33" s="130">
        <f>SUM('1112-04-01(801)'!I33,'1112-04-01(901)'!I33,'1112-04-01(1001)'!I33)</f>
        <v>0</v>
      </c>
      <c r="J33" s="27"/>
      <c r="K33" s="81" t="s">
        <v>66</v>
      </c>
      <c r="L33" s="90"/>
      <c r="M33" s="94">
        <v>57</v>
      </c>
      <c r="N33" s="126">
        <f>SUM('1112-04-01(801)'!N33,'1112-04-01(901)'!N33,'1112-04-01(1001)'!N33)</f>
        <v>29</v>
      </c>
      <c r="O33" s="126">
        <f>SUM('1112-04-01(801)'!O33,'1112-04-01(901)'!O33,'1112-04-01(1001)'!O33)</f>
        <v>40</v>
      </c>
      <c r="P33" s="129">
        <f>SUM('1112-04-01(801)'!P33,'1112-04-01(901)'!P33,'1112-04-01(1001)'!P33)</f>
        <v>12476.82</v>
      </c>
      <c r="Q33" s="127">
        <f>SUM('1112-04-01(801)'!Q33,'1112-04-01(901)'!Q33,'1112-04-01(1001)'!Q33)</f>
        <v>25</v>
      </c>
      <c r="R33" s="136">
        <f>SUM('1112-04-01(801)'!R33,'1112-04-01(901)'!R33,'1112-04-01(1001)'!R33)</f>
        <v>6763.04</v>
      </c>
    </row>
    <row r="34" spans="1:18" ht="14.1" customHeight="1">
      <c r="A34" s="11"/>
      <c r="B34" s="26"/>
      <c r="C34" s="39" t="s">
        <v>22</v>
      </c>
      <c r="D34" s="46">
        <v>24</v>
      </c>
      <c r="E34" s="125">
        <f>SUM('1112-04-01(801)'!E34,'1112-04-01(901)'!E34,'1112-04-01(1001)'!E34)</f>
        <v>13</v>
      </c>
      <c r="F34" s="127">
        <f>SUM('1112-04-01(801)'!F34,'1112-04-01(901)'!F34,'1112-04-01(1001)'!F34)</f>
        <v>66</v>
      </c>
      <c r="G34" s="130">
        <f>SUM('1112-04-01(801)'!G34,'1112-04-01(901)'!G34,'1112-04-01(1001)'!G34)</f>
        <v>59587.71</v>
      </c>
      <c r="H34" s="127">
        <f>SUM('1112-04-01(801)'!H34,'1112-04-01(901)'!H34,'1112-04-01(1001)'!H34)</f>
        <v>1</v>
      </c>
      <c r="I34" s="130">
        <f>SUM('1112-04-01(801)'!I34,'1112-04-01(901)'!I34,'1112-04-01(1001)'!I34)</f>
        <v>148.86</v>
      </c>
      <c r="J34" s="27"/>
      <c r="K34" s="81" t="s">
        <v>67</v>
      </c>
      <c r="L34" s="90"/>
      <c r="M34" s="95">
        <v>58</v>
      </c>
      <c r="N34" s="127">
        <f>SUM('1112-04-01(801)'!N34,'1112-04-01(901)'!N34,'1112-04-01(1001)'!N34)</f>
        <v>496</v>
      </c>
      <c r="O34" s="127">
        <f>SUM('1112-04-01(801)'!O34,'1112-04-01(901)'!O34,'1112-04-01(1001)'!O34)</f>
        <v>1675</v>
      </c>
      <c r="P34" s="130">
        <f>SUM('1112-04-01(801)'!P34,'1112-04-01(901)'!P34,'1112-04-01(1001)'!P34)</f>
        <v>843810.65</v>
      </c>
      <c r="Q34" s="127">
        <f>SUM('1112-04-01(801)'!Q34,'1112-04-01(901)'!Q34,'1112-04-01(1001)'!Q34)</f>
        <v>526</v>
      </c>
      <c r="R34" s="136">
        <f>SUM('1112-04-01(801)'!R34,'1112-04-01(901)'!R34,'1112-04-01(1001)'!R34)</f>
        <v>74201.48</v>
      </c>
    </row>
    <row r="35" spans="1:18" ht="14.1" customHeight="1">
      <c r="A35" s="12" t="s">
        <v>6</v>
      </c>
      <c r="B35" s="118" t="s">
        <v>25</v>
      </c>
      <c r="C35" s="39" t="s">
        <v>38</v>
      </c>
      <c r="D35" s="46">
        <v>25</v>
      </c>
      <c r="E35" s="125">
        <f>SUM('1112-04-01(801)'!E35,'1112-04-01(901)'!E35,'1112-04-01(1001)'!E35)</f>
        <v>505</v>
      </c>
      <c r="F35" s="127">
        <f>SUM('1112-04-01(801)'!F35,'1112-04-01(901)'!F35,'1112-04-01(1001)'!F35)</f>
        <v>856</v>
      </c>
      <c r="G35" s="130">
        <f>SUM('1112-04-01(801)'!G35,'1112-04-01(901)'!G35,'1112-04-01(1001)'!G35)</f>
        <v>406152.63</v>
      </c>
      <c r="H35" s="127">
        <f>SUM('1112-04-01(801)'!H35,'1112-04-01(901)'!H35,'1112-04-01(1001)'!H35)</f>
        <v>455</v>
      </c>
      <c r="I35" s="130">
        <f>SUM('1112-04-01(801)'!I35,'1112-04-01(901)'!I35,'1112-04-01(1001)'!I35)</f>
        <v>114823.47</v>
      </c>
      <c r="J35" s="27"/>
      <c r="K35" s="81" t="s">
        <v>68</v>
      </c>
      <c r="L35" s="90"/>
      <c r="M35" s="94">
        <v>59</v>
      </c>
      <c r="N35" s="126">
        <f>SUM('1112-04-01(801)'!N35,'1112-04-01(901)'!N35,'1112-04-01(1001)'!N35)</f>
        <v>14</v>
      </c>
      <c r="O35" s="126">
        <f>SUM('1112-04-01(801)'!O35,'1112-04-01(901)'!O35,'1112-04-01(1001)'!O35)</f>
        <v>23</v>
      </c>
      <c r="P35" s="129">
        <f>SUM('1112-04-01(801)'!P35,'1112-04-01(901)'!P35,'1112-04-01(1001)'!P35)</f>
        <v>11120.28</v>
      </c>
      <c r="Q35" s="127">
        <f>SUM('1112-04-01(801)'!Q35,'1112-04-01(901)'!Q35,'1112-04-01(1001)'!Q35)</f>
        <v>8</v>
      </c>
      <c r="R35" s="136">
        <f>SUM('1112-04-01(801)'!R35,'1112-04-01(901)'!R35,'1112-04-01(1001)'!R35)</f>
        <v>981.02</v>
      </c>
    </row>
    <row r="36" spans="1:18" ht="14.1" customHeight="1">
      <c r="A36" s="10"/>
      <c r="B36" s="119"/>
      <c r="C36" s="39" t="s">
        <v>39</v>
      </c>
      <c r="D36" s="46">
        <v>26</v>
      </c>
      <c r="E36" s="125">
        <f>SUM('1112-04-01(801)'!E36,'1112-04-01(901)'!E36,'1112-04-01(1001)'!E36)</f>
        <v>2</v>
      </c>
      <c r="F36" s="127">
        <f>SUM('1112-04-01(801)'!F36,'1112-04-01(901)'!F36,'1112-04-01(1001)'!F36)</f>
        <v>4</v>
      </c>
      <c r="G36" s="130">
        <f>SUM('1112-04-01(801)'!G36,'1112-04-01(901)'!G36,'1112-04-01(1001)'!G36)</f>
        <v>2088.03</v>
      </c>
      <c r="H36" s="127">
        <f>SUM('1112-04-01(801)'!H36,'1112-04-01(901)'!H36,'1112-04-01(1001)'!H36)</f>
        <v>0</v>
      </c>
      <c r="I36" s="130">
        <f>SUM('1112-04-01(801)'!I36,'1112-04-01(901)'!I36,'1112-04-01(1001)'!I36)</f>
        <v>0</v>
      </c>
      <c r="J36" s="27"/>
      <c r="K36" s="81" t="s">
        <v>69</v>
      </c>
      <c r="L36" s="90"/>
      <c r="M36" s="95">
        <v>60</v>
      </c>
      <c r="N36" s="127">
        <f>SUM('1112-04-01(801)'!N36,'1112-04-01(901)'!N36,'1112-04-01(1001)'!N36)</f>
        <v>32</v>
      </c>
      <c r="O36" s="127">
        <f>SUM('1112-04-01(801)'!O36,'1112-04-01(901)'!O36,'1112-04-01(1001)'!O36)</f>
        <v>85</v>
      </c>
      <c r="P36" s="130">
        <f>SUM('1112-04-01(801)'!P36,'1112-04-01(901)'!P36,'1112-04-01(1001)'!P36)</f>
        <v>53726.84</v>
      </c>
      <c r="Q36" s="127">
        <f>SUM('1112-04-01(801)'!Q36,'1112-04-01(901)'!Q36,'1112-04-01(1001)'!Q36)</f>
        <v>15</v>
      </c>
      <c r="R36" s="136">
        <f>SUM('1112-04-01(801)'!R36,'1112-04-01(901)'!R36,'1112-04-01(1001)'!R36)</f>
        <v>3004.64</v>
      </c>
    </row>
    <row r="37" spans="1:18" ht="14.1" customHeight="1">
      <c r="A37" s="10"/>
      <c r="B37" s="119"/>
      <c r="C37" s="39" t="s">
        <v>40</v>
      </c>
      <c r="D37" s="46">
        <v>27</v>
      </c>
      <c r="E37" s="125">
        <f>SUM('1112-04-01(801)'!E37,'1112-04-01(901)'!E37,'1112-04-01(1001)'!E37)</f>
        <v>34</v>
      </c>
      <c r="F37" s="127">
        <f>SUM('1112-04-01(801)'!F37,'1112-04-01(901)'!F37,'1112-04-01(1001)'!F37)</f>
        <v>85</v>
      </c>
      <c r="G37" s="130">
        <f>SUM('1112-04-01(801)'!G37,'1112-04-01(901)'!G37,'1112-04-01(1001)'!G37)</f>
        <v>75801.95</v>
      </c>
      <c r="H37" s="127">
        <f>SUM('1112-04-01(801)'!H37,'1112-04-01(901)'!H37,'1112-04-01(1001)'!H37)</f>
        <v>26</v>
      </c>
      <c r="I37" s="130">
        <f>SUM('1112-04-01(801)'!I37,'1112-04-01(901)'!I37,'1112-04-01(1001)'!I37)</f>
        <v>41979.32</v>
      </c>
      <c r="J37" s="27"/>
      <c r="K37" s="81" t="s">
        <v>70</v>
      </c>
      <c r="L37" s="90"/>
      <c r="M37" s="94">
        <v>61</v>
      </c>
      <c r="N37" s="126">
        <f>SUM('1112-04-01(801)'!N37,'1112-04-01(901)'!N37,'1112-04-01(1001)'!N37)</f>
        <v>22</v>
      </c>
      <c r="O37" s="126">
        <f>SUM('1112-04-01(801)'!O37,'1112-04-01(901)'!O37,'1112-04-01(1001)'!O37)</f>
        <v>36</v>
      </c>
      <c r="P37" s="129">
        <f>SUM('1112-04-01(801)'!P37,'1112-04-01(901)'!P37,'1112-04-01(1001)'!P37)</f>
        <v>10736.35</v>
      </c>
      <c r="Q37" s="127">
        <f>SUM('1112-04-01(801)'!Q37,'1112-04-01(901)'!Q37,'1112-04-01(1001)'!Q37)</f>
        <v>12</v>
      </c>
      <c r="R37" s="136">
        <f>SUM('1112-04-01(801)'!R37,'1112-04-01(901)'!R37,'1112-04-01(1001)'!R37)</f>
        <v>1344.13</v>
      </c>
    </row>
    <row r="38" spans="1:18" ht="14.1" customHeight="1">
      <c r="A38" s="10"/>
      <c r="B38" s="120"/>
      <c r="C38" s="39" t="s">
        <v>41</v>
      </c>
      <c r="D38" s="46">
        <v>28</v>
      </c>
      <c r="E38" s="125">
        <f>SUM('1112-04-01(801)'!E38,'1112-04-01(901)'!E38,'1112-04-01(1001)'!E38)</f>
        <v>339</v>
      </c>
      <c r="F38" s="127">
        <f>SUM('1112-04-01(801)'!F38,'1112-04-01(901)'!F38,'1112-04-01(1001)'!F38)</f>
        <v>725</v>
      </c>
      <c r="G38" s="130">
        <f>SUM('1112-04-01(801)'!G38,'1112-04-01(901)'!G38,'1112-04-01(1001)'!G38)</f>
        <v>707899.02</v>
      </c>
      <c r="H38" s="127">
        <f>SUM('1112-04-01(801)'!H38,'1112-04-01(901)'!H38,'1112-04-01(1001)'!H38)</f>
        <v>344</v>
      </c>
      <c r="I38" s="130">
        <f>SUM('1112-04-01(801)'!I38,'1112-04-01(901)'!I38,'1112-04-01(1001)'!I38)</f>
        <v>77703.03</v>
      </c>
      <c r="J38" s="27"/>
      <c r="K38" s="81" t="s">
        <v>71</v>
      </c>
      <c r="L38" s="90"/>
      <c r="M38" s="95">
        <v>62</v>
      </c>
      <c r="N38" s="127">
        <f>SUM('1112-04-01(801)'!N38,'1112-04-01(901)'!N38,'1112-04-01(1001)'!N38)</f>
        <v>47</v>
      </c>
      <c r="O38" s="127">
        <f>SUM('1112-04-01(801)'!O38,'1112-04-01(901)'!O38,'1112-04-01(1001)'!O38)</f>
        <v>144</v>
      </c>
      <c r="P38" s="130">
        <f>SUM('1112-04-01(801)'!P38,'1112-04-01(901)'!P38,'1112-04-01(1001)'!P38)</f>
        <v>89013.96</v>
      </c>
      <c r="Q38" s="127">
        <f>SUM('1112-04-01(801)'!Q38,'1112-04-01(901)'!Q38,'1112-04-01(1001)'!Q38)</f>
        <v>22</v>
      </c>
      <c r="R38" s="136">
        <f>SUM('1112-04-01(801)'!R38,'1112-04-01(901)'!R38,'1112-04-01(1001)'!R38)</f>
        <v>2724.08</v>
      </c>
    </row>
    <row r="39" spans="1:18" ht="14.1" customHeight="1">
      <c r="A39" s="10"/>
      <c r="B39" s="118" t="s">
        <v>26</v>
      </c>
      <c r="C39" s="39" t="s">
        <v>38</v>
      </c>
      <c r="D39" s="46">
        <v>29</v>
      </c>
      <c r="E39" s="125">
        <f>SUM('1112-04-01(801)'!E39,'1112-04-01(901)'!E39,'1112-04-01(1001)'!E39)</f>
        <v>5</v>
      </c>
      <c r="F39" s="127">
        <f>SUM('1112-04-01(801)'!F39,'1112-04-01(901)'!F39,'1112-04-01(1001)'!F39)</f>
        <v>6</v>
      </c>
      <c r="G39" s="130">
        <f>SUM('1112-04-01(801)'!G39,'1112-04-01(901)'!G39,'1112-04-01(1001)'!G39)</f>
        <v>4053.77</v>
      </c>
      <c r="H39" s="127">
        <f>SUM('1112-04-01(801)'!H39,'1112-04-01(901)'!H39,'1112-04-01(1001)'!H39)</f>
        <v>0</v>
      </c>
      <c r="I39" s="130">
        <f>SUM('1112-04-01(801)'!I39,'1112-04-01(901)'!I39,'1112-04-01(1001)'!I39)</f>
        <v>0</v>
      </c>
      <c r="J39" s="27"/>
      <c r="K39" s="81" t="s">
        <v>72</v>
      </c>
      <c r="L39" s="90"/>
      <c r="M39" s="94">
        <v>63</v>
      </c>
      <c r="N39" s="126">
        <f>SUM('1112-04-01(801)'!N39,'1112-04-01(901)'!N39,'1112-04-01(1001)'!N39)</f>
        <v>108</v>
      </c>
      <c r="O39" s="126">
        <f>SUM('1112-04-01(801)'!O39,'1112-04-01(901)'!O39,'1112-04-01(1001)'!O39)</f>
        <v>350</v>
      </c>
      <c r="P39" s="129">
        <f>SUM('1112-04-01(801)'!P39,'1112-04-01(901)'!P39,'1112-04-01(1001)'!P39)</f>
        <v>237806.36</v>
      </c>
      <c r="Q39" s="127">
        <f>SUM('1112-04-01(801)'!Q39,'1112-04-01(901)'!Q39,'1112-04-01(1001)'!Q39)</f>
        <v>71</v>
      </c>
      <c r="R39" s="136">
        <f>SUM('1112-04-01(801)'!R39,'1112-04-01(901)'!R39,'1112-04-01(1001)'!R39)</f>
        <v>26125.12</v>
      </c>
    </row>
    <row r="40" spans="1:18" ht="14.1" customHeight="1">
      <c r="A40" s="10"/>
      <c r="B40" s="121"/>
      <c r="C40" s="39" t="s">
        <v>39</v>
      </c>
      <c r="D40" s="46">
        <v>30</v>
      </c>
      <c r="E40" s="125">
        <f>SUM('1112-04-01(801)'!E40,'1112-04-01(901)'!E40,'1112-04-01(1001)'!E40)</f>
        <v>3</v>
      </c>
      <c r="F40" s="127">
        <f>SUM('1112-04-01(801)'!F40,'1112-04-01(901)'!F40,'1112-04-01(1001)'!F40)</f>
        <v>4</v>
      </c>
      <c r="G40" s="130">
        <f>SUM('1112-04-01(801)'!G40,'1112-04-01(901)'!G40,'1112-04-01(1001)'!G40)</f>
        <v>15846.66</v>
      </c>
      <c r="H40" s="127">
        <f>SUM('1112-04-01(801)'!H40,'1112-04-01(901)'!H40,'1112-04-01(1001)'!H40)</f>
        <v>0</v>
      </c>
      <c r="I40" s="130">
        <f>SUM('1112-04-01(801)'!I40,'1112-04-01(901)'!I40,'1112-04-01(1001)'!I40)</f>
        <v>0</v>
      </c>
      <c r="J40" s="27"/>
      <c r="K40" s="81" t="s">
        <v>73</v>
      </c>
      <c r="L40" s="90"/>
      <c r="M40" s="95">
        <v>64</v>
      </c>
      <c r="N40" s="127">
        <f>SUM('1112-04-01(801)'!N40,'1112-04-01(901)'!N40,'1112-04-01(1001)'!N40)</f>
        <v>32</v>
      </c>
      <c r="O40" s="127">
        <f>SUM('1112-04-01(801)'!O40,'1112-04-01(901)'!O40,'1112-04-01(1001)'!O40)</f>
        <v>74</v>
      </c>
      <c r="P40" s="130">
        <f>SUM('1112-04-01(801)'!P40,'1112-04-01(901)'!P40,'1112-04-01(1001)'!P40)</f>
        <v>77191.6</v>
      </c>
      <c r="Q40" s="127">
        <f>SUM('1112-04-01(801)'!Q40,'1112-04-01(901)'!Q40,'1112-04-01(1001)'!Q40)</f>
        <v>20</v>
      </c>
      <c r="R40" s="136">
        <f>SUM('1112-04-01(801)'!R40,'1112-04-01(901)'!R40,'1112-04-01(1001)'!R40)</f>
        <v>2057.25</v>
      </c>
    </row>
    <row r="41" spans="1:18" ht="14.1" customHeight="1">
      <c r="A41" s="10"/>
      <c r="B41" s="121"/>
      <c r="C41" s="39" t="s">
        <v>40</v>
      </c>
      <c r="D41" s="46">
        <v>31</v>
      </c>
      <c r="E41" s="125">
        <f>SUM('1112-04-01(801)'!E41,'1112-04-01(901)'!E41,'1112-04-01(1001)'!E41)</f>
        <v>0</v>
      </c>
      <c r="F41" s="127">
        <f>SUM('1112-04-01(801)'!F41,'1112-04-01(901)'!F41,'1112-04-01(1001)'!F41)</f>
        <v>0</v>
      </c>
      <c r="G41" s="130">
        <f>SUM('1112-04-01(801)'!G41,'1112-04-01(901)'!G41,'1112-04-01(1001)'!G41)</f>
        <v>0</v>
      </c>
      <c r="H41" s="127">
        <f>SUM('1112-04-01(801)'!H41,'1112-04-01(901)'!H41,'1112-04-01(1001)'!H41)</f>
        <v>0</v>
      </c>
      <c r="I41" s="130">
        <f>SUM('1112-04-01(801)'!I41,'1112-04-01(901)'!I41,'1112-04-01(1001)'!I41)</f>
        <v>0</v>
      </c>
      <c r="J41" s="45"/>
      <c r="K41" s="81" t="s">
        <v>74</v>
      </c>
      <c r="L41" s="90"/>
      <c r="M41" s="94">
        <v>65</v>
      </c>
      <c r="N41" s="126">
        <f>SUM('1112-04-01(801)'!N41,'1112-04-01(901)'!N41,'1112-04-01(1001)'!N41)</f>
        <v>345</v>
      </c>
      <c r="O41" s="126">
        <f>SUM('1112-04-01(801)'!O41,'1112-04-01(901)'!O41,'1112-04-01(1001)'!O41)</f>
        <v>1881</v>
      </c>
      <c r="P41" s="129">
        <f>SUM('1112-04-01(801)'!P41,'1112-04-01(901)'!P41,'1112-04-01(1001)'!P41)</f>
        <v>2156848.96</v>
      </c>
      <c r="Q41" s="127">
        <f>SUM('1112-04-01(801)'!Q41,'1112-04-01(901)'!Q41,'1112-04-01(1001)'!Q41)</f>
        <v>439</v>
      </c>
      <c r="R41" s="136">
        <f>SUM('1112-04-01(801)'!R41,'1112-04-01(901)'!R41,'1112-04-01(1001)'!R41)</f>
        <v>59040.37</v>
      </c>
    </row>
    <row r="42" spans="1:18" ht="14.1" customHeight="1">
      <c r="A42" s="10"/>
      <c r="B42" s="121"/>
      <c r="C42" s="39" t="s">
        <v>41</v>
      </c>
      <c r="D42" s="46">
        <v>32</v>
      </c>
      <c r="E42" s="125">
        <f>SUM('1112-04-01(801)'!E42,'1112-04-01(901)'!E42,'1112-04-01(1001)'!E42)</f>
        <v>2</v>
      </c>
      <c r="F42" s="127">
        <f>SUM('1112-04-01(801)'!F42,'1112-04-01(901)'!F42,'1112-04-01(1001)'!F42)</f>
        <v>6</v>
      </c>
      <c r="G42" s="130">
        <f>SUM('1112-04-01(801)'!G42,'1112-04-01(901)'!G42,'1112-04-01(1001)'!G42)</f>
        <v>2917.32</v>
      </c>
      <c r="H42" s="127">
        <f>SUM('1112-04-01(801)'!H42,'1112-04-01(901)'!H42,'1112-04-01(1001)'!H42)</f>
        <v>0</v>
      </c>
      <c r="I42" s="130">
        <f>SUM('1112-04-01(801)'!I42,'1112-04-01(901)'!I42,'1112-04-01(1001)'!I42)</f>
        <v>0</v>
      </c>
      <c r="J42" s="71" t="s">
        <v>55</v>
      </c>
      <c r="K42" s="82"/>
      <c r="L42" s="91"/>
      <c r="M42" s="94">
        <v>66</v>
      </c>
      <c r="N42" s="131">
        <f>SUM(E11:E44,N11:N41)</f>
        <v>2807</v>
      </c>
      <c r="O42" s="132">
        <f>SUM(F11:F44,O11:O41)</f>
        <v>7732</v>
      </c>
      <c r="P42" s="133">
        <f>SUM(G11:G44,P11:P41)</f>
        <v>6715248.88</v>
      </c>
      <c r="Q42" s="134">
        <f>SUM(H11:H44,Q11:Q41)</f>
        <v>2439</v>
      </c>
      <c r="R42" s="137">
        <f>SUM(I11:I44,R11:R41)</f>
        <v>493945.62</v>
      </c>
    </row>
    <row r="43" spans="1:18" ht="14.1" customHeight="1">
      <c r="A43" s="10"/>
      <c r="B43" s="122" t="s">
        <v>27</v>
      </c>
      <c r="C43" s="39" t="s">
        <v>38</v>
      </c>
      <c r="D43" s="46">
        <v>33</v>
      </c>
      <c r="E43" s="125">
        <f>SUM('1112-04-01(801)'!E43,'1112-04-01(901)'!E43,'1112-04-01(1001)'!E43)</f>
        <v>26</v>
      </c>
      <c r="F43" s="127">
        <f>SUM('1112-04-01(801)'!F43,'1112-04-01(901)'!F43,'1112-04-01(1001)'!F43)</f>
        <v>30</v>
      </c>
      <c r="G43" s="130">
        <f>SUM('1112-04-01(801)'!G43,'1112-04-01(901)'!G43,'1112-04-01(1001)'!G43)</f>
        <v>24087.17</v>
      </c>
      <c r="H43" s="127">
        <f>SUM('1112-04-01(801)'!H43,'1112-04-01(901)'!H43,'1112-04-01(1001)'!H43)</f>
        <v>0</v>
      </c>
      <c r="I43" s="130">
        <f>SUM('1112-04-01(801)'!I43,'1112-04-01(901)'!I43,'1112-04-01(1001)'!I43)</f>
        <v>0</v>
      </c>
      <c r="J43" s="72" t="s">
        <v>56</v>
      </c>
      <c r="K43" s="83"/>
      <c r="L43" s="92"/>
      <c r="M43" s="96">
        <v>67</v>
      </c>
      <c r="N43" s="99">
        <v>2392</v>
      </c>
      <c r="O43" s="102">
        <v>9924</v>
      </c>
      <c r="P43" s="104"/>
      <c r="Q43" s="104"/>
      <c r="R43" s="113" t="s">
        <v>83</v>
      </c>
    </row>
    <row r="44" spans="1:18" ht="14.1" customHeight="1">
      <c r="A44" s="11"/>
      <c r="B44" s="123"/>
      <c r="C44" s="39" t="s">
        <v>39</v>
      </c>
      <c r="D44" s="46">
        <v>34</v>
      </c>
      <c r="E44" s="125">
        <f>SUM('1112-04-01(801)'!E44,'1112-04-01(901)'!E44,'1112-04-01(1001)'!E44)</f>
        <v>6</v>
      </c>
      <c r="F44" s="127">
        <f>SUM('1112-04-01(801)'!F44,'1112-04-01(901)'!F44,'1112-04-01(1001)'!F44)</f>
        <v>7</v>
      </c>
      <c r="G44" s="130">
        <f>SUM('1112-04-01(801)'!G44,'1112-04-01(901)'!G44,'1112-04-01(1001)'!G44)</f>
        <v>22795.02</v>
      </c>
      <c r="H44" s="127">
        <f>SUM('1112-04-01(801)'!H44,'1112-04-01(901)'!H44,'1112-04-01(1001)'!H44)</f>
        <v>0</v>
      </c>
      <c r="I44" s="130">
        <f>SUM('1112-04-01(801)'!I44,'1112-04-01(901)'!I44,'1112-04-01(1001)'!I44)</f>
        <v>0</v>
      </c>
      <c r="J44" s="73"/>
      <c r="K44" s="84"/>
      <c r="L44" s="93"/>
      <c r="M44" s="97"/>
      <c r="N44" s="100"/>
      <c r="O44" s="103"/>
      <c r="P44" s="105"/>
      <c r="Q44" s="105"/>
      <c r="R44" s="75"/>
    </row>
    <row r="45" spans="1:18" ht="14.1" customHeight="1">
      <c r="A45" s="13" t="s">
        <v>7</v>
      </c>
      <c r="B45" s="13"/>
      <c r="C45" s="13"/>
      <c r="D45" s="47">
        <v>210395</v>
      </c>
      <c r="E45" s="47"/>
      <c r="F45" s="13" t="s">
        <v>47</v>
      </c>
      <c r="G45" s="64">
        <v>504652420.83</v>
      </c>
      <c r="H45" s="13" t="s">
        <v>52</v>
      </c>
      <c r="I45" s="13" t="s">
        <v>53</v>
      </c>
      <c r="J45" s="47">
        <v>80610</v>
      </c>
      <c r="K45" s="47"/>
      <c r="L45" s="13" t="s">
        <v>75</v>
      </c>
      <c r="M45" s="98">
        <v>19170227.68</v>
      </c>
      <c r="N45" s="98"/>
      <c r="O45" s="13" t="s">
        <v>77</v>
      </c>
      <c r="P45" s="13"/>
      <c r="Q45" s="13"/>
      <c r="R45" s="13"/>
    </row>
    <row r="46" spans="1:18" ht="14.1" customHeight="1">
      <c r="A46" s="14" t="s">
        <v>8</v>
      </c>
      <c r="B46" s="14"/>
      <c r="C46" s="14"/>
      <c r="D46" s="14"/>
      <c r="E46" s="14"/>
      <c r="F46" s="128">
        <v>1414110357.76</v>
      </c>
      <c r="G46" s="14" t="s">
        <v>49</v>
      </c>
      <c r="H46" s="14"/>
      <c r="I46" s="14"/>
      <c r="J46" s="14"/>
      <c r="K46" s="128">
        <v>9456749.22</v>
      </c>
      <c r="L46" s="128"/>
      <c r="M46" s="14" t="s">
        <v>76</v>
      </c>
      <c r="N46" s="14"/>
      <c r="O46" s="14"/>
      <c r="P46" s="14"/>
      <c r="Q46" s="14"/>
      <c r="R46" s="14"/>
    </row>
    <row r="47" spans="1:18" ht="14.1" customHeight="1">
      <c r="A47" s="15" t="s">
        <v>9</v>
      </c>
      <c r="B47" s="15"/>
      <c r="C47" s="41"/>
      <c r="D47" s="48">
        <f>H1</f>
      </c>
      <c r="E47" s="52"/>
      <c r="F47" s="52"/>
      <c r="G47" s="52"/>
      <c r="H47" s="52"/>
      <c r="I47" s="52"/>
      <c r="J47" s="52"/>
      <c r="K47" s="52"/>
      <c r="L47" s="52"/>
      <c r="M47" s="52"/>
      <c r="N47" s="52"/>
      <c r="O47" s="52"/>
      <c r="P47" s="52"/>
      <c r="Q47" s="52"/>
      <c r="R47" s="52"/>
    </row>
    <row r="48" spans="1:18" s="74" customFormat="1" ht="36" customHeight="1">
      <c r="A48" s="16" t="s">
        <v>10</v>
      </c>
      <c r="B48" s="30"/>
      <c r="C48" s="30"/>
      <c r="D48" s="30"/>
      <c r="E48" s="30"/>
      <c r="F48" s="30"/>
      <c r="G48" s="30"/>
      <c r="H48" s="30"/>
      <c r="I48" s="30"/>
      <c r="J48" s="30"/>
      <c r="K48" s="30"/>
      <c r="L48" s="30"/>
      <c r="M48" s="30"/>
      <c r="N48" s="30"/>
      <c r="O48" s="30"/>
      <c r="P48" s="30"/>
      <c r="Q48" s="30"/>
      <c r="R48" s="30"/>
    </row>
    <row r="49" spans="1:18" ht="15">
      <c r="A49" s="17"/>
      <c r="B49" s="17"/>
      <c r="C49" s="17"/>
      <c r="D49" s="17"/>
      <c r="E49" s="17"/>
      <c r="F49" s="17"/>
      <c r="G49" s="17"/>
      <c r="H49" s="17"/>
      <c r="I49" s="17"/>
      <c r="J49" s="17"/>
      <c r="K49" s="17"/>
      <c r="L49" s="17"/>
      <c r="M49" s="17"/>
      <c r="N49" s="17"/>
      <c r="O49" s="17"/>
      <c r="P49" s="17"/>
      <c r="Q49" s="17"/>
      <c r="R49" s="17"/>
    </row>
    <row r="50" spans="1:18" ht="15">
      <c r="A50" s="18"/>
      <c r="B50" s="31"/>
      <c r="C50" s="31"/>
      <c r="D50" s="31"/>
      <c r="E50" s="31"/>
      <c r="F50" s="31"/>
      <c r="G50" s="31"/>
      <c r="H50" s="31"/>
      <c r="I50" s="31"/>
      <c r="J50" s="31"/>
      <c r="K50" s="31"/>
      <c r="L50" s="31"/>
      <c r="M50" s="31"/>
      <c r="N50" s="31"/>
      <c r="O50" s="31"/>
      <c r="P50" s="31"/>
      <c r="Q50" s="31"/>
      <c r="R50" s="31"/>
    </row>
  </sheetData>
  <mergeCells count="70">
    <mergeCell ref="A47:C47"/>
    <mergeCell ref="D47:R47"/>
    <mergeCell ref="A48:R48"/>
    <mergeCell ref="K46:L46"/>
    <mergeCell ref="K34:L34"/>
    <mergeCell ref="R43:R44"/>
    <mergeCell ref="K38:L38"/>
    <mergeCell ref="B39:B42"/>
    <mergeCell ref="K39:L39"/>
    <mergeCell ref="K40:L40"/>
    <mergeCell ref="K41:L41"/>
    <mergeCell ref="J42:L42"/>
    <mergeCell ref="B43:B44"/>
    <mergeCell ref="J43:L44"/>
    <mergeCell ref="M43:M44"/>
    <mergeCell ref="N43:N44"/>
    <mergeCell ref="O43:Q44"/>
    <mergeCell ref="A23:A34"/>
    <mergeCell ref="B23:C23"/>
    <mergeCell ref="B24:B34"/>
    <mergeCell ref="K25:K27"/>
    <mergeCell ref="K28:L28"/>
    <mergeCell ref="J29:J41"/>
    <mergeCell ref="K29:L29"/>
    <mergeCell ref="A35:A44"/>
    <mergeCell ref="B35:B38"/>
    <mergeCell ref="K35:L35"/>
    <mergeCell ref="K36:L36"/>
    <mergeCell ref="K37:L37"/>
    <mergeCell ref="K30:L30"/>
    <mergeCell ref="K31:L31"/>
    <mergeCell ref="K32:L32"/>
    <mergeCell ref="K33:L33"/>
    <mergeCell ref="B19:C19"/>
    <mergeCell ref="B20:C20"/>
    <mergeCell ref="B21:C21"/>
    <mergeCell ref="K21:K24"/>
    <mergeCell ref="B22:C22"/>
    <mergeCell ref="N9:N10"/>
    <mergeCell ref="O9:P9"/>
    <mergeCell ref="Q9:R9"/>
    <mergeCell ref="A11:A22"/>
    <mergeCell ref="B11:C11"/>
    <mergeCell ref="J11:J28"/>
    <mergeCell ref="K11:K12"/>
    <mergeCell ref="B12:C12"/>
    <mergeCell ref="B13:C13"/>
    <mergeCell ref="K13:K16"/>
    <mergeCell ref="B14:C14"/>
    <mergeCell ref="B15:C15"/>
    <mergeCell ref="B16:C16"/>
    <mergeCell ref="B17:C17"/>
    <mergeCell ref="K17:K20"/>
    <mergeCell ref="B18:C18"/>
    <mergeCell ref="A7:R7"/>
    <mergeCell ref="A5:B5"/>
    <mergeCell ref="A6:B6"/>
    <mergeCell ref="F8:N8"/>
    <mergeCell ref="D45:E45"/>
    <mergeCell ref="J45:K45"/>
    <mergeCell ref="M45:N45"/>
    <mergeCell ref="Q5:R5"/>
    <mergeCell ref="Q6:R6"/>
    <mergeCell ref="A9:C10"/>
    <mergeCell ref="D9:D10"/>
    <mergeCell ref="E9:E10"/>
    <mergeCell ref="F9:G9"/>
    <mergeCell ref="H9:I9"/>
    <mergeCell ref="J9:L10"/>
    <mergeCell ref="M9:M10"/>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8.xml><?xml version="1.0" encoding="utf-8"?>
<worksheet xmlns="http://schemas.openxmlformats.org/spreadsheetml/2006/main" xmlns:r="http://schemas.openxmlformats.org/officeDocument/2006/relationships">
  <dimension ref="A1:R50"/>
  <sheetViews>
    <sheetView zoomScale="85" zoomScaleNormal="85" workbookViewId="0" topLeftCell="A1">
      <selection activeCell="N11" sqref="N11:R41"/>
    </sheetView>
  </sheetViews>
  <sheetFormatPr defaultColWidth="9.28125" defaultRowHeight="15"/>
  <cols>
    <col min="1" max="2" width="5.8515625" style="114" customWidth="1"/>
    <col min="3" max="3" width="21.8515625" style="114" customWidth="1"/>
    <col min="4" max="4" width="5.8515625" style="114" customWidth="1"/>
    <col min="5"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7" customFormat="1" ht="31.5" customHeight="1" hidden="1">
      <c r="E1" s="49"/>
      <c r="F1" s="53"/>
      <c r="H1" s="65"/>
      <c r="L1" s="3"/>
      <c r="M1" s="3"/>
      <c r="N1" s="3"/>
      <c r="O1" s="3"/>
      <c r="P1" s="3"/>
    </row>
    <row r="2" spans="1:16" s="17" customFormat="1" ht="28.5" customHeight="1" hidden="1">
      <c r="A2" s="3"/>
      <c r="B2" s="3"/>
      <c r="H2" s="65"/>
      <c r="L2" s="3"/>
      <c r="M2" s="3"/>
      <c r="N2" s="3"/>
      <c r="O2" s="3"/>
      <c r="P2" s="3"/>
    </row>
    <row r="3" spans="2:16" s="17" customFormat="1" ht="28.5" customHeight="1" hidden="1">
      <c r="B3" s="168"/>
      <c r="D3" s="170"/>
      <c r="F3" s="168"/>
      <c r="H3" s="170"/>
      <c r="L3" s="3"/>
      <c r="M3" s="3"/>
      <c r="N3" s="3"/>
      <c r="O3" s="3"/>
      <c r="P3" s="3"/>
    </row>
    <row r="4" spans="2:16" s="17" customFormat="1" ht="28.5" customHeight="1" hidden="1">
      <c r="B4" s="3"/>
      <c r="C4" s="169"/>
      <c r="E4" s="169"/>
      <c r="H4" s="65"/>
      <c r="L4" s="3"/>
      <c r="M4" s="3"/>
      <c r="N4" s="3"/>
      <c r="O4" s="3"/>
      <c r="P4" s="3"/>
    </row>
    <row r="5" spans="1:18" s="114" customFormat="1" ht="18" customHeight="1">
      <c r="A5" s="4" t="s">
        <v>0</v>
      </c>
      <c r="B5" s="4"/>
      <c r="C5" s="33"/>
      <c r="D5" s="33"/>
      <c r="E5" s="33"/>
      <c r="F5" s="33"/>
      <c r="G5" s="33"/>
      <c r="H5" s="33"/>
      <c r="I5" s="33"/>
      <c r="J5" s="33"/>
      <c r="K5" s="74"/>
      <c r="L5" s="74"/>
      <c r="M5" s="74"/>
      <c r="N5" s="74"/>
      <c r="P5" s="4" t="s">
        <v>78</v>
      </c>
      <c r="Q5" s="106" t="s">
        <v>80</v>
      </c>
      <c r="R5" s="107"/>
    </row>
    <row r="6" spans="1:18" s="114" customFormat="1" ht="18" customHeight="1">
      <c r="A6" s="4" t="s">
        <v>1</v>
      </c>
      <c r="B6" s="4"/>
      <c r="C6" s="34" t="s">
        <v>28</v>
      </c>
      <c r="D6" s="34"/>
      <c r="E6" s="34"/>
      <c r="F6" s="34"/>
      <c r="G6" s="34"/>
      <c r="H6" s="34"/>
      <c r="I6" s="34"/>
      <c r="J6" s="66"/>
      <c r="K6" s="75"/>
      <c r="L6" s="75"/>
      <c r="M6" s="75"/>
      <c r="N6" s="75"/>
      <c r="O6" s="101"/>
      <c r="P6" s="4" t="s">
        <v>79</v>
      </c>
      <c r="Q6" s="106" t="s">
        <v>81</v>
      </c>
      <c r="R6" s="107"/>
    </row>
    <row r="7" spans="1:18" ht="36" customHeight="1">
      <c r="A7" s="117" t="s">
        <v>90</v>
      </c>
      <c r="B7" s="117"/>
      <c r="C7" s="117"/>
      <c r="D7" s="117"/>
      <c r="E7" s="117"/>
      <c r="F7" s="117"/>
      <c r="G7" s="117"/>
      <c r="H7" s="117"/>
      <c r="I7" s="117"/>
      <c r="J7" s="117"/>
      <c r="K7" s="117"/>
      <c r="L7" s="117"/>
      <c r="M7" s="117"/>
      <c r="N7" s="117"/>
      <c r="O7" s="117"/>
      <c r="P7" s="117"/>
      <c r="Q7" s="117"/>
      <c r="R7" s="117"/>
    </row>
    <row r="8" spans="1:18" ht="24" customHeight="1">
      <c r="A8" s="6"/>
      <c r="B8" s="6"/>
      <c r="C8" s="6"/>
      <c r="D8" s="6"/>
      <c r="E8" s="6"/>
      <c r="F8" s="54" t="s">
        <v>44</v>
      </c>
      <c r="G8" s="8"/>
      <c r="H8" s="8"/>
      <c r="I8" s="8"/>
      <c r="J8" s="8"/>
      <c r="K8" s="8"/>
      <c r="L8" s="8"/>
      <c r="M8" s="8"/>
      <c r="N8" s="8"/>
      <c r="O8" s="6"/>
      <c r="P8" s="6"/>
      <c r="Q8" s="6"/>
      <c r="R8" s="108" t="s">
        <v>82</v>
      </c>
    </row>
    <row r="9" spans="1:18" s="115" customFormat="1" ht="18" customHeight="1">
      <c r="A9" s="7" t="s">
        <v>3</v>
      </c>
      <c r="B9" s="7"/>
      <c r="C9" s="7"/>
      <c r="D9" s="43" t="s">
        <v>42</v>
      </c>
      <c r="E9" s="43" t="s">
        <v>43</v>
      </c>
      <c r="F9" s="55" t="s">
        <v>45</v>
      </c>
      <c r="G9" s="60"/>
      <c r="H9" s="55" t="s">
        <v>50</v>
      </c>
      <c r="I9" s="60"/>
      <c r="J9" s="67" t="s">
        <v>3</v>
      </c>
      <c r="K9" s="7"/>
      <c r="L9" s="85"/>
      <c r="M9" s="43" t="s">
        <v>42</v>
      </c>
      <c r="N9" s="43" t="s">
        <v>43</v>
      </c>
      <c r="O9" s="55" t="s">
        <v>45</v>
      </c>
      <c r="P9" s="60"/>
      <c r="Q9" s="55" t="s">
        <v>50</v>
      </c>
      <c r="R9" s="109"/>
    </row>
    <row r="10" spans="1:18" s="115" customFormat="1" ht="18" customHeight="1">
      <c r="A10" s="8"/>
      <c r="B10" s="8"/>
      <c r="C10" s="8"/>
      <c r="D10" s="44"/>
      <c r="E10" s="44"/>
      <c r="F10" s="56" t="s">
        <v>46</v>
      </c>
      <c r="G10" s="61" t="s">
        <v>48</v>
      </c>
      <c r="H10" s="61" t="s">
        <v>51</v>
      </c>
      <c r="I10" s="61" t="s">
        <v>48</v>
      </c>
      <c r="J10" s="68"/>
      <c r="K10" s="8"/>
      <c r="L10" s="86"/>
      <c r="M10" s="44"/>
      <c r="N10" s="44"/>
      <c r="O10" s="56" t="s">
        <v>46</v>
      </c>
      <c r="P10" s="61" t="s">
        <v>48</v>
      </c>
      <c r="Q10" s="61" t="s">
        <v>51</v>
      </c>
      <c r="R10" s="110" t="s">
        <v>48</v>
      </c>
    </row>
    <row r="11" spans="1:18" s="116" customFormat="1" ht="14.1" customHeight="1">
      <c r="A11" s="9" t="s">
        <v>4</v>
      </c>
      <c r="B11" s="20" t="s">
        <v>11</v>
      </c>
      <c r="C11" s="35"/>
      <c r="D11" s="45">
        <v>1</v>
      </c>
      <c r="E11" s="138">
        <v>11</v>
      </c>
      <c r="F11" s="141">
        <v>41</v>
      </c>
      <c r="G11" s="144">
        <v>249744.69</v>
      </c>
      <c r="H11" s="147">
        <v>0</v>
      </c>
      <c r="I11" s="148">
        <v>0</v>
      </c>
      <c r="J11" s="69" t="s">
        <v>6</v>
      </c>
      <c r="K11" s="28" t="s">
        <v>27</v>
      </c>
      <c r="L11" s="39" t="s">
        <v>40</v>
      </c>
      <c r="M11" s="94">
        <v>35</v>
      </c>
      <c r="N11" s="151">
        <v>0</v>
      </c>
      <c r="O11" s="147">
        <v>0</v>
      </c>
      <c r="P11" s="157">
        <v>0</v>
      </c>
      <c r="Q11" s="161">
        <v>0</v>
      </c>
      <c r="R11" s="164">
        <v>0</v>
      </c>
    </row>
    <row r="12" spans="1:18" ht="14.1" customHeight="1">
      <c r="A12" s="10"/>
      <c r="B12" s="21" t="s">
        <v>12</v>
      </c>
      <c r="C12" s="36"/>
      <c r="D12" s="46">
        <v>2</v>
      </c>
      <c r="E12" s="139">
        <v>3</v>
      </c>
      <c r="F12" s="142">
        <v>3</v>
      </c>
      <c r="G12" s="145">
        <v>1794.22</v>
      </c>
      <c r="H12" s="143">
        <v>0</v>
      </c>
      <c r="I12" s="150">
        <v>0</v>
      </c>
      <c r="J12" s="70"/>
      <c r="K12" s="29"/>
      <c r="L12" s="39" t="s">
        <v>41</v>
      </c>
      <c r="M12" s="95">
        <v>36</v>
      </c>
      <c r="N12" s="154">
        <v>1</v>
      </c>
      <c r="O12" s="142">
        <v>1</v>
      </c>
      <c r="P12" s="160">
        <v>640.75</v>
      </c>
      <c r="Q12" s="162">
        <v>0</v>
      </c>
      <c r="R12" s="165">
        <v>0</v>
      </c>
    </row>
    <row r="13" spans="1:18" ht="14.1" customHeight="1">
      <c r="A13" s="10"/>
      <c r="B13" s="21" t="s">
        <v>13</v>
      </c>
      <c r="C13" s="36"/>
      <c r="D13" s="46">
        <v>3</v>
      </c>
      <c r="E13" s="140">
        <v>0</v>
      </c>
      <c r="F13" s="143">
        <v>0</v>
      </c>
      <c r="G13" s="146">
        <v>0</v>
      </c>
      <c r="H13" s="143">
        <v>0</v>
      </c>
      <c r="I13" s="150">
        <v>0</v>
      </c>
      <c r="J13" s="70"/>
      <c r="K13" s="76" t="s">
        <v>57</v>
      </c>
      <c r="L13" s="39" t="s">
        <v>38</v>
      </c>
      <c r="M13" s="94">
        <v>37</v>
      </c>
      <c r="N13" s="151">
        <v>0</v>
      </c>
      <c r="O13" s="147">
        <v>0</v>
      </c>
      <c r="P13" s="157">
        <v>0</v>
      </c>
      <c r="Q13" s="162">
        <v>0</v>
      </c>
      <c r="R13" s="165">
        <v>0</v>
      </c>
    </row>
    <row r="14" spans="1:18" ht="14.1" customHeight="1">
      <c r="A14" s="10"/>
      <c r="B14" s="21" t="s">
        <v>14</v>
      </c>
      <c r="C14" s="36"/>
      <c r="D14" s="46">
        <v>4</v>
      </c>
      <c r="E14" s="140">
        <v>0</v>
      </c>
      <c r="F14" s="143">
        <v>0</v>
      </c>
      <c r="G14" s="146">
        <v>0</v>
      </c>
      <c r="H14" s="143">
        <v>0</v>
      </c>
      <c r="I14" s="150">
        <v>0</v>
      </c>
      <c r="J14" s="70"/>
      <c r="K14" s="77"/>
      <c r="L14" s="39" t="s">
        <v>39</v>
      </c>
      <c r="M14" s="95">
        <v>38</v>
      </c>
      <c r="N14" s="152">
        <v>0</v>
      </c>
      <c r="O14" s="143">
        <v>0</v>
      </c>
      <c r="P14" s="158">
        <v>0</v>
      </c>
      <c r="Q14" s="162">
        <v>0</v>
      </c>
      <c r="R14" s="165">
        <v>0</v>
      </c>
    </row>
    <row r="15" spans="1:18" ht="14.1" customHeight="1">
      <c r="A15" s="10"/>
      <c r="B15" s="21" t="s">
        <v>15</v>
      </c>
      <c r="C15" s="36"/>
      <c r="D15" s="46">
        <v>5</v>
      </c>
      <c r="E15" s="140">
        <v>0</v>
      </c>
      <c r="F15" s="143">
        <v>0</v>
      </c>
      <c r="G15" s="146">
        <v>0</v>
      </c>
      <c r="H15" s="143">
        <v>0</v>
      </c>
      <c r="I15" s="150">
        <v>0</v>
      </c>
      <c r="J15" s="70"/>
      <c r="K15" s="77"/>
      <c r="L15" s="39" t="s">
        <v>40</v>
      </c>
      <c r="M15" s="94">
        <v>39</v>
      </c>
      <c r="N15" s="151">
        <v>0</v>
      </c>
      <c r="O15" s="147">
        <v>0</v>
      </c>
      <c r="P15" s="157">
        <v>0</v>
      </c>
      <c r="Q15" s="162">
        <v>0</v>
      </c>
      <c r="R15" s="165">
        <v>0</v>
      </c>
    </row>
    <row r="16" spans="1:18" ht="14.1" customHeight="1">
      <c r="A16" s="10"/>
      <c r="B16" s="21" t="s">
        <v>16</v>
      </c>
      <c r="C16" s="36"/>
      <c r="D16" s="46">
        <v>6</v>
      </c>
      <c r="E16" s="140">
        <v>0</v>
      </c>
      <c r="F16" s="143">
        <v>0</v>
      </c>
      <c r="G16" s="146">
        <v>0</v>
      </c>
      <c r="H16" s="143">
        <v>0</v>
      </c>
      <c r="I16" s="150">
        <v>0</v>
      </c>
      <c r="J16" s="70"/>
      <c r="K16" s="77"/>
      <c r="L16" s="39" t="s">
        <v>41</v>
      </c>
      <c r="M16" s="95">
        <v>40</v>
      </c>
      <c r="N16" s="152">
        <v>0</v>
      </c>
      <c r="O16" s="143">
        <v>0</v>
      </c>
      <c r="P16" s="158">
        <v>0</v>
      </c>
      <c r="Q16" s="162">
        <v>0</v>
      </c>
      <c r="R16" s="165">
        <v>0</v>
      </c>
    </row>
    <row r="17" spans="1:18" ht="14.1" customHeight="1">
      <c r="A17" s="10"/>
      <c r="B17" s="21" t="s">
        <v>17</v>
      </c>
      <c r="C17" s="36"/>
      <c r="D17" s="46">
        <v>7</v>
      </c>
      <c r="E17" s="139">
        <v>2</v>
      </c>
      <c r="F17" s="142">
        <v>10</v>
      </c>
      <c r="G17" s="145">
        <v>12123.96</v>
      </c>
      <c r="H17" s="143">
        <v>0</v>
      </c>
      <c r="I17" s="150">
        <v>0</v>
      </c>
      <c r="J17" s="70"/>
      <c r="K17" s="76" t="s">
        <v>58</v>
      </c>
      <c r="L17" s="39" t="s">
        <v>38</v>
      </c>
      <c r="M17" s="94">
        <v>41</v>
      </c>
      <c r="N17" s="151">
        <v>0</v>
      </c>
      <c r="O17" s="147">
        <v>0</v>
      </c>
      <c r="P17" s="157">
        <v>0</v>
      </c>
      <c r="Q17" s="162">
        <v>0</v>
      </c>
      <c r="R17" s="165">
        <v>0</v>
      </c>
    </row>
    <row r="18" spans="1:18" ht="14.1" customHeight="1">
      <c r="A18" s="10"/>
      <c r="B18" s="22" t="s">
        <v>18</v>
      </c>
      <c r="C18" s="37"/>
      <c r="D18" s="46">
        <v>8</v>
      </c>
      <c r="E18" s="139">
        <v>1</v>
      </c>
      <c r="F18" s="143">
        <v>0</v>
      </c>
      <c r="G18" s="146">
        <v>0</v>
      </c>
      <c r="H18" s="142">
        <v>1</v>
      </c>
      <c r="I18" s="149">
        <v>82.28</v>
      </c>
      <c r="J18" s="70"/>
      <c r="K18" s="77"/>
      <c r="L18" s="39" t="s">
        <v>39</v>
      </c>
      <c r="M18" s="95">
        <v>42</v>
      </c>
      <c r="N18" s="152">
        <v>0</v>
      </c>
      <c r="O18" s="143">
        <v>0</v>
      </c>
      <c r="P18" s="158">
        <v>0</v>
      </c>
      <c r="Q18" s="162">
        <v>0</v>
      </c>
      <c r="R18" s="165">
        <v>0</v>
      </c>
    </row>
    <row r="19" spans="1:18" ht="14.1" customHeight="1">
      <c r="A19" s="10"/>
      <c r="B19" s="22" t="s">
        <v>19</v>
      </c>
      <c r="C19" s="37"/>
      <c r="D19" s="46">
        <v>9</v>
      </c>
      <c r="E19" s="140">
        <v>0</v>
      </c>
      <c r="F19" s="143">
        <v>0</v>
      </c>
      <c r="G19" s="146">
        <v>0</v>
      </c>
      <c r="H19" s="143">
        <v>0</v>
      </c>
      <c r="I19" s="150">
        <v>0</v>
      </c>
      <c r="J19" s="70"/>
      <c r="K19" s="77"/>
      <c r="L19" s="39" t="s">
        <v>40</v>
      </c>
      <c r="M19" s="94">
        <v>43</v>
      </c>
      <c r="N19" s="151">
        <v>0</v>
      </c>
      <c r="O19" s="147">
        <v>0</v>
      </c>
      <c r="P19" s="157">
        <v>0</v>
      </c>
      <c r="Q19" s="162">
        <v>0</v>
      </c>
      <c r="R19" s="165">
        <v>0</v>
      </c>
    </row>
    <row r="20" spans="1:18" ht="14.1" customHeight="1">
      <c r="A20" s="10"/>
      <c r="B20" s="22" t="s">
        <v>20</v>
      </c>
      <c r="C20" s="37"/>
      <c r="D20" s="46">
        <v>10</v>
      </c>
      <c r="E20" s="139">
        <v>3</v>
      </c>
      <c r="F20" s="143">
        <v>0</v>
      </c>
      <c r="G20" s="146">
        <v>0</v>
      </c>
      <c r="H20" s="142">
        <v>3</v>
      </c>
      <c r="I20" s="149">
        <v>430.26</v>
      </c>
      <c r="J20" s="70"/>
      <c r="K20" s="77"/>
      <c r="L20" s="39" t="s">
        <v>41</v>
      </c>
      <c r="M20" s="95">
        <v>44</v>
      </c>
      <c r="N20" s="152">
        <v>0</v>
      </c>
      <c r="O20" s="143">
        <v>0</v>
      </c>
      <c r="P20" s="158">
        <v>0</v>
      </c>
      <c r="Q20" s="162">
        <v>0</v>
      </c>
      <c r="R20" s="165">
        <v>0</v>
      </c>
    </row>
    <row r="21" spans="1:18" ht="14.1" customHeight="1">
      <c r="A21" s="10"/>
      <c r="B21" s="21" t="s">
        <v>21</v>
      </c>
      <c r="C21" s="36"/>
      <c r="D21" s="46">
        <v>11</v>
      </c>
      <c r="E21" s="139">
        <v>2</v>
      </c>
      <c r="F21" s="142">
        <v>6</v>
      </c>
      <c r="G21" s="145">
        <v>12526.49</v>
      </c>
      <c r="H21" s="143">
        <v>0</v>
      </c>
      <c r="I21" s="150">
        <v>0</v>
      </c>
      <c r="J21" s="70"/>
      <c r="K21" s="76" t="s">
        <v>59</v>
      </c>
      <c r="L21" s="39" t="s">
        <v>38</v>
      </c>
      <c r="M21" s="94">
        <v>45</v>
      </c>
      <c r="N21" s="151">
        <v>0</v>
      </c>
      <c r="O21" s="147">
        <v>0</v>
      </c>
      <c r="P21" s="157">
        <v>0</v>
      </c>
      <c r="Q21" s="162">
        <v>0</v>
      </c>
      <c r="R21" s="165">
        <v>0</v>
      </c>
    </row>
    <row r="22" spans="1:18" ht="14.1" customHeight="1">
      <c r="A22" s="11"/>
      <c r="B22" s="23" t="s">
        <v>22</v>
      </c>
      <c r="C22" s="38"/>
      <c r="D22" s="46">
        <v>12</v>
      </c>
      <c r="E22" s="139">
        <v>8</v>
      </c>
      <c r="F22" s="143">
        <v>0</v>
      </c>
      <c r="G22" s="146">
        <v>0</v>
      </c>
      <c r="H22" s="142">
        <v>17</v>
      </c>
      <c r="I22" s="149">
        <v>1540.12</v>
      </c>
      <c r="J22" s="70"/>
      <c r="K22" s="77"/>
      <c r="L22" s="39" t="s">
        <v>39</v>
      </c>
      <c r="M22" s="95">
        <v>46</v>
      </c>
      <c r="N22" s="152">
        <v>0</v>
      </c>
      <c r="O22" s="143">
        <v>0</v>
      </c>
      <c r="P22" s="158">
        <v>0</v>
      </c>
      <c r="Q22" s="162">
        <v>0</v>
      </c>
      <c r="R22" s="165">
        <v>0</v>
      </c>
    </row>
    <row r="23" spans="1:18" ht="14.1" customHeight="1">
      <c r="A23" s="12" t="s">
        <v>5</v>
      </c>
      <c r="B23" s="21" t="s">
        <v>23</v>
      </c>
      <c r="C23" s="36"/>
      <c r="D23" s="46">
        <v>13</v>
      </c>
      <c r="E23" s="139">
        <v>17</v>
      </c>
      <c r="F23" s="142">
        <v>2</v>
      </c>
      <c r="G23" s="145">
        <v>51180</v>
      </c>
      <c r="H23" s="142">
        <v>16</v>
      </c>
      <c r="I23" s="149">
        <v>3814.32</v>
      </c>
      <c r="J23" s="70"/>
      <c r="K23" s="77"/>
      <c r="L23" s="39" t="s">
        <v>40</v>
      </c>
      <c r="M23" s="94">
        <v>47</v>
      </c>
      <c r="N23" s="151">
        <v>0</v>
      </c>
      <c r="O23" s="147">
        <v>0</v>
      </c>
      <c r="P23" s="157">
        <v>0</v>
      </c>
      <c r="Q23" s="162">
        <v>0</v>
      </c>
      <c r="R23" s="165">
        <v>0</v>
      </c>
    </row>
    <row r="24" spans="1:18" ht="14.1" customHeight="1">
      <c r="A24" s="10"/>
      <c r="B24" s="24" t="s">
        <v>24</v>
      </c>
      <c r="C24" s="39" t="s">
        <v>29</v>
      </c>
      <c r="D24" s="46">
        <v>14</v>
      </c>
      <c r="E24" s="139">
        <v>185</v>
      </c>
      <c r="F24" s="142">
        <v>235</v>
      </c>
      <c r="G24" s="145">
        <v>101463.7</v>
      </c>
      <c r="H24" s="142">
        <v>125</v>
      </c>
      <c r="I24" s="149">
        <v>19034.79</v>
      </c>
      <c r="J24" s="70"/>
      <c r="K24" s="77"/>
      <c r="L24" s="39" t="s">
        <v>41</v>
      </c>
      <c r="M24" s="95">
        <v>48</v>
      </c>
      <c r="N24" s="152">
        <v>0</v>
      </c>
      <c r="O24" s="143">
        <v>0</v>
      </c>
      <c r="P24" s="158">
        <v>0</v>
      </c>
      <c r="Q24" s="162">
        <v>0</v>
      </c>
      <c r="R24" s="165">
        <v>0</v>
      </c>
    </row>
    <row r="25" spans="1:18" ht="14.1" customHeight="1">
      <c r="A25" s="10"/>
      <c r="B25" s="25"/>
      <c r="C25" s="39" t="s">
        <v>30</v>
      </c>
      <c r="D25" s="46">
        <v>15</v>
      </c>
      <c r="E25" s="139">
        <v>2</v>
      </c>
      <c r="F25" s="142">
        <v>5</v>
      </c>
      <c r="G25" s="145">
        <v>5107.83</v>
      </c>
      <c r="H25" s="143">
        <v>0</v>
      </c>
      <c r="I25" s="150">
        <v>0</v>
      </c>
      <c r="J25" s="70"/>
      <c r="K25" s="72" t="s">
        <v>60</v>
      </c>
      <c r="L25" s="87" t="s">
        <v>39</v>
      </c>
      <c r="M25" s="94">
        <v>49</v>
      </c>
      <c r="N25" s="151">
        <v>0</v>
      </c>
      <c r="O25" s="147">
        <v>0</v>
      </c>
      <c r="P25" s="157">
        <v>0</v>
      </c>
      <c r="Q25" s="162">
        <v>0</v>
      </c>
      <c r="R25" s="165">
        <v>0</v>
      </c>
    </row>
    <row r="26" spans="1:18" ht="14.1" customHeight="1">
      <c r="A26" s="10"/>
      <c r="B26" s="25"/>
      <c r="C26" s="39" t="s">
        <v>31</v>
      </c>
      <c r="D26" s="46">
        <v>16</v>
      </c>
      <c r="E26" s="139">
        <v>47</v>
      </c>
      <c r="F26" s="142">
        <v>224</v>
      </c>
      <c r="G26" s="145">
        <v>79220.12</v>
      </c>
      <c r="H26" s="142">
        <v>22</v>
      </c>
      <c r="I26" s="149">
        <v>5869.02</v>
      </c>
      <c r="J26" s="70"/>
      <c r="K26" s="78"/>
      <c r="L26" s="87" t="s">
        <v>40</v>
      </c>
      <c r="M26" s="95">
        <v>50</v>
      </c>
      <c r="N26" s="152">
        <v>0</v>
      </c>
      <c r="O26" s="143">
        <v>0</v>
      </c>
      <c r="P26" s="158">
        <v>0</v>
      </c>
      <c r="Q26" s="162">
        <v>0</v>
      </c>
      <c r="R26" s="165">
        <v>0</v>
      </c>
    </row>
    <row r="27" spans="1:18" ht="14.1" customHeight="1">
      <c r="A27" s="10"/>
      <c r="B27" s="25"/>
      <c r="C27" s="39" t="s">
        <v>32</v>
      </c>
      <c r="D27" s="46">
        <v>17</v>
      </c>
      <c r="E27" s="139">
        <v>16</v>
      </c>
      <c r="F27" s="142">
        <v>22</v>
      </c>
      <c r="G27" s="145">
        <v>10163.07</v>
      </c>
      <c r="H27" s="142">
        <v>7</v>
      </c>
      <c r="I27" s="149">
        <v>1231.02</v>
      </c>
      <c r="J27" s="70"/>
      <c r="K27" s="79"/>
      <c r="L27" s="87" t="s">
        <v>41</v>
      </c>
      <c r="M27" s="94">
        <v>51</v>
      </c>
      <c r="N27" s="151">
        <v>0</v>
      </c>
      <c r="O27" s="147">
        <v>0</v>
      </c>
      <c r="P27" s="157">
        <v>0</v>
      </c>
      <c r="Q27" s="162">
        <v>0</v>
      </c>
      <c r="R27" s="165">
        <v>0</v>
      </c>
    </row>
    <row r="28" spans="1:18" ht="14.1" customHeight="1">
      <c r="A28" s="10"/>
      <c r="B28" s="25"/>
      <c r="C28" s="39" t="s">
        <v>33</v>
      </c>
      <c r="D28" s="46">
        <v>18</v>
      </c>
      <c r="E28" s="139">
        <v>6</v>
      </c>
      <c r="F28" s="142">
        <v>7</v>
      </c>
      <c r="G28" s="145">
        <v>1014.5</v>
      </c>
      <c r="H28" s="142">
        <v>4</v>
      </c>
      <c r="I28" s="149">
        <v>362.6</v>
      </c>
      <c r="J28" s="45"/>
      <c r="K28" s="80" t="s">
        <v>61</v>
      </c>
      <c r="L28" s="88"/>
      <c r="M28" s="95">
        <v>52</v>
      </c>
      <c r="N28" s="154">
        <v>1</v>
      </c>
      <c r="O28" s="142">
        <v>5</v>
      </c>
      <c r="P28" s="160">
        <v>2613.77</v>
      </c>
      <c r="Q28" s="162">
        <v>0</v>
      </c>
      <c r="R28" s="165">
        <v>0</v>
      </c>
    </row>
    <row r="29" spans="1:18" ht="14.1" customHeight="1">
      <c r="A29" s="10"/>
      <c r="B29" s="25"/>
      <c r="C29" s="39" t="s">
        <v>34</v>
      </c>
      <c r="D29" s="46">
        <v>19</v>
      </c>
      <c r="E29" s="139">
        <v>1</v>
      </c>
      <c r="F29" s="142">
        <v>2</v>
      </c>
      <c r="G29" s="145">
        <v>5121.17</v>
      </c>
      <c r="H29" s="143">
        <v>0</v>
      </c>
      <c r="I29" s="150">
        <v>0</v>
      </c>
      <c r="J29" s="70" t="s">
        <v>54</v>
      </c>
      <c r="K29" s="81" t="s">
        <v>62</v>
      </c>
      <c r="L29" s="89"/>
      <c r="M29" s="94">
        <v>53</v>
      </c>
      <c r="N29" s="151">
        <v>0</v>
      </c>
      <c r="O29" s="147">
        <v>0</v>
      </c>
      <c r="P29" s="157">
        <v>0</v>
      </c>
      <c r="Q29" s="162">
        <v>0</v>
      </c>
      <c r="R29" s="165">
        <v>0</v>
      </c>
    </row>
    <row r="30" spans="1:18" ht="14.1" customHeight="1">
      <c r="A30" s="10"/>
      <c r="B30" s="25"/>
      <c r="C30" s="39" t="s">
        <v>35</v>
      </c>
      <c r="D30" s="46">
        <v>20</v>
      </c>
      <c r="E30" s="139">
        <v>2</v>
      </c>
      <c r="F30" s="142">
        <v>26</v>
      </c>
      <c r="G30" s="145">
        <v>41249.48</v>
      </c>
      <c r="H30" s="143">
        <v>0</v>
      </c>
      <c r="I30" s="150">
        <v>0</v>
      </c>
      <c r="J30" s="27"/>
      <c r="K30" s="81" t="s">
        <v>63</v>
      </c>
      <c r="L30" s="90"/>
      <c r="M30" s="95">
        <v>54</v>
      </c>
      <c r="N30" s="152">
        <v>0</v>
      </c>
      <c r="O30" s="143">
        <v>0</v>
      </c>
      <c r="P30" s="158">
        <v>0</v>
      </c>
      <c r="Q30" s="162">
        <v>0</v>
      </c>
      <c r="R30" s="165">
        <v>0</v>
      </c>
    </row>
    <row r="31" spans="1:18" ht="14.1" customHeight="1">
      <c r="A31" s="10"/>
      <c r="B31" s="25"/>
      <c r="C31" s="39" t="s">
        <v>36</v>
      </c>
      <c r="D31" s="46">
        <v>21</v>
      </c>
      <c r="E31" s="140">
        <v>0</v>
      </c>
      <c r="F31" s="143">
        <v>0</v>
      </c>
      <c r="G31" s="146">
        <v>0</v>
      </c>
      <c r="H31" s="143">
        <v>0</v>
      </c>
      <c r="I31" s="150">
        <v>0</v>
      </c>
      <c r="J31" s="27"/>
      <c r="K31" s="81" t="s">
        <v>64</v>
      </c>
      <c r="L31" s="90"/>
      <c r="M31" s="94">
        <v>55</v>
      </c>
      <c r="N31" s="153">
        <v>6</v>
      </c>
      <c r="O31" s="141">
        <v>50</v>
      </c>
      <c r="P31" s="159">
        <v>24000.53</v>
      </c>
      <c r="Q31" s="163">
        <v>7</v>
      </c>
      <c r="R31" s="166">
        <v>1749.66</v>
      </c>
    </row>
    <row r="32" spans="1:18" ht="14.1" customHeight="1">
      <c r="A32" s="10"/>
      <c r="B32" s="25"/>
      <c r="C32" s="39" t="s">
        <v>37</v>
      </c>
      <c r="D32" s="46">
        <v>22</v>
      </c>
      <c r="E32" s="139">
        <v>6</v>
      </c>
      <c r="F32" s="142">
        <v>11</v>
      </c>
      <c r="G32" s="145">
        <v>4390.33</v>
      </c>
      <c r="H32" s="142">
        <v>2</v>
      </c>
      <c r="I32" s="149">
        <v>448.23</v>
      </c>
      <c r="J32" s="27"/>
      <c r="K32" s="81" t="s">
        <v>65</v>
      </c>
      <c r="L32" s="90"/>
      <c r="M32" s="95">
        <v>56</v>
      </c>
      <c r="N32" s="154">
        <v>2</v>
      </c>
      <c r="O32" s="142">
        <v>6</v>
      </c>
      <c r="P32" s="160">
        <v>755.75</v>
      </c>
      <c r="Q32" s="162">
        <v>0</v>
      </c>
      <c r="R32" s="165">
        <v>0</v>
      </c>
    </row>
    <row r="33" spans="1:18" ht="14.1" customHeight="1">
      <c r="A33" s="10"/>
      <c r="B33" s="25"/>
      <c r="C33" s="40" t="s">
        <v>21</v>
      </c>
      <c r="D33" s="46">
        <v>23</v>
      </c>
      <c r="E33" s="139">
        <v>2</v>
      </c>
      <c r="F33" s="142">
        <v>8</v>
      </c>
      <c r="G33" s="145">
        <v>12970.82</v>
      </c>
      <c r="H33" s="143">
        <v>0</v>
      </c>
      <c r="I33" s="150">
        <v>0</v>
      </c>
      <c r="J33" s="27"/>
      <c r="K33" s="81" t="s">
        <v>66</v>
      </c>
      <c r="L33" s="90"/>
      <c r="M33" s="94">
        <v>57</v>
      </c>
      <c r="N33" s="153">
        <v>11</v>
      </c>
      <c r="O33" s="141">
        <v>27</v>
      </c>
      <c r="P33" s="159">
        <v>9839.29</v>
      </c>
      <c r="Q33" s="163">
        <v>6</v>
      </c>
      <c r="R33" s="166">
        <v>454.18</v>
      </c>
    </row>
    <row r="34" spans="1:18" ht="14.1" customHeight="1">
      <c r="A34" s="11"/>
      <c r="B34" s="26"/>
      <c r="C34" s="39" t="s">
        <v>22</v>
      </c>
      <c r="D34" s="46">
        <v>24</v>
      </c>
      <c r="E34" s="139">
        <v>3</v>
      </c>
      <c r="F34" s="142">
        <v>4</v>
      </c>
      <c r="G34" s="145">
        <v>310.51</v>
      </c>
      <c r="H34" s="142">
        <v>1</v>
      </c>
      <c r="I34" s="149">
        <v>148.86</v>
      </c>
      <c r="J34" s="27"/>
      <c r="K34" s="81" t="s">
        <v>67</v>
      </c>
      <c r="L34" s="90"/>
      <c r="M34" s="95">
        <v>58</v>
      </c>
      <c r="N34" s="154">
        <v>172</v>
      </c>
      <c r="O34" s="142">
        <v>635</v>
      </c>
      <c r="P34" s="160">
        <v>177047.37</v>
      </c>
      <c r="Q34" s="163">
        <v>170</v>
      </c>
      <c r="R34" s="166">
        <v>26600.27</v>
      </c>
    </row>
    <row r="35" spans="1:18" ht="14.1" customHeight="1">
      <c r="A35" s="12" t="s">
        <v>6</v>
      </c>
      <c r="B35" s="118" t="s">
        <v>25</v>
      </c>
      <c r="C35" s="39" t="s">
        <v>38</v>
      </c>
      <c r="D35" s="46">
        <v>25</v>
      </c>
      <c r="E35" s="139">
        <v>210</v>
      </c>
      <c r="F35" s="142">
        <v>336</v>
      </c>
      <c r="G35" s="145">
        <v>158474.23</v>
      </c>
      <c r="H35" s="142">
        <v>187</v>
      </c>
      <c r="I35" s="149">
        <v>27060.55</v>
      </c>
      <c r="J35" s="27"/>
      <c r="K35" s="81" t="s">
        <v>68</v>
      </c>
      <c r="L35" s="90"/>
      <c r="M35" s="94">
        <v>59</v>
      </c>
      <c r="N35" s="153">
        <v>5</v>
      </c>
      <c r="O35" s="141">
        <v>10</v>
      </c>
      <c r="P35" s="159">
        <v>9125.21</v>
      </c>
      <c r="Q35" s="163">
        <v>1</v>
      </c>
      <c r="R35" s="166">
        <v>79.76</v>
      </c>
    </row>
    <row r="36" spans="1:18" ht="14.1" customHeight="1">
      <c r="A36" s="10"/>
      <c r="B36" s="119"/>
      <c r="C36" s="39" t="s">
        <v>39</v>
      </c>
      <c r="D36" s="46">
        <v>26</v>
      </c>
      <c r="E36" s="139">
        <v>1</v>
      </c>
      <c r="F36" s="142">
        <v>2</v>
      </c>
      <c r="G36" s="145">
        <v>1251.39</v>
      </c>
      <c r="H36" s="143">
        <v>0</v>
      </c>
      <c r="I36" s="150">
        <v>0</v>
      </c>
      <c r="J36" s="27"/>
      <c r="K36" s="81" t="s">
        <v>69</v>
      </c>
      <c r="L36" s="90"/>
      <c r="M36" s="95">
        <v>60</v>
      </c>
      <c r="N36" s="154">
        <v>14</v>
      </c>
      <c r="O36" s="142">
        <v>48</v>
      </c>
      <c r="P36" s="160">
        <v>20932.04</v>
      </c>
      <c r="Q36" s="163">
        <v>8</v>
      </c>
      <c r="R36" s="166">
        <v>2779.31</v>
      </c>
    </row>
    <row r="37" spans="1:18" ht="14.1" customHeight="1">
      <c r="A37" s="10"/>
      <c r="B37" s="119"/>
      <c r="C37" s="39" t="s">
        <v>40</v>
      </c>
      <c r="D37" s="46">
        <v>27</v>
      </c>
      <c r="E37" s="139">
        <v>14</v>
      </c>
      <c r="F37" s="142">
        <v>30</v>
      </c>
      <c r="G37" s="145">
        <v>16388.28</v>
      </c>
      <c r="H37" s="142">
        <v>13</v>
      </c>
      <c r="I37" s="149">
        <v>3663.48</v>
      </c>
      <c r="J37" s="27"/>
      <c r="K37" s="81" t="s">
        <v>70</v>
      </c>
      <c r="L37" s="90"/>
      <c r="M37" s="94">
        <v>61</v>
      </c>
      <c r="N37" s="153">
        <v>11</v>
      </c>
      <c r="O37" s="141">
        <v>23</v>
      </c>
      <c r="P37" s="159">
        <v>8762.9</v>
      </c>
      <c r="Q37" s="163">
        <v>3</v>
      </c>
      <c r="R37" s="166">
        <v>343.89</v>
      </c>
    </row>
    <row r="38" spans="1:18" ht="14.1" customHeight="1">
      <c r="A38" s="10"/>
      <c r="B38" s="120"/>
      <c r="C38" s="39" t="s">
        <v>41</v>
      </c>
      <c r="D38" s="46">
        <v>28</v>
      </c>
      <c r="E38" s="139">
        <v>124</v>
      </c>
      <c r="F38" s="142">
        <v>258</v>
      </c>
      <c r="G38" s="145">
        <v>63556.82</v>
      </c>
      <c r="H38" s="142">
        <v>105</v>
      </c>
      <c r="I38" s="149">
        <v>14559.39</v>
      </c>
      <c r="J38" s="27"/>
      <c r="K38" s="81" t="s">
        <v>71</v>
      </c>
      <c r="L38" s="90"/>
      <c r="M38" s="95">
        <v>62</v>
      </c>
      <c r="N38" s="154">
        <v>23</v>
      </c>
      <c r="O38" s="142">
        <v>73</v>
      </c>
      <c r="P38" s="160">
        <v>44134.22</v>
      </c>
      <c r="Q38" s="163">
        <v>10</v>
      </c>
      <c r="R38" s="166">
        <v>1197.69</v>
      </c>
    </row>
    <row r="39" spans="1:18" ht="14.1" customHeight="1">
      <c r="A39" s="10"/>
      <c r="B39" s="118" t="s">
        <v>26</v>
      </c>
      <c r="C39" s="39" t="s">
        <v>38</v>
      </c>
      <c r="D39" s="46">
        <v>29</v>
      </c>
      <c r="E39" s="139">
        <v>2</v>
      </c>
      <c r="F39" s="142">
        <v>2</v>
      </c>
      <c r="G39" s="145">
        <v>404.02</v>
      </c>
      <c r="H39" s="143">
        <v>0</v>
      </c>
      <c r="I39" s="150">
        <v>0</v>
      </c>
      <c r="J39" s="27"/>
      <c r="K39" s="81" t="s">
        <v>72</v>
      </c>
      <c r="L39" s="90"/>
      <c r="M39" s="94">
        <v>63</v>
      </c>
      <c r="N39" s="153">
        <v>58</v>
      </c>
      <c r="O39" s="141">
        <v>245</v>
      </c>
      <c r="P39" s="159">
        <v>151395.97</v>
      </c>
      <c r="Q39" s="163">
        <v>40</v>
      </c>
      <c r="R39" s="166">
        <v>12045.77</v>
      </c>
    </row>
    <row r="40" spans="1:18" ht="14.1" customHeight="1">
      <c r="A40" s="10"/>
      <c r="B40" s="121"/>
      <c r="C40" s="39" t="s">
        <v>39</v>
      </c>
      <c r="D40" s="46">
        <v>30</v>
      </c>
      <c r="E40" s="139">
        <v>1</v>
      </c>
      <c r="F40" s="142">
        <v>1</v>
      </c>
      <c r="G40" s="145">
        <v>83.93</v>
      </c>
      <c r="H40" s="143">
        <v>0</v>
      </c>
      <c r="I40" s="150">
        <v>0</v>
      </c>
      <c r="J40" s="27"/>
      <c r="K40" s="81" t="s">
        <v>73</v>
      </c>
      <c r="L40" s="90"/>
      <c r="M40" s="95">
        <v>64</v>
      </c>
      <c r="N40" s="154">
        <v>11</v>
      </c>
      <c r="O40" s="142">
        <v>23</v>
      </c>
      <c r="P40" s="160">
        <v>8491.22</v>
      </c>
      <c r="Q40" s="163">
        <v>5</v>
      </c>
      <c r="R40" s="166">
        <v>530.78</v>
      </c>
    </row>
    <row r="41" spans="1:18" ht="14.1" customHeight="1">
      <c r="A41" s="10"/>
      <c r="B41" s="121"/>
      <c r="C41" s="39" t="s">
        <v>40</v>
      </c>
      <c r="D41" s="46">
        <v>31</v>
      </c>
      <c r="E41" s="140">
        <v>0</v>
      </c>
      <c r="F41" s="143">
        <v>0</v>
      </c>
      <c r="G41" s="146">
        <v>0</v>
      </c>
      <c r="H41" s="143">
        <v>0</v>
      </c>
      <c r="I41" s="150">
        <v>0</v>
      </c>
      <c r="J41" s="45"/>
      <c r="K41" s="81" t="s">
        <v>74</v>
      </c>
      <c r="L41" s="90"/>
      <c r="M41" s="94">
        <v>65</v>
      </c>
      <c r="N41" s="153">
        <v>115</v>
      </c>
      <c r="O41" s="141">
        <v>924</v>
      </c>
      <c r="P41" s="159">
        <v>558982.76</v>
      </c>
      <c r="Q41" s="163">
        <v>97</v>
      </c>
      <c r="R41" s="166">
        <v>9332.34</v>
      </c>
    </row>
    <row r="42" spans="1:18" ht="14.1" customHeight="1">
      <c r="A42" s="10"/>
      <c r="B42" s="121"/>
      <c r="C42" s="39" t="s">
        <v>41</v>
      </c>
      <c r="D42" s="46">
        <v>32</v>
      </c>
      <c r="E42" s="140">
        <v>0</v>
      </c>
      <c r="F42" s="143">
        <v>0</v>
      </c>
      <c r="G42" s="146">
        <v>0</v>
      </c>
      <c r="H42" s="143">
        <v>0</v>
      </c>
      <c r="I42" s="150">
        <v>0</v>
      </c>
      <c r="J42" s="71" t="s">
        <v>55</v>
      </c>
      <c r="K42" s="82"/>
      <c r="L42" s="91"/>
      <c r="M42" s="94">
        <v>66</v>
      </c>
      <c r="N42" s="131">
        <f>SUM(E11:E44,N11:N41)</f>
        <v>1102</v>
      </c>
      <c r="O42" s="132">
        <f>SUM(F11:F44,O11:O41)</f>
        <v>3308</v>
      </c>
      <c r="P42" s="133">
        <f>SUM(G11:G44,P11:P41)</f>
        <v>1849848.52</v>
      </c>
      <c r="Q42" s="134">
        <f>SUM(H11:H44,Q11:Q41)</f>
        <v>850</v>
      </c>
      <c r="R42" s="137">
        <f>SUM(I11:I44,R11:R41)</f>
        <v>133358.57</v>
      </c>
    </row>
    <row r="43" spans="1:18" ht="14.1" customHeight="1">
      <c r="A43" s="10"/>
      <c r="B43" s="122" t="s">
        <v>27</v>
      </c>
      <c r="C43" s="39" t="s">
        <v>38</v>
      </c>
      <c r="D43" s="46">
        <v>33</v>
      </c>
      <c r="E43" s="139">
        <v>1</v>
      </c>
      <c r="F43" s="142">
        <v>1</v>
      </c>
      <c r="G43" s="145">
        <v>640.75</v>
      </c>
      <c r="H43" s="143">
        <v>0</v>
      </c>
      <c r="I43" s="150">
        <v>0</v>
      </c>
      <c r="J43" s="72" t="s">
        <v>56</v>
      </c>
      <c r="K43" s="83"/>
      <c r="L43" s="92"/>
      <c r="M43" s="96">
        <v>67</v>
      </c>
      <c r="N43" s="155">
        <v>0</v>
      </c>
      <c r="O43" s="156">
        <v>0</v>
      </c>
      <c r="P43" s="104"/>
      <c r="Q43" s="104"/>
      <c r="R43" s="113" t="s">
        <v>83</v>
      </c>
    </row>
    <row r="44" spans="1:18" ht="14.1" customHeight="1">
      <c r="A44" s="11"/>
      <c r="B44" s="123"/>
      <c r="C44" s="39" t="s">
        <v>39</v>
      </c>
      <c r="D44" s="46">
        <v>34</v>
      </c>
      <c r="E44" s="139">
        <v>2</v>
      </c>
      <c r="F44" s="142">
        <v>2</v>
      </c>
      <c r="G44" s="145">
        <v>3946.43</v>
      </c>
      <c r="H44" s="143">
        <v>0</v>
      </c>
      <c r="I44" s="150">
        <v>0</v>
      </c>
      <c r="J44" s="73"/>
      <c r="K44" s="84"/>
      <c r="L44" s="93"/>
      <c r="M44" s="97"/>
      <c r="N44" s="100"/>
      <c r="O44" s="103"/>
      <c r="P44" s="105"/>
      <c r="Q44" s="105"/>
      <c r="R44" s="75"/>
    </row>
    <row r="45" spans="1:18" ht="14.1" customHeight="1">
      <c r="A45" s="13" t="s">
        <v>7</v>
      </c>
      <c r="B45" s="13"/>
      <c r="C45" s="13"/>
      <c r="D45" s="47"/>
      <c r="E45" s="47"/>
      <c r="F45" s="13" t="s">
        <v>47</v>
      </c>
      <c r="G45" s="64"/>
      <c r="H45" s="13" t="s">
        <v>52</v>
      </c>
      <c r="I45" s="13" t="s">
        <v>53</v>
      </c>
      <c r="J45" s="47"/>
      <c r="K45" s="47"/>
      <c r="L45" s="13" t="s">
        <v>75</v>
      </c>
      <c r="M45" s="98"/>
      <c r="N45" s="98"/>
      <c r="O45" s="13" t="s">
        <v>77</v>
      </c>
      <c r="P45" s="13"/>
      <c r="Q45" s="13"/>
      <c r="R45" s="13"/>
    </row>
    <row r="46" spans="1:18" ht="14.1" customHeight="1">
      <c r="A46" s="14" t="s">
        <v>8</v>
      </c>
      <c r="B46" s="14"/>
      <c r="C46" s="14"/>
      <c r="D46" s="14"/>
      <c r="E46" s="14"/>
      <c r="F46" s="128"/>
      <c r="G46" s="14" t="s">
        <v>49</v>
      </c>
      <c r="H46" s="14"/>
      <c r="I46" s="14"/>
      <c r="J46" s="14"/>
      <c r="K46" s="128"/>
      <c r="L46" s="128"/>
      <c r="M46" s="14" t="s">
        <v>76</v>
      </c>
      <c r="N46" s="14"/>
      <c r="O46" s="14"/>
      <c r="P46" s="14"/>
      <c r="Q46" s="14"/>
      <c r="R46" s="14"/>
    </row>
    <row r="47" spans="1:18" ht="14.1" customHeight="1">
      <c r="A47" s="15" t="s">
        <v>9</v>
      </c>
      <c r="B47" s="15"/>
      <c r="C47" s="41"/>
      <c r="D47" s="48">
        <f>H1</f>
      </c>
      <c r="E47" s="52"/>
      <c r="F47" s="52"/>
      <c r="G47" s="52"/>
      <c r="H47" s="52"/>
      <c r="I47" s="52"/>
      <c r="J47" s="52"/>
      <c r="K47" s="52"/>
      <c r="L47" s="52"/>
      <c r="M47" s="52"/>
      <c r="N47" s="52"/>
      <c r="O47" s="52"/>
      <c r="P47" s="52"/>
      <c r="Q47" s="52"/>
      <c r="R47" s="52"/>
    </row>
    <row r="48" spans="1:18" s="74" customFormat="1" ht="36" customHeight="1">
      <c r="A48" s="16" t="s">
        <v>10</v>
      </c>
      <c r="B48" s="30"/>
      <c r="C48" s="30"/>
      <c r="D48" s="30"/>
      <c r="E48" s="30"/>
      <c r="F48" s="30"/>
      <c r="G48" s="30"/>
      <c r="H48" s="30"/>
      <c r="I48" s="30"/>
      <c r="J48" s="30"/>
      <c r="K48" s="30"/>
      <c r="L48" s="30"/>
      <c r="M48" s="30"/>
      <c r="N48" s="30"/>
      <c r="O48" s="30"/>
      <c r="P48" s="30"/>
      <c r="Q48" s="30"/>
      <c r="R48" s="30"/>
    </row>
    <row r="49" spans="1:18" ht="15">
      <c r="A49" s="17"/>
      <c r="B49" s="17"/>
      <c r="C49" s="17"/>
      <c r="D49" s="17"/>
      <c r="E49" s="17"/>
      <c r="F49" s="17"/>
      <c r="G49" s="17"/>
      <c r="H49" s="17"/>
      <c r="I49" s="17"/>
      <c r="J49" s="17"/>
      <c r="K49" s="17"/>
      <c r="L49" s="17"/>
      <c r="M49" s="17"/>
      <c r="N49" s="17"/>
      <c r="O49" s="17"/>
      <c r="P49" s="17"/>
      <c r="Q49" s="17"/>
      <c r="R49" s="17"/>
    </row>
    <row r="50" spans="1:18" ht="15">
      <c r="A50" s="18"/>
      <c r="B50" s="31"/>
      <c r="C50" s="31"/>
      <c r="D50" s="31"/>
      <c r="E50" s="31"/>
      <c r="F50" s="31"/>
      <c r="G50" s="31"/>
      <c r="H50" s="31"/>
      <c r="I50" s="31"/>
      <c r="J50" s="31"/>
      <c r="K50" s="31"/>
      <c r="L50" s="31"/>
      <c r="M50" s="31"/>
      <c r="N50" s="31"/>
      <c r="O50" s="31"/>
      <c r="P50" s="31"/>
      <c r="Q50" s="31"/>
      <c r="R50" s="31"/>
    </row>
  </sheetData>
  <mergeCells count="70">
    <mergeCell ref="A47:C47"/>
    <mergeCell ref="D47:R47"/>
    <mergeCell ref="A48:R48"/>
    <mergeCell ref="K46:L46"/>
    <mergeCell ref="K34:L34"/>
    <mergeCell ref="R43:R44"/>
    <mergeCell ref="K38:L38"/>
    <mergeCell ref="B39:B42"/>
    <mergeCell ref="K39:L39"/>
    <mergeCell ref="K40:L40"/>
    <mergeCell ref="K41:L41"/>
    <mergeCell ref="J42:L42"/>
    <mergeCell ref="B43:B44"/>
    <mergeCell ref="J43:L44"/>
    <mergeCell ref="M43:M44"/>
    <mergeCell ref="N43:N44"/>
    <mergeCell ref="O43:Q44"/>
    <mergeCell ref="A23:A34"/>
    <mergeCell ref="B23:C23"/>
    <mergeCell ref="B24:B34"/>
    <mergeCell ref="K25:K27"/>
    <mergeCell ref="K28:L28"/>
    <mergeCell ref="J29:J41"/>
    <mergeCell ref="K29:L29"/>
    <mergeCell ref="A35:A44"/>
    <mergeCell ref="B35:B38"/>
    <mergeCell ref="K35:L35"/>
    <mergeCell ref="K36:L36"/>
    <mergeCell ref="K37:L37"/>
    <mergeCell ref="K30:L30"/>
    <mergeCell ref="K31:L31"/>
    <mergeCell ref="K32:L32"/>
    <mergeCell ref="K33:L33"/>
    <mergeCell ref="B19:C19"/>
    <mergeCell ref="B20:C20"/>
    <mergeCell ref="B21:C21"/>
    <mergeCell ref="K21:K24"/>
    <mergeCell ref="B22:C22"/>
    <mergeCell ref="N9:N10"/>
    <mergeCell ref="O9:P9"/>
    <mergeCell ref="Q9:R9"/>
    <mergeCell ref="A11:A22"/>
    <mergeCell ref="B11:C11"/>
    <mergeCell ref="J11:J28"/>
    <mergeCell ref="K11:K12"/>
    <mergeCell ref="B12:C12"/>
    <mergeCell ref="B13:C13"/>
    <mergeCell ref="K13:K16"/>
    <mergeCell ref="B14:C14"/>
    <mergeCell ref="B15:C15"/>
    <mergeCell ref="B16:C16"/>
    <mergeCell ref="B17:C17"/>
    <mergeCell ref="K17:K20"/>
    <mergeCell ref="B18:C18"/>
    <mergeCell ref="A7:R7"/>
    <mergeCell ref="A5:B5"/>
    <mergeCell ref="A6:B6"/>
    <mergeCell ref="F8:N8"/>
    <mergeCell ref="D45:E45"/>
    <mergeCell ref="J45:K45"/>
    <mergeCell ref="M45:N45"/>
    <mergeCell ref="Q5:R5"/>
    <mergeCell ref="Q6:R6"/>
    <mergeCell ref="A9:C10"/>
    <mergeCell ref="D9:D10"/>
    <mergeCell ref="E9:E10"/>
    <mergeCell ref="F9:G9"/>
    <mergeCell ref="H9:I9"/>
    <mergeCell ref="J9:L10"/>
    <mergeCell ref="M9:M10"/>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9.xml><?xml version="1.0" encoding="utf-8"?>
<worksheet xmlns="http://schemas.openxmlformats.org/spreadsheetml/2006/main" xmlns:r="http://schemas.openxmlformats.org/officeDocument/2006/relationships">
  <dimension ref="A1:R50"/>
  <sheetViews>
    <sheetView zoomScale="85" zoomScaleNormal="85" workbookViewId="0" topLeftCell="A1">
      <selection activeCell="V21" sqref="V21"/>
    </sheetView>
  </sheetViews>
  <sheetFormatPr defaultColWidth="9.28125" defaultRowHeight="15"/>
  <cols>
    <col min="1" max="2" width="5.8515625" style="114" customWidth="1"/>
    <col min="3" max="3" width="21.8515625" style="114" customWidth="1"/>
    <col min="4" max="4" width="5.8515625" style="114" customWidth="1"/>
    <col min="5"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7" customFormat="1" ht="31.5" customHeight="1" hidden="1">
      <c r="E1" s="49"/>
      <c r="F1" s="53"/>
      <c r="H1" s="65"/>
      <c r="L1" s="3"/>
      <c r="M1" s="3"/>
      <c r="N1" s="3"/>
      <c r="O1" s="3"/>
      <c r="P1" s="3"/>
    </row>
    <row r="2" spans="1:16" s="17" customFormat="1" ht="28.5" customHeight="1" hidden="1">
      <c r="A2" s="3"/>
      <c r="B2" s="3"/>
      <c r="H2" s="65"/>
      <c r="L2" s="3"/>
      <c r="M2" s="3"/>
      <c r="N2" s="3"/>
      <c r="O2" s="3"/>
      <c r="P2" s="3"/>
    </row>
    <row r="3" spans="2:16" s="17" customFormat="1" ht="28.5" customHeight="1" hidden="1">
      <c r="B3" s="168"/>
      <c r="D3" s="170"/>
      <c r="F3" s="168"/>
      <c r="H3" s="170"/>
      <c r="L3" s="3"/>
      <c r="M3" s="3"/>
      <c r="N3" s="3"/>
      <c r="O3" s="3"/>
      <c r="P3" s="3"/>
    </row>
    <row r="4" spans="2:16" s="17" customFormat="1" ht="28.5" customHeight="1" hidden="1">
      <c r="B4" s="3"/>
      <c r="C4" s="169"/>
      <c r="E4" s="169"/>
      <c r="H4" s="65"/>
      <c r="L4" s="3"/>
      <c r="M4" s="3"/>
      <c r="N4" s="3"/>
      <c r="O4" s="3"/>
      <c r="P4" s="3"/>
    </row>
    <row r="5" spans="1:18" s="114" customFormat="1" ht="18" customHeight="1">
      <c r="A5" s="4" t="s">
        <v>0</v>
      </c>
      <c r="B5" s="4"/>
      <c r="C5" s="33"/>
      <c r="D5" s="33"/>
      <c r="E5" s="33"/>
      <c r="F5" s="33"/>
      <c r="G5" s="33"/>
      <c r="H5" s="33"/>
      <c r="I5" s="33"/>
      <c r="J5" s="33"/>
      <c r="K5" s="74"/>
      <c r="L5" s="74"/>
      <c r="M5" s="74"/>
      <c r="N5" s="74"/>
      <c r="P5" s="4" t="s">
        <v>78</v>
      </c>
      <c r="Q5" s="106" t="s">
        <v>80</v>
      </c>
      <c r="R5" s="107"/>
    </row>
    <row r="6" spans="1:18" s="114" customFormat="1" ht="18" customHeight="1">
      <c r="A6" s="4" t="s">
        <v>1</v>
      </c>
      <c r="B6" s="4"/>
      <c r="C6" s="34" t="s">
        <v>28</v>
      </c>
      <c r="D6" s="34"/>
      <c r="E6" s="34"/>
      <c r="F6" s="34"/>
      <c r="G6" s="34"/>
      <c r="H6" s="34"/>
      <c r="I6" s="34"/>
      <c r="J6" s="66"/>
      <c r="K6" s="75"/>
      <c r="L6" s="75"/>
      <c r="M6" s="75"/>
      <c r="N6" s="75"/>
      <c r="O6" s="101"/>
      <c r="P6" s="4" t="s">
        <v>79</v>
      </c>
      <c r="Q6" s="106" t="s">
        <v>81</v>
      </c>
      <c r="R6" s="107"/>
    </row>
    <row r="7" spans="1:18" ht="36" customHeight="1">
      <c r="A7" s="117" t="s">
        <v>91</v>
      </c>
      <c r="B7" s="117"/>
      <c r="C7" s="117"/>
      <c r="D7" s="117"/>
      <c r="E7" s="117"/>
      <c r="F7" s="117"/>
      <c r="G7" s="117"/>
      <c r="H7" s="117"/>
      <c r="I7" s="117"/>
      <c r="J7" s="117"/>
      <c r="K7" s="117"/>
      <c r="L7" s="117"/>
      <c r="M7" s="117"/>
      <c r="N7" s="117"/>
      <c r="O7" s="117"/>
      <c r="P7" s="117"/>
      <c r="Q7" s="117"/>
      <c r="R7" s="117"/>
    </row>
    <row r="8" spans="1:18" ht="24" customHeight="1">
      <c r="A8" s="6"/>
      <c r="B8" s="6"/>
      <c r="C8" s="6"/>
      <c r="D8" s="6"/>
      <c r="E8" s="6"/>
      <c r="F8" s="54" t="s">
        <v>44</v>
      </c>
      <c r="G8" s="8"/>
      <c r="H8" s="8"/>
      <c r="I8" s="8"/>
      <c r="J8" s="8"/>
      <c r="K8" s="8"/>
      <c r="L8" s="8"/>
      <c r="M8" s="8"/>
      <c r="N8" s="8"/>
      <c r="O8" s="6"/>
      <c r="P8" s="6"/>
      <c r="Q8" s="6"/>
      <c r="R8" s="108" t="s">
        <v>82</v>
      </c>
    </row>
    <row r="9" spans="1:18" s="115" customFormat="1" ht="18" customHeight="1">
      <c r="A9" s="7" t="s">
        <v>3</v>
      </c>
      <c r="B9" s="7"/>
      <c r="C9" s="7"/>
      <c r="D9" s="43" t="s">
        <v>42</v>
      </c>
      <c r="E9" s="43" t="s">
        <v>43</v>
      </c>
      <c r="F9" s="55" t="s">
        <v>45</v>
      </c>
      <c r="G9" s="60"/>
      <c r="H9" s="55" t="s">
        <v>50</v>
      </c>
      <c r="I9" s="60"/>
      <c r="J9" s="67" t="s">
        <v>3</v>
      </c>
      <c r="K9" s="7"/>
      <c r="L9" s="85"/>
      <c r="M9" s="43" t="s">
        <v>42</v>
      </c>
      <c r="N9" s="43" t="s">
        <v>43</v>
      </c>
      <c r="O9" s="55" t="s">
        <v>45</v>
      </c>
      <c r="P9" s="60"/>
      <c r="Q9" s="55" t="s">
        <v>50</v>
      </c>
      <c r="R9" s="109"/>
    </row>
    <row r="10" spans="1:18" s="115" customFormat="1" ht="18" customHeight="1">
      <c r="A10" s="8"/>
      <c r="B10" s="8"/>
      <c r="C10" s="8"/>
      <c r="D10" s="44"/>
      <c r="E10" s="44"/>
      <c r="F10" s="56" t="s">
        <v>46</v>
      </c>
      <c r="G10" s="61" t="s">
        <v>48</v>
      </c>
      <c r="H10" s="61" t="s">
        <v>51</v>
      </c>
      <c r="I10" s="61" t="s">
        <v>48</v>
      </c>
      <c r="J10" s="68"/>
      <c r="K10" s="8"/>
      <c r="L10" s="86"/>
      <c r="M10" s="44"/>
      <c r="N10" s="44"/>
      <c r="O10" s="56" t="s">
        <v>46</v>
      </c>
      <c r="P10" s="61" t="s">
        <v>48</v>
      </c>
      <c r="Q10" s="61" t="s">
        <v>51</v>
      </c>
      <c r="R10" s="110" t="s">
        <v>48</v>
      </c>
    </row>
    <row r="11" spans="1:18" s="116" customFormat="1" ht="14.1" customHeight="1">
      <c r="A11" s="9" t="s">
        <v>4</v>
      </c>
      <c r="B11" s="20" t="s">
        <v>11</v>
      </c>
      <c r="C11" s="35"/>
      <c r="D11" s="45">
        <v>1</v>
      </c>
      <c r="E11" s="138">
        <v>15</v>
      </c>
      <c r="F11" s="141">
        <v>79</v>
      </c>
      <c r="G11" s="144">
        <v>133718.61</v>
      </c>
      <c r="H11" s="147">
        <v>0</v>
      </c>
      <c r="I11" s="148">
        <v>0</v>
      </c>
      <c r="J11" s="69" t="s">
        <v>6</v>
      </c>
      <c r="K11" s="28" t="s">
        <v>27</v>
      </c>
      <c r="L11" s="39" t="s">
        <v>40</v>
      </c>
      <c r="M11" s="94">
        <v>35</v>
      </c>
      <c r="N11" s="151">
        <v>0</v>
      </c>
      <c r="O11" s="147">
        <v>0</v>
      </c>
      <c r="P11" s="157">
        <v>0</v>
      </c>
      <c r="Q11" s="161">
        <v>0</v>
      </c>
      <c r="R11" s="164">
        <v>0</v>
      </c>
    </row>
    <row r="12" spans="1:18" ht="14.1" customHeight="1">
      <c r="A12" s="10"/>
      <c r="B12" s="21" t="s">
        <v>12</v>
      </c>
      <c r="C12" s="36"/>
      <c r="D12" s="46">
        <v>2</v>
      </c>
      <c r="E12" s="139">
        <v>3</v>
      </c>
      <c r="F12" s="142">
        <v>4</v>
      </c>
      <c r="G12" s="145">
        <v>9200.74</v>
      </c>
      <c r="H12" s="143">
        <v>0</v>
      </c>
      <c r="I12" s="150">
        <v>0</v>
      </c>
      <c r="J12" s="70"/>
      <c r="K12" s="29"/>
      <c r="L12" s="39" t="s">
        <v>41</v>
      </c>
      <c r="M12" s="95">
        <v>36</v>
      </c>
      <c r="N12" s="152">
        <v>0</v>
      </c>
      <c r="O12" s="143">
        <v>0</v>
      </c>
      <c r="P12" s="158">
        <v>0</v>
      </c>
      <c r="Q12" s="162">
        <v>0</v>
      </c>
      <c r="R12" s="165">
        <v>0</v>
      </c>
    </row>
    <row r="13" spans="1:18" ht="14.1" customHeight="1">
      <c r="A13" s="10"/>
      <c r="B13" s="21" t="s">
        <v>13</v>
      </c>
      <c r="C13" s="36"/>
      <c r="D13" s="46">
        <v>3</v>
      </c>
      <c r="E13" s="140">
        <v>0</v>
      </c>
      <c r="F13" s="143">
        <v>0</v>
      </c>
      <c r="G13" s="146">
        <v>0</v>
      </c>
      <c r="H13" s="143">
        <v>0</v>
      </c>
      <c r="I13" s="150">
        <v>0</v>
      </c>
      <c r="J13" s="70"/>
      <c r="K13" s="76" t="s">
        <v>57</v>
      </c>
      <c r="L13" s="39" t="s">
        <v>38</v>
      </c>
      <c r="M13" s="94">
        <v>37</v>
      </c>
      <c r="N13" s="151">
        <v>0</v>
      </c>
      <c r="O13" s="147">
        <v>0</v>
      </c>
      <c r="P13" s="157">
        <v>0</v>
      </c>
      <c r="Q13" s="162">
        <v>0</v>
      </c>
      <c r="R13" s="165">
        <v>0</v>
      </c>
    </row>
    <row r="14" spans="1:18" ht="14.1" customHeight="1">
      <c r="A14" s="10"/>
      <c r="B14" s="21" t="s">
        <v>14</v>
      </c>
      <c r="C14" s="36"/>
      <c r="D14" s="46">
        <v>4</v>
      </c>
      <c r="E14" s="140">
        <v>0</v>
      </c>
      <c r="F14" s="143">
        <v>0</v>
      </c>
      <c r="G14" s="146">
        <v>0</v>
      </c>
      <c r="H14" s="143">
        <v>0</v>
      </c>
      <c r="I14" s="150">
        <v>0</v>
      </c>
      <c r="J14" s="70"/>
      <c r="K14" s="77"/>
      <c r="L14" s="39" t="s">
        <v>39</v>
      </c>
      <c r="M14" s="95">
        <v>38</v>
      </c>
      <c r="N14" s="152">
        <v>0</v>
      </c>
      <c r="O14" s="143">
        <v>0</v>
      </c>
      <c r="P14" s="158">
        <v>0</v>
      </c>
      <c r="Q14" s="162">
        <v>0</v>
      </c>
      <c r="R14" s="165">
        <v>0</v>
      </c>
    </row>
    <row r="15" spans="1:18" ht="14.1" customHeight="1">
      <c r="A15" s="10"/>
      <c r="B15" s="21" t="s">
        <v>15</v>
      </c>
      <c r="C15" s="36"/>
      <c r="D15" s="46">
        <v>5</v>
      </c>
      <c r="E15" s="140">
        <v>0</v>
      </c>
      <c r="F15" s="143">
        <v>0</v>
      </c>
      <c r="G15" s="146">
        <v>0</v>
      </c>
      <c r="H15" s="143">
        <v>0</v>
      </c>
      <c r="I15" s="150">
        <v>0</v>
      </c>
      <c r="J15" s="70"/>
      <c r="K15" s="77"/>
      <c r="L15" s="39" t="s">
        <v>40</v>
      </c>
      <c r="M15" s="94">
        <v>39</v>
      </c>
      <c r="N15" s="151">
        <v>0</v>
      </c>
      <c r="O15" s="147">
        <v>0</v>
      </c>
      <c r="P15" s="157">
        <v>0</v>
      </c>
      <c r="Q15" s="162">
        <v>0</v>
      </c>
      <c r="R15" s="165">
        <v>0</v>
      </c>
    </row>
    <row r="16" spans="1:18" ht="14.1" customHeight="1">
      <c r="A16" s="10"/>
      <c r="B16" s="21" t="s">
        <v>16</v>
      </c>
      <c r="C16" s="36"/>
      <c r="D16" s="46">
        <v>6</v>
      </c>
      <c r="E16" s="140">
        <v>0</v>
      </c>
      <c r="F16" s="143">
        <v>0</v>
      </c>
      <c r="G16" s="146">
        <v>0</v>
      </c>
      <c r="H16" s="143">
        <v>0</v>
      </c>
      <c r="I16" s="150">
        <v>0</v>
      </c>
      <c r="J16" s="70"/>
      <c r="K16" s="77"/>
      <c r="L16" s="39" t="s">
        <v>41</v>
      </c>
      <c r="M16" s="95">
        <v>40</v>
      </c>
      <c r="N16" s="152">
        <v>0</v>
      </c>
      <c r="O16" s="143">
        <v>0</v>
      </c>
      <c r="P16" s="158">
        <v>0</v>
      </c>
      <c r="Q16" s="162">
        <v>0</v>
      </c>
      <c r="R16" s="165">
        <v>0</v>
      </c>
    </row>
    <row r="17" spans="1:18" ht="14.1" customHeight="1">
      <c r="A17" s="10"/>
      <c r="B17" s="21" t="s">
        <v>17</v>
      </c>
      <c r="C17" s="36"/>
      <c r="D17" s="46">
        <v>7</v>
      </c>
      <c r="E17" s="139">
        <v>2</v>
      </c>
      <c r="F17" s="142">
        <v>3</v>
      </c>
      <c r="G17" s="145">
        <v>388.25</v>
      </c>
      <c r="H17" s="143">
        <v>0</v>
      </c>
      <c r="I17" s="150">
        <v>0</v>
      </c>
      <c r="J17" s="70"/>
      <c r="K17" s="76" t="s">
        <v>58</v>
      </c>
      <c r="L17" s="39" t="s">
        <v>38</v>
      </c>
      <c r="M17" s="94">
        <v>41</v>
      </c>
      <c r="N17" s="151">
        <v>0</v>
      </c>
      <c r="O17" s="147">
        <v>0</v>
      </c>
      <c r="P17" s="157">
        <v>0</v>
      </c>
      <c r="Q17" s="162">
        <v>0</v>
      </c>
      <c r="R17" s="165">
        <v>0</v>
      </c>
    </row>
    <row r="18" spans="1:18" ht="14.1" customHeight="1">
      <c r="A18" s="10"/>
      <c r="B18" s="22" t="s">
        <v>18</v>
      </c>
      <c r="C18" s="37"/>
      <c r="D18" s="46">
        <v>8</v>
      </c>
      <c r="E18" s="139">
        <v>8</v>
      </c>
      <c r="F18" s="143">
        <v>0</v>
      </c>
      <c r="G18" s="146">
        <v>0</v>
      </c>
      <c r="H18" s="142">
        <v>11</v>
      </c>
      <c r="I18" s="149">
        <v>6806.12</v>
      </c>
      <c r="J18" s="70"/>
      <c r="K18" s="77"/>
      <c r="L18" s="39" t="s">
        <v>39</v>
      </c>
      <c r="M18" s="95">
        <v>42</v>
      </c>
      <c r="N18" s="154">
        <v>1</v>
      </c>
      <c r="O18" s="142">
        <v>1</v>
      </c>
      <c r="P18" s="160">
        <v>814.58</v>
      </c>
      <c r="Q18" s="162">
        <v>0</v>
      </c>
      <c r="R18" s="165">
        <v>0</v>
      </c>
    </row>
    <row r="19" spans="1:18" ht="14.1" customHeight="1">
      <c r="A19" s="10"/>
      <c r="B19" s="22" t="s">
        <v>19</v>
      </c>
      <c r="C19" s="37"/>
      <c r="D19" s="46">
        <v>9</v>
      </c>
      <c r="E19" s="140">
        <v>0</v>
      </c>
      <c r="F19" s="143">
        <v>0</v>
      </c>
      <c r="G19" s="146">
        <v>0</v>
      </c>
      <c r="H19" s="143">
        <v>0</v>
      </c>
      <c r="I19" s="150">
        <v>0</v>
      </c>
      <c r="J19" s="70"/>
      <c r="K19" s="77"/>
      <c r="L19" s="39" t="s">
        <v>40</v>
      </c>
      <c r="M19" s="94">
        <v>43</v>
      </c>
      <c r="N19" s="151">
        <v>0</v>
      </c>
      <c r="O19" s="147">
        <v>0</v>
      </c>
      <c r="P19" s="157">
        <v>0</v>
      </c>
      <c r="Q19" s="162">
        <v>0</v>
      </c>
      <c r="R19" s="165">
        <v>0</v>
      </c>
    </row>
    <row r="20" spans="1:18" ht="14.1" customHeight="1">
      <c r="A20" s="10"/>
      <c r="B20" s="22" t="s">
        <v>20</v>
      </c>
      <c r="C20" s="37"/>
      <c r="D20" s="46">
        <v>10</v>
      </c>
      <c r="E20" s="140">
        <v>0</v>
      </c>
      <c r="F20" s="143">
        <v>0</v>
      </c>
      <c r="G20" s="146">
        <v>0</v>
      </c>
      <c r="H20" s="143">
        <v>0</v>
      </c>
      <c r="I20" s="150">
        <v>0</v>
      </c>
      <c r="J20" s="70"/>
      <c r="K20" s="77"/>
      <c r="L20" s="39" t="s">
        <v>41</v>
      </c>
      <c r="M20" s="95">
        <v>44</v>
      </c>
      <c r="N20" s="152">
        <v>0</v>
      </c>
      <c r="O20" s="143">
        <v>0</v>
      </c>
      <c r="P20" s="158">
        <v>0</v>
      </c>
      <c r="Q20" s="162">
        <v>0</v>
      </c>
      <c r="R20" s="165">
        <v>0</v>
      </c>
    </row>
    <row r="21" spans="1:18" ht="14.1" customHeight="1">
      <c r="A21" s="10"/>
      <c r="B21" s="21" t="s">
        <v>21</v>
      </c>
      <c r="C21" s="36"/>
      <c r="D21" s="46">
        <v>11</v>
      </c>
      <c r="E21" s="139">
        <v>1</v>
      </c>
      <c r="F21" s="142">
        <v>8</v>
      </c>
      <c r="G21" s="145">
        <v>3906.89</v>
      </c>
      <c r="H21" s="143">
        <v>0</v>
      </c>
      <c r="I21" s="150">
        <v>0</v>
      </c>
      <c r="J21" s="70"/>
      <c r="K21" s="76" t="s">
        <v>59</v>
      </c>
      <c r="L21" s="39" t="s">
        <v>38</v>
      </c>
      <c r="M21" s="94">
        <v>45</v>
      </c>
      <c r="N21" s="151">
        <v>0</v>
      </c>
      <c r="O21" s="147">
        <v>0</v>
      </c>
      <c r="P21" s="157">
        <v>0</v>
      </c>
      <c r="Q21" s="162">
        <v>0</v>
      </c>
      <c r="R21" s="165">
        <v>0</v>
      </c>
    </row>
    <row r="22" spans="1:18" ht="14.1" customHeight="1">
      <c r="A22" s="11"/>
      <c r="B22" s="23" t="s">
        <v>22</v>
      </c>
      <c r="C22" s="38"/>
      <c r="D22" s="46">
        <v>12</v>
      </c>
      <c r="E22" s="139">
        <v>16</v>
      </c>
      <c r="F22" s="143">
        <v>0</v>
      </c>
      <c r="G22" s="146">
        <v>0</v>
      </c>
      <c r="H22" s="142">
        <v>39</v>
      </c>
      <c r="I22" s="149">
        <v>2786.14</v>
      </c>
      <c r="J22" s="70"/>
      <c r="K22" s="77"/>
      <c r="L22" s="39" t="s">
        <v>39</v>
      </c>
      <c r="M22" s="95">
        <v>46</v>
      </c>
      <c r="N22" s="152">
        <v>0</v>
      </c>
      <c r="O22" s="143">
        <v>0</v>
      </c>
      <c r="P22" s="158">
        <v>0</v>
      </c>
      <c r="Q22" s="162">
        <v>0</v>
      </c>
      <c r="R22" s="165">
        <v>0</v>
      </c>
    </row>
    <row r="23" spans="1:18" ht="14.1" customHeight="1">
      <c r="A23" s="12" t="s">
        <v>5</v>
      </c>
      <c r="B23" s="21" t="s">
        <v>23</v>
      </c>
      <c r="C23" s="36"/>
      <c r="D23" s="46">
        <v>13</v>
      </c>
      <c r="E23" s="139">
        <v>12</v>
      </c>
      <c r="F23" s="143">
        <v>0</v>
      </c>
      <c r="G23" s="146">
        <v>0</v>
      </c>
      <c r="H23" s="142">
        <v>16</v>
      </c>
      <c r="I23" s="149">
        <v>9696.82</v>
      </c>
      <c r="J23" s="70"/>
      <c r="K23" s="77"/>
      <c r="L23" s="39" t="s">
        <v>40</v>
      </c>
      <c r="M23" s="94">
        <v>47</v>
      </c>
      <c r="N23" s="151">
        <v>0</v>
      </c>
      <c r="O23" s="147">
        <v>0</v>
      </c>
      <c r="P23" s="157">
        <v>0</v>
      </c>
      <c r="Q23" s="162">
        <v>0</v>
      </c>
      <c r="R23" s="165">
        <v>0</v>
      </c>
    </row>
    <row r="24" spans="1:18" ht="14.1" customHeight="1">
      <c r="A24" s="10"/>
      <c r="B24" s="24" t="s">
        <v>24</v>
      </c>
      <c r="C24" s="39" t="s">
        <v>29</v>
      </c>
      <c r="D24" s="46">
        <v>14</v>
      </c>
      <c r="E24" s="139">
        <v>203</v>
      </c>
      <c r="F24" s="142">
        <v>350</v>
      </c>
      <c r="G24" s="145">
        <v>519805.87</v>
      </c>
      <c r="H24" s="142">
        <v>147</v>
      </c>
      <c r="I24" s="149">
        <v>22757.33</v>
      </c>
      <c r="J24" s="70"/>
      <c r="K24" s="77"/>
      <c r="L24" s="39" t="s">
        <v>41</v>
      </c>
      <c r="M24" s="95">
        <v>48</v>
      </c>
      <c r="N24" s="152">
        <v>0</v>
      </c>
      <c r="O24" s="143">
        <v>0</v>
      </c>
      <c r="P24" s="158">
        <v>0</v>
      </c>
      <c r="Q24" s="162">
        <v>0</v>
      </c>
      <c r="R24" s="165">
        <v>0</v>
      </c>
    </row>
    <row r="25" spans="1:18" ht="14.1" customHeight="1">
      <c r="A25" s="10"/>
      <c r="B25" s="25"/>
      <c r="C25" s="39" t="s">
        <v>30</v>
      </c>
      <c r="D25" s="46">
        <v>15</v>
      </c>
      <c r="E25" s="140">
        <v>0</v>
      </c>
      <c r="F25" s="143">
        <v>0</v>
      </c>
      <c r="G25" s="146">
        <v>0</v>
      </c>
      <c r="H25" s="143">
        <v>0</v>
      </c>
      <c r="I25" s="150">
        <v>0</v>
      </c>
      <c r="J25" s="70"/>
      <c r="K25" s="72" t="s">
        <v>60</v>
      </c>
      <c r="L25" s="87" t="s">
        <v>39</v>
      </c>
      <c r="M25" s="94">
        <v>49</v>
      </c>
      <c r="N25" s="151">
        <v>0</v>
      </c>
      <c r="O25" s="147">
        <v>0</v>
      </c>
      <c r="P25" s="157">
        <v>0</v>
      </c>
      <c r="Q25" s="162">
        <v>0</v>
      </c>
      <c r="R25" s="165">
        <v>0</v>
      </c>
    </row>
    <row r="26" spans="1:18" ht="14.1" customHeight="1">
      <c r="A26" s="10"/>
      <c r="B26" s="25"/>
      <c r="C26" s="39" t="s">
        <v>31</v>
      </c>
      <c r="D26" s="46">
        <v>16</v>
      </c>
      <c r="E26" s="139">
        <v>32</v>
      </c>
      <c r="F26" s="142">
        <v>138</v>
      </c>
      <c r="G26" s="145">
        <v>133470.23</v>
      </c>
      <c r="H26" s="142">
        <v>20</v>
      </c>
      <c r="I26" s="149">
        <v>1559.72</v>
      </c>
      <c r="J26" s="70"/>
      <c r="K26" s="78"/>
      <c r="L26" s="87" t="s">
        <v>40</v>
      </c>
      <c r="M26" s="95">
        <v>50</v>
      </c>
      <c r="N26" s="152">
        <v>0</v>
      </c>
      <c r="O26" s="143">
        <v>0</v>
      </c>
      <c r="P26" s="158">
        <v>0</v>
      </c>
      <c r="Q26" s="162">
        <v>0</v>
      </c>
      <c r="R26" s="165">
        <v>0</v>
      </c>
    </row>
    <row r="27" spans="1:18" ht="14.1" customHeight="1">
      <c r="A27" s="10"/>
      <c r="B27" s="25"/>
      <c r="C27" s="39" t="s">
        <v>32</v>
      </c>
      <c r="D27" s="46">
        <v>17</v>
      </c>
      <c r="E27" s="139">
        <v>37</v>
      </c>
      <c r="F27" s="142">
        <v>89</v>
      </c>
      <c r="G27" s="145">
        <v>14357.62</v>
      </c>
      <c r="H27" s="142">
        <v>12</v>
      </c>
      <c r="I27" s="149">
        <v>1609.26</v>
      </c>
      <c r="J27" s="70"/>
      <c r="K27" s="79"/>
      <c r="L27" s="87" t="s">
        <v>41</v>
      </c>
      <c r="M27" s="94">
        <v>51</v>
      </c>
      <c r="N27" s="151">
        <v>0</v>
      </c>
      <c r="O27" s="147">
        <v>0</v>
      </c>
      <c r="P27" s="157">
        <v>0</v>
      </c>
      <c r="Q27" s="162">
        <v>0</v>
      </c>
      <c r="R27" s="165">
        <v>0</v>
      </c>
    </row>
    <row r="28" spans="1:18" ht="14.1" customHeight="1">
      <c r="A28" s="10"/>
      <c r="B28" s="25"/>
      <c r="C28" s="39" t="s">
        <v>33</v>
      </c>
      <c r="D28" s="46">
        <v>18</v>
      </c>
      <c r="E28" s="139">
        <v>13</v>
      </c>
      <c r="F28" s="142">
        <v>33</v>
      </c>
      <c r="G28" s="145">
        <v>4161.11</v>
      </c>
      <c r="H28" s="142">
        <v>9</v>
      </c>
      <c r="I28" s="149">
        <v>1087.1</v>
      </c>
      <c r="J28" s="45"/>
      <c r="K28" s="80" t="s">
        <v>61</v>
      </c>
      <c r="L28" s="88"/>
      <c r="M28" s="95">
        <v>52</v>
      </c>
      <c r="N28" s="154">
        <v>1</v>
      </c>
      <c r="O28" s="142">
        <v>4</v>
      </c>
      <c r="P28" s="160">
        <v>123.55</v>
      </c>
      <c r="Q28" s="162">
        <v>0</v>
      </c>
      <c r="R28" s="165">
        <v>0</v>
      </c>
    </row>
    <row r="29" spans="1:18" ht="14.1" customHeight="1">
      <c r="A29" s="10"/>
      <c r="B29" s="25"/>
      <c r="C29" s="39" t="s">
        <v>34</v>
      </c>
      <c r="D29" s="46">
        <v>19</v>
      </c>
      <c r="E29" s="139">
        <v>1</v>
      </c>
      <c r="F29" s="143">
        <v>0</v>
      </c>
      <c r="G29" s="146">
        <v>0</v>
      </c>
      <c r="H29" s="142">
        <v>2</v>
      </c>
      <c r="I29" s="149">
        <v>197.84</v>
      </c>
      <c r="J29" s="70" t="s">
        <v>54</v>
      </c>
      <c r="K29" s="81" t="s">
        <v>62</v>
      </c>
      <c r="L29" s="89"/>
      <c r="M29" s="94">
        <v>53</v>
      </c>
      <c r="N29" s="153">
        <v>2</v>
      </c>
      <c r="O29" s="141">
        <v>2</v>
      </c>
      <c r="P29" s="159">
        <v>550.98</v>
      </c>
      <c r="Q29" s="162">
        <v>0</v>
      </c>
      <c r="R29" s="165">
        <v>0</v>
      </c>
    </row>
    <row r="30" spans="1:18" ht="14.1" customHeight="1">
      <c r="A30" s="10"/>
      <c r="B30" s="25"/>
      <c r="C30" s="39" t="s">
        <v>35</v>
      </c>
      <c r="D30" s="46">
        <v>20</v>
      </c>
      <c r="E30" s="139">
        <v>1</v>
      </c>
      <c r="F30" s="142">
        <v>2</v>
      </c>
      <c r="G30" s="145">
        <v>418.32</v>
      </c>
      <c r="H30" s="143">
        <v>0</v>
      </c>
      <c r="I30" s="150">
        <v>0</v>
      </c>
      <c r="J30" s="27"/>
      <c r="K30" s="81" t="s">
        <v>63</v>
      </c>
      <c r="L30" s="90"/>
      <c r="M30" s="95">
        <v>54</v>
      </c>
      <c r="N30" s="152">
        <v>0</v>
      </c>
      <c r="O30" s="143">
        <v>0</v>
      </c>
      <c r="P30" s="158">
        <v>0</v>
      </c>
      <c r="Q30" s="162">
        <v>0</v>
      </c>
      <c r="R30" s="165">
        <v>0</v>
      </c>
    </row>
    <row r="31" spans="1:18" ht="14.1" customHeight="1">
      <c r="A31" s="10"/>
      <c r="B31" s="25"/>
      <c r="C31" s="39" t="s">
        <v>36</v>
      </c>
      <c r="D31" s="46">
        <v>21</v>
      </c>
      <c r="E31" s="140">
        <v>0</v>
      </c>
      <c r="F31" s="143">
        <v>0</v>
      </c>
      <c r="G31" s="146">
        <v>0</v>
      </c>
      <c r="H31" s="143">
        <v>0</v>
      </c>
      <c r="I31" s="150">
        <v>0</v>
      </c>
      <c r="J31" s="27"/>
      <c r="K31" s="81" t="s">
        <v>64</v>
      </c>
      <c r="L31" s="90"/>
      <c r="M31" s="94">
        <v>55</v>
      </c>
      <c r="N31" s="153">
        <v>9</v>
      </c>
      <c r="O31" s="141">
        <v>13</v>
      </c>
      <c r="P31" s="159">
        <v>1878.94</v>
      </c>
      <c r="Q31" s="163">
        <v>7</v>
      </c>
      <c r="R31" s="166">
        <v>786.22</v>
      </c>
    </row>
    <row r="32" spans="1:18" ht="14.1" customHeight="1">
      <c r="A32" s="10"/>
      <c r="B32" s="25"/>
      <c r="C32" s="39" t="s">
        <v>37</v>
      </c>
      <c r="D32" s="46">
        <v>22</v>
      </c>
      <c r="E32" s="139">
        <v>5</v>
      </c>
      <c r="F32" s="142">
        <v>9</v>
      </c>
      <c r="G32" s="145">
        <v>352.35</v>
      </c>
      <c r="H32" s="142">
        <v>5</v>
      </c>
      <c r="I32" s="149">
        <v>571.31</v>
      </c>
      <c r="J32" s="27"/>
      <c r="K32" s="81" t="s">
        <v>65</v>
      </c>
      <c r="L32" s="90"/>
      <c r="M32" s="95">
        <v>56</v>
      </c>
      <c r="N32" s="154">
        <v>1</v>
      </c>
      <c r="O32" s="142">
        <v>1</v>
      </c>
      <c r="P32" s="160">
        <v>59.02</v>
      </c>
      <c r="Q32" s="163">
        <v>1</v>
      </c>
      <c r="R32" s="166">
        <v>88.84</v>
      </c>
    </row>
    <row r="33" spans="1:18" ht="14.1" customHeight="1">
      <c r="A33" s="10"/>
      <c r="B33" s="25"/>
      <c r="C33" s="40" t="s">
        <v>21</v>
      </c>
      <c r="D33" s="46">
        <v>23</v>
      </c>
      <c r="E33" s="139">
        <v>2</v>
      </c>
      <c r="F33" s="142">
        <v>18</v>
      </c>
      <c r="G33" s="145">
        <v>5760.13</v>
      </c>
      <c r="H33" s="143">
        <v>0</v>
      </c>
      <c r="I33" s="150">
        <v>0</v>
      </c>
      <c r="J33" s="27"/>
      <c r="K33" s="81" t="s">
        <v>66</v>
      </c>
      <c r="L33" s="90"/>
      <c r="M33" s="94">
        <v>57</v>
      </c>
      <c r="N33" s="153">
        <v>17</v>
      </c>
      <c r="O33" s="141">
        <v>12</v>
      </c>
      <c r="P33" s="159">
        <v>2049.53</v>
      </c>
      <c r="Q33" s="163">
        <v>19</v>
      </c>
      <c r="R33" s="166">
        <v>6308.86</v>
      </c>
    </row>
    <row r="34" spans="1:18" ht="14.1" customHeight="1">
      <c r="A34" s="11"/>
      <c r="B34" s="26"/>
      <c r="C34" s="39" t="s">
        <v>22</v>
      </c>
      <c r="D34" s="46">
        <v>24</v>
      </c>
      <c r="E34" s="139">
        <v>2</v>
      </c>
      <c r="F34" s="142">
        <v>45</v>
      </c>
      <c r="G34" s="145">
        <v>13863.2</v>
      </c>
      <c r="H34" s="143">
        <v>0</v>
      </c>
      <c r="I34" s="150">
        <v>0</v>
      </c>
      <c r="J34" s="27"/>
      <c r="K34" s="81" t="s">
        <v>67</v>
      </c>
      <c r="L34" s="90"/>
      <c r="M34" s="95">
        <v>58</v>
      </c>
      <c r="N34" s="154">
        <v>296</v>
      </c>
      <c r="O34" s="142">
        <v>868</v>
      </c>
      <c r="P34" s="160">
        <v>238202.37</v>
      </c>
      <c r="Q34" s="163">
        <v>353</v>
      </c>
      <c r="R34" s="166">
        <v>47244.36</v>
      </c>
    </row>
    <row r="35" spans="1:18" ht="14.1" customHeight="1">
      <c r="A35" s="12" t="s">
        <v>6</v>
      </c>
      <c r="B35" s="118" t="s">
        <v>25</v>
      </c>
      <c r="C35" s="39" t="s">
        <v>38</v>
      </c>
      <c r="D35" s="46">
        <v>25</v>
      </c>
      <c r="E35" s="139">
        <v>290</v>
      </c>
      <c r="F35" s="142">
        <v>513</v>
      </c>
      <c r="G35" s="145">
        <v>228316.4</v>
      </c>
      <c r="H35" s="142">
        <v>267</v>
      </c>
      <c r="I35" s="149">
        <v>87624.16</v>
      </c>
      <c r="J35" s="27"/>
      <c r="K35" s="81" t="s">
        <v>68</v>
      </c>
      <c r="L35" s="90"/>
      <c r="M35" s="94">
        <v>59</v>
      </c>
      <c r="N35" s="153">
        <v>9</v>
      </c>
      <c r="O35" s="141">
        <v>13</v>
      </c>
      <c r="P35" s="159">
        <v>1995.07</v>
      </c>
      <c r="Q35" s="163">
        <v>7</v>
      </c>
      <c r="R35" s="166">
        <v>901.26</v>
      </c>
    </row>
    <row r="36" spans="1:18" ht="14.1" customHeight="1">
      <c r="A36" s="10"/>
      <c r="B36" s="119"/>
      <c r="C36" s="39" t="s">
        <v>39</v>
      </c>
      <c r="D36" s="46">
        <v>26</v>
      </c>
      <c r="E36" s="139">
        <v>1</v>
      </c>
      <c r="F36" s="142">
        <v>2</v>
      </c>
      <c r="G36" s="145">
        <v>836.64</v>
      </c>
      <c r="H36" s="143">
        <v>0</v>
      </c>
      <c r="I36" s="150">
        <v>0</v>
      </c>
      <c r="J36" s="27"/>
      <c r="K36" s="81" t="s">
        <v>69</v>
      </c>
      <c r="L36" s="90"/>
      <c r="M36" s="95">
        <v>60</v>
      </c>
      <c r="N36" s="154">
        <v>16</v>
      </c>
      <c r="O36" s="142">
        <v>34</v>
      </c>
      <c r="P36" s="160">
        <v>23134.3</v>
      </c>
      <c r="Q36" s="163">
        <v>7</v>
      </c>
      <c r="R36" s="166">
        <v>225.33</v>
      </c>
    </row>
    <row r="37" spans="1:18" ht="14.1" customHeight="1">
      <c r="A37" s="10"/>
      <c r="B37" s="119"/>
      <c r="C37" s="39" t="s">
        <v>40</v>
      </c>
      <c r="D37" s="46">
        <v>27</v>
      </c>
      <c r="E37" s="139">
        <v>19</v>
      </c>
      <c r="F37" s="142">
        <v>47</v>
      </c>
      <c r="G37" s="145">
        <v>29644.67</v>
      </c>
      <c r="H37" s="142">
        <v>13</v>
      </c>
      <c r="I37" s="149">
        <v>38315.84</v>
      </c>
      <c r="J37" s="27"/>
      <c r="K37" s="81" t="s">
        <v>70</v>
      </c>
      <c r="L37" s="90"/>
      <c r="M37" s="94">
        <v>61</v>
      </c>
      <c r="N37" s="153">
        <v>11</v>
      </c>
      <c r="O37" s="141">
        <v>13</v>
      </c>
      <c r="P37" s="159">
        <v>1973.45</v>
      </c>
      <c r="Q37" s="163">
        <v>9</v>
      </c>
      <c r="R37" s="166">
        <v>1000.24</v>
      </c>
    </row>
    <row r="38" spans="1:18" ht="14.1" customHeight="1">
      <c r="A38" s="10"/>
      <c r="B38" s="120"/>
      <c r="C38" s="39" t="s">
        <v>41</v>
      </c>
      <c r="D38" s="46">
        <v>28</v>
      </c>
      <c r="E38" s="139">
        <v>212</v>
      </c>
      <c r="F38" s="142">
        <v>461</v>
      </c>
      <c r="G38" s="145">
        <v>634860.2</v>
      </c>
      <c r="H38" s="142">
        <v>237</v>
      </c>
      <c r="I38" s="149">
        <v>63004.88</v>
      </c>
      <c r="J38" s="27"/>
      <c r="K38" s="81" t="s">
        <v>71</v>
      </c>
      <c r="L38" s="90"/>
      <c r="M38" s="95">
        <v>62</v>
      </c>
      <c r="N38" s="154">
        <v>19</v>
      </c>
      <c r="O38" s="142">
        <v>61</v>
      </c>
      <c r="P38" s="160">
        <v>21594.24</v>
      </c>
      <c r="Q38" s="163">
        <v>9</v>
      </c>
      <c r="R38" s="166">
        <v>1307.29</v>
      </c>
    </row>
    <row r="39" spans="1:18" ht="14.1" customHeight="1">
      <c r="A39" s="10"/>
      <c r="B39" s="118" t="s">
        <v>26</v>
      </c>
      <c r="C39" s="39" t="s">
        <v>38</v>
      </c>
      <c r="D39" s="46">
        <v>29</v>
      </c>
      <c r="E39" s="139">
        <v>3</v>
      </c>
      <c r="F39" s="142">
        <v>4</v>
      </c>
      <c r="G39" s="145">
        <v>3649.75</v>
      </c>
      <c r="H39" s="143">
        <v>0</v>
      </c>
      <c r="I39" s="150">
        <v>0</v>
      </c>
      <c r="J39" s="27"/>
      <c r="K39" s="81" t="s">
        <v>72</v>
      </c>
      <c r="L39" s="90"/>
      <c r="M39" s="94">
        <v>63</v>
      </c>
      <c r="N39" s="153">
        <v>49</v>
      </c>
      <c r="O39" s="141">
        <v>103</v>
      </c>
      <c r="P39" s="159">
        <v>86276.39</v>
      </c>
      <c r="Q39" s="163">
        <v>31</v>
      </c>
      <c r="R39" s="166">
        <v>14079.35</v>
      </c>
    </row>
    <row r="40" spans="1:18" ht="14.1" customHeight="1">
      <c r="A40" s="10"/>
      <c r="B40" s="121"/>
      <c r="C40" s="39" t="s">
        <v>39</v>
      </c>
      <c r="D40" s="46">
        <v>30</v>
      </c>
      <c r="E40" s="139">
        <v>1</v>
      </c>
      <c r="F40" s="142">
        <v>1</v>
      </c>
      <c r="G40" s="145">
        <v>72.73</v>
      </c>
      <c r="H40" s="143">
        <v>0</v>
      </c>
      <c r="I40" s="150">
        <v>0</v>
      </c>
      <c r="J40" s="27"/>
      <c r="K40" s="81" t="s">
        <v>73</v>
      </c>
      <c r="L40" s="90"/>
      <c r="M40" s="95">
        <v>64</v>
      </c>
      <c r="N40" s="154">
        <v>14</v>
      </c>
      <c r="O40" s="142">
        <v>31</v>
      </c>
      <c r="P40" s="160">
        <v>2723.38</v>
      </c>
      <c r="Q40" s="163">
        <v>12</v>
      </c>
      <c r="R40" s="166">
        <v>879.63</v>
      </c>
    </row>
    <row r="41" spans="1:18" ht="14.1" customHeight="1">
      <c r="A41" s="10"/>
      <c r="B41" s="121"/>
      <c r="C41" s="39" t="s">
        <v>40</v>
      </c>
      <c r="D41" s="46">
        <v>31</v>
      </c>
      <c r="E41" s="140">
        <v>0</v>
      </c>
      <c r="F41" s="143">
        <v>0</v>
      </c>
      <c r="G41" s="146">
        <v>0</v>
      </c>
      <c r="H41" s="143">
        <v>0</v>
      </c>
      <c r="I41" s="150">
        <v>0</v>
      </c>
      <c r="J41" s="45"/>
      <c r="K41" s="81" t="s">
        <v>74</v>
      </c>
      <c r="L41" s="90"/>
      <c r="M41" s="94">
        <v>65</v>
      </c>
      <c r="N41" s="153">
        <v>192</v>
      </c>
      <c r="O41" s="141">
        <v>607</v>
      </c>
      <c r="P41" s="159">
        <v>1127854.96</v>
      </c>
      <c r="Q41" s="163">
        <v>338</v>
      </c>
      <c r="R41" s="166">
        <v>49201.88</v>
      </c>
    </row>
    <row r="42" spans="1:18" ht="14.1" customHeight="1">
      <c r="A42" s="10"/>
      <c r="B42" s="121"/>
      <c r="C42" s="39" t="s">
        <v>41</v>
      </c>
      <c r="D42" s="46">
        <v>32</v>
      </c>
      <c r="E42" s="139">
        <v>1</v>
      </c>
      <c r="F42" s="142">
        <v>2</v>
      </c>
      <c r="G42" s="145">
        <v>170.32</v>
      </c>
      <c r="H42" s="143">
        <v>0</v>
      </c>
      <c r="I42" s="150">
        <v>0</v>
      </c>
      <c r="J42" s="71" t="s">
        <v>55</v>
      </c>
      <c r="K42" s="82"/>
      <c r="L42" s="91"/>
      <c r="M42" s="94">
        <v>66</v>
      </c>
      <c r="N42" s="131">
        <f>SUM(E11:E44,N11:N41)</f>
        <v>1546</v>
      </c>
      <c r="O42" s="132">
        <f>SUM(F11:F44,O11:O41)</f>
        <v>3605</v>
      </c>
      <c r="P42" s="133">
        <f>SUM(G11:G44,P11:P41)</f>
        <v>3288479.8</v>
      </c>
      <c r="Q42" s="134">
        <f>SUM(H11:H44,Q11:Q41)</f>
        <v>1571</v>
      </c>
      <c r="R42" s="137">
        <f>SUM(I11:I44,R11:R41)</f>
        <v>358039.78</v>
      </c>
    </row>
    <row r="43" spans="1:18" ht="14.1" customHeight="1">
      <c r="A43" s="10"/>
      <c r="B43" s="122" t="s">
        <v>27</v>
      </c>
      <c r="C43" s="39" t="s">
        <v>38</v>
      </c>
      <c r="D43" s="46">
        <v>33</v>
      </c>
      <c r="E43" s="139">
        <v>25</v>
      </c>
      <c r="F43" s="142">
        <v>29</v>
      </c>
      <c r="G43" s="145">
        <v>23446.42</v>
      </c>
      <c r="H43" s="143">
        <v>0</v>
      </c>
      <c r="I43" s="150">
        <v>0</v>
      </c>
      <c r="J43" s="72" t="s">
        <v>56</v>
      </c>
      <c r="K43" s="83"/>
      <c r="L43" s="92"/>
      <c r="M43" s="96">
        <v>67</v>
      </c>
      <c r="N43" s="155">
        <v>0</v>
      </c>
      <c r="O43" s="156">
        <v>0</v>
      </c>
      <c r="P43" s="104"/>
      <c r="Q43" s="104"/>
      <c r="R43" s="113" t="s">
        <v>83</v>
      </c>
    </row>
    <row r="44" spans="1:18" ht="14.1" customHeight="1">
      <c r="A44" s="11"/>
      <c r="B44" s="123"/>
      <c r="C44" s="39" t="s">
        <v>39</v>
      </c>
      <c r="D44" s="46">
        <v>34</v>
      </c>
      <c r="E44" s="139">
        <v>4</v>
      </c>
      <c r="F44" s="142">
        <v>5</v>
      </c>
      <c r="G44" s="145">
        <v>18848.59</v>
      </c>
      <c r="H44" s="143">
        <v>0</v>
      </c>
      <c r="I44" s="150">
        <v>0</v>
      </c>
      <c r="J44" s="73"/>
      <c r="K44" s="84"/>
      <c r="L44" s="93"/>
      <c r="M44" s="97"/>
      <c r="N44" s="100"/>
      <c r="O44" s="103"/>
      <c r="P44" s="105"/>
      <c r="Q44" s="105"/>
      <c r="R44" s="75"/>
    </row>
    <row r="45" spans="1:18" ht="14.1" customHeight="1">
      <c r="A45" s="13" t="s">
        <v>7</v>
      </c>
      <c r="B45" s="13"/>
      <c r="C45" s="13"/>
      <c r="D45" s="47"/>
      <c r="E45" s="47"/>
      <c r="F45" s="13" t="s">
        <v>47</v>
      </c>
      <c r="G45" s="64"/>
      <c r="H45" s="13" t="s">
        <v>52</v>
      </c>
      <c r="I45" s="13" t="s">
        <v>53</v>
      </c>
      <c r="J45" s="47"/>
      <c r="K45" s="47"/>
      <c r="L45" s="13" t="s">
        <v>75</v>
      </c>
      <c r="M45" s="98"/>
      <c r="N45" s="98"/>
      <c r="O45" s="13" t="s">
        <v>77</v>
      </c>
      <c r="P45" s="13"/>
      <c r="Q45" s="13"/>
      <c r="R45" s="13"/>
    </row>
    <row r="46" spans="1:18" ht="14.1" customHeight="1">
      <c r="A46" s="14" t="s">
        <v>8</v>
      </c>
      <c r="B46" s="14"/>
      <c r="C46" s="14"/>
      <c r="D46" s="14"/>
      <c r="E46" s="14"/>
      <c r="F46" s="128"/>
      <c r="G46" s="14" t="s">
        <v>49</v>
      </c>
      <c r="H46" s="14"/>
      <c r="I46" s="14"/>
      <c r="J46" s="14"/>
      <c r="K46" s="128"/>
      <c r="L46" s="128"/>
      <c r="M46" s="14" t="s">
        <v>76</v>
      </c>
      <c r="N46" s="14"/>
      <c r="O46" s="14"/>
      <c r="P46" s="14"/>
      <c r="Q46" s="14"/>
      <c r="R46" s="14"/>
    </row>
    <row r="47" spans="1:18" ht="14.1" customHeight="1">
      <c r="A47" s="15" t="s">
        <v>9</v>
      </c>
      <c r="B47" s="15"/>
      <c r="C47" s="41"/>
      <c r="D47" s="48">
        <f>H1</f>
      </c>
      <c r="E47" s="52"/>
      <c r="F47" s="52"/>
      <c r="G47" s="52"/>
      <c r="H47" s="52"/>
      <c r="I47" s="52"/>
      <c r="J47" s="52"/>
      <c r="K47" s="52"/>
      <c r="L47" s="52"/>
      <c r="M47" s="52"/>
      <c r="N47" s="52"/>
      <c r="O47" s="52"/>
      <c r="P47" s="52"/>
      <c r="Q47" s="52"/>
      <c r="R47" s="52"/>
    </row>
    <row r="48" spans="1:18" s="74" customFormat="1" ht="36" customHeight="1">
      <c r="A48" s="16" t="s">
        <v>10</v>
      </c>
      <c r="B48" s="30"/>
      <c r="C48" s="30"/>
      <c r="D48" s="30"/>
      <c r="E48" s="30"/>
      <c r="F48" s="30"/>
      <c r="G48" s="30"/>
      <c r="H48" s="30"/>
      <c r="I48" s="30"/>
      <c r="J48" s="30"/>
      <c r="K48" s="30"/>
      <c r="L48" s="30"/>
      <c r="M48" s="30"/>
      <c r="N48" s="30"/>
      <c r="O48" s="30"/>
      <c r="P48" s="30"/>
      <c r="Q48" s="30"/>
      <c r="R48" s="30"/>
    </row>
    <row r="49" spans="1:18" ht="15">
      <c r="A49" s="17"/>
      <c r="B49" s="17"/>
      <c r="C49" s="17"/>
      <c r="D49" s="17"/>
      <c r="E49" s="17"/>
      <c r="F49" s="17"/>
      <c r="G49" s="17"/>
      <c r="H49" s="17"/>
      <c r="I49" s="17"/>
      <c r="J49" s="17"/>
      <c r="K49" s="17"/>
      <c r="L49" s="17"/>
      <c r="M49" s="17"/>
      <c r="N49" s="17"/>
      <c r="O49" s="17"/>
      <c r="P49" s="17"/>
      <c r="Q49" s="17"/>
      <c r="R49" s="17"/>
    </row>
    <row r="50" spans="1:18" ht="15">
      <c r="A50" s="18"/>
      <c r="B50" s="31"/>
      <c r="C50" s="31"/>
      <c r="D50" s="31"/>
      <c r="E50" s="31"/>
      <c r="F50" s="31"/>
      <c r="G50" s="31"/>
      <c r="H50" s="31"/>
      <c r="I50" s="31"/>
      <c r="J50" s="31"/>
      <c r="K50" s="31"/>
      <c r="L50" s="31"/>
      <c r="M50" s="31"/>
      <c r="N50" s="31"/>
      <c r="O50" s="31"/>
      <c r="P50" s="31"/>
      <c r="Q50" s="31"/>
      <c r="R50" s="31"/>
    </row>
  </sheetData>
  <mergeCells count="70">
    <mergeCell ref="A47:C47"/>
    <mergeCell ref="D47:R47"/>
    <mergeCell ref="A48:R48"/>
    <mergeCell ref="K46:L46"/>
    <mergeCell ref="K34:L34"/>
    <mergeCell ref="R43:R44"/>
    <mergeCell ref="K38:L38"/>
    <mergeCell ref="B39:B42"/>
    <mergeCell ref="K39:L39"/>
    <mergeCell ref="K40:L40"/>
    <mergeCell ref="K41:L41"/>
    <mergeCell ref="J42:L42"/>
    <mergeCell ref="B43:B44"/>
    <mergeCell ref="J43:L44"/>
    <mergeCell ref="M43:M44"/>
    <mergeCell ref="N43:N44"/>
    <mergeCell ref="O43:Q44"/>
    <mergeCell ref="A23:A34"/>
    <mergeCell ref="B23:C23"/>
    <mergeCell ref="B24:B34"/>
    <mergeCell ref="K25:K27"/>
    <mergeCell ref="K28:L28"/>
    <mergeCell ref="J29:J41"/>
    <mergeCell ref="K29:L29"/>
    <mergeCell ref="A35:A44"/>
    <mergeCell ref="B35:B38"/>
    <mergeCell ref="K35:L35"/>
    <mergeCell ref="K36:L36"/>
    <mergeCell ref="K37:L37"/>
    <mergeCell ref="K30:L30"/>
    <mergeCell ref="K31:L31"/>
    <mergeCell ref="K32:L32"/>
    <mergeCell ref="K33:L33"/>
    <mergeCell ref="B19:C19"/>
    <mergeCell ref="B20:C20"/>
    <mergeCell ref="B21:C21"/>
    <mergeCell ref="K21:K24"/>
    <mergeCell ref="B22:C22"/>
    <mergeCell ref="N9:N10"/>
    <mergeCell ref="O9:P9"/>
    <mergeCell ref="Q9:R9"/>
    <mergeCell ref="A11:A22"/>
    <mergeCell ref="B11:C11"/>
    <mergeCell ref="J11:J28"/>
    <mergeCell ref="K11:K12"/>
    <mergeCell ref="B12:C12"/>
    <mergeCell ref="B13:C13"/>
    <mergeCell ref="K13:K16"/>
    <mergeCell ref="B14:C14"/>
    <mergeCell ref="B15:C15"/>
    <mergeCell ref="B16:C16"/>
    <mergeCell ref="B17:C17"/>
    <mergeCell ref="K17:K20"/>
    <mergeCell ref="B18:C18"/>
    <mergeCell ref="A7:R7"/>
    <mergeCell ref="A5:B5"/>
    <mergeCell ref="A6:B6"/>
    <mergeCell ref="F8:N8"/>
    <mergeCell ref="D45:E45"/>
    <mergeCell ref="J45:K45"/>
    <mergeCell ref="M45:N45"/>
    <mergeCell ref="Q5:R5"/>
    <mergeCell ref="Q6:R6"/>
    <mergeCell ref="A9:C10"/>
    <mergeCell ref="D9:D10"/>
    <mergeCell ref="E9:E10"/>
    <mergeCell ref="F9:G9"/>
    <mergeCell ref="H9:I9"/>
    <mergeCell ref="J9:L10"/>
    <mergeCell ref="M9:M10"/>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