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16" activeTab="21"/>
  </bookViews>
  <sheets>
    <sheet name="1112-04-01(101)" sheetId="1" r:id="rId1"/>
    <sheet name="1112-04-01(201)" sheetId="2" r:id="rId2"/>
    <sheet name="1112-04-01(301)" sheetId="3" r:id="rId3"/>
    <sheet name="1112-04-01(401)" sheetId="4" r:id="rId4"/>
    <sheet name="1112-04-01(501)" sheetId="5" r:id="rId5"/>
    <sheet name="1112-04-01(601)" sheetId="6" r:id="rId6"/>
    <sheet name="1112-04-01(701)" sheetId="7" r:id="rId7"/>
    <sheet name="1112-04-01(801)" sheetId="8" r:id="rId8"/>
    <sheet name="1112-04-01(901)" sheetId="9" r:id="rId9"/>
    <sheet name="1112-04-01(1001)" sheetId="10" r:id="rId10"/>
    <sheet name="1112-04-01(1101)" sheetId="11" r:id="rId11"/>
    <sheet name="1112-04-01(1201)" sheetId="12" r:id="rId12"/>
    <sheet name="1112-04-01(1301)" sheetId="13" r:id="rId13"/>
    <sheet name="1112-04-01(1401)" sheetId="14" r:id="rId14"/>
    <sheet name="1112-04-01(1501)" sheetId="15" r:id="rId15"/>
    <sheet name="1112-04-01(1601)" sheetId="16" r:id="rId16"/>
    <sheet name="1112-04-01(1701)" sheetId="17" r:id="rId17"/>
    <sheet name="1112-04-01(1801)" sheetId="18" r:id="rId18"/>
    <sheet name="1112-04-01(1901)" sheetId="19" r:id="rId19"/>
    <sheet name="1112-04-01(2001)" sheetId="20" r:id="rId20"/>
    <sheet name="1112-04-01(2101)" sheetId="21" r:id="rId21"/>
    <sheet name="1112-04-01(2201)" sheetId="22" r:id="rId22"/>
  </sheets>
  <definedNames>
    <definedName name="pp" localSheetId="0">'1112-04-01(101)'!$A$5:$R$49</definedName>
    <definedName name="pp" localSheetId="1">'1112-04-01(201)'!$A$5:$R$49</definedName>
    <definedName name="pp" localSheetId="2">'1112-04-01(301)'!$A$5:$R$49</definedName>
    <definedName name="pp" localSheetId="3">'1112-04-01(401)'!$A$5:$R$49</definedName>
    <definedName name="pp" localSheetId="4">'1112-04-01(501)'!$A$5:$R$49</definedName>
    <definedName name="pp" localSheetId="5">'1112-04-01(601)'!$A$5:$R$49</definedName>
    <definedName name="pp" localSheetId="6">'1112-04-01(701)'!$A$5:$R$49</definedName>
    <definedName name="pp" localSheetId="7">'1112-04-01(801)'!$A$5:$R$49</definedName>
    <definedName name="pp" localSheetId="8">'1112-04-01(901)'!$A$5:$R$49</definedName>
    <definedName name="pp" localSheetId="9">'1112-04-01(1001)'!$A$5:$R$49</definedName>
    <definedName name="pp" localSheetId="10">'1112-04-01(1101)'!$A$5:$R$49</definedName>
    <definedName name="pp" localSheetId="11">'1112-04-01(1201)'!$A$5:$R$49</definedName>
    <definedName name="pp" localSheetId="12">'1112-04-01(1301)'!$A$5:$R$49</definedName>
    <definedName name="pp" localSheetId="13">'1112-04-01(1401)'!$A$5:$R$49</definedName>
    <definedName name="pp" localSheetId="14">'1112-04-01(1501)'!$A$5:$R$49</definedName>
    <definedName name="pp" localSheetId="15">'1112-04-01(1601)'!$A$5:$R$49</definedName>
    <definedName name="pp" localSheetId="16">'1112-04-01(1701)'!$A$5:$R$49</definedName>
    <definedName name="pp" localSheetId="17">'1112-04-01(1801)'!$A$5:$R$49</definedName>
    <definedName name="pp" localSheetId="18">'1112-04-01(1901)'!$A$5:$R$49</definedName>
    <definedName name="pp" localSheetId="19">'1112-04-01(2001)'!$A$5:$R$49</definedName>
    <definedName name="pp" localSheetId="20">'1112-04-01(2101)'!$A$5:$R$49</definedName>
    <definedName name="pp" localSheetId="21">'1112-04-01(2201)'!$A$5:$R$49</definedName>
    <definedName name="pp">#REF!</definedName>
    <definedName name="_xlnm.Print_Area" localSheetId="0">'1112-04-01(101)'!$A$1:$R$49</definedName>
    <definedName name="_xlnm.Print_Area" localSheetId="1">'1112-04-01(201)'!$A$1:$R$49</definedName>
    <definedName name="_xlnm.Print_Area" localSheetId="2">'1112-04-01(301)'!$A$1:$R$49</definedName>
    <definedName name="_xlnm.Print_Area" localSheetId="3">'1112-04-01(401)'!$A$1:$R$49</definedName>
    <definedName name="_xlnm.Print_Area" localSheetId="4">'1112-04-01(501)'!$A$1:$R$49</definedName>
    <definedName name="_xlnm.Print_Area" localSheetId="5">'1112-04-01(601)'!$A$1:$R$49</definedName>
    <definedName name="_xlnm.Print_Area" localSheetId="6">'1112-04-01(701)'!$A$1:$R$49</definedName>
    <definedName name="_xlnm.Print_Area" localSheetId="7">'1112-04-01(801)'!$A$1:$R$49</definedName>
    <definedName name="_xlnm.Print_Area" localSheetId="8">'1112-04-01(901)'!$A$1:$R$49</definedName>
    <definedName name="_xlnm.Print_Area" localSheetId="9">'1112-04-01(1001)'!$A$1:$R$49</definedName>
    <definedName name="_xlnm.Print_Area" localSheetId="10">'1112-04-01(1101)'!$A$1:$R$49</definedName>
    <definedName name="_xlnm.Print_Area" localSheetId="11">'1112-04-01(1201)'!$A$1:$R$49</definedName>
    <definedName name="_xlnm.Print_Area" localSheetId="12">'1112-04-01(1301)'!$A$1:$R$49</definedName>
    <definedName name="_xlnm.Print_Area" localSheetId="13">'1112-04-01(1401)'!$A$1:$R$49</definedName>
    <definedName name="_xlnm.Print_Area" localSheetId="14">'1112-04-01(1501)'!$A$1:$R$49</definedName>
    <definedName name="_xlnm.Print_Area" localSheetId="15">'1112-04-01(1601)'!$A$1:$R$49</definedName>
    <definedName name="_xlnm.Print_Area" localSheetId="16">'1112-04-01(1701)'!$A$1:$R$49</definedName>
    <definedName name="_xlnm.Print_Area" localSheetId="17">'1112-04-01(1801)'!$A$1:$R$49</definedName>
    <definedName name="_xlnm.Print_Area" localSheetId="18">'1112-04-01(1901)'!$A$1:$R$49</definedName>
    <definedName name="_xlnm.Print_Area" localSheetId="19">'1112-04-01(2001)'!$A$1:$R$49</definedName>
    <definedName name="_xlnm.Print_Area" localSheetId="20">'1112-04-01(2101)'!$A$1:$R$49</definedName>
    <definedName name="_xlnm.Print_Area" localSheetId="21">'1112-04-01(2201)'!$A$1:$R$50</definedName>
  </definedNames>
  <calcPr fullCalcOnLoad="1"/>
</workbook>
</file>

<file path=xl/sharedStrings.xml><?xml version="1.0" encoding="utf-8"?>
<sst xmlns="http://schemas.openxmlformats.org/spreadsheetml/2006/main" count="2646" uniqueCount="110">
  <si>
    <t>公 開 類</t>
  </si>
  <si>
    <t>月    報</t>
  </si>
  <si>
    <t>桃園市土地及建物登記管理(第1次修正表)</t>
  </si>
  <si>
    <t>工作項目</t>
  </si>
  <si>
    <t>標示變更登記</t>
  </si>
  <si>
    <t>所有權登記</t>
  </si>
  <si>
    <t>他項權利登記</t>
  </si>
  <si>
    <t>截至本月底已登記土地總筆數：　</t>
  </si>
  <si>
    <t>本月買賣土地登記總價額 ( 公告土地現值 )：</t>
  </si>
  <si>
    <t>備註</t>
  </si>
  <si>
    <t xml:space="preserve">填表　　　　　　　　　　　　　　　　　審核　　　　　　　　　　　　　　　　　業務主管人員　　　　　　　　　　　　　　　　　機關長官
　　　　　　　　　　　　　　　　　　　　　　　　　　　　　　　　　　　　　　主辦統計人員
</t>
  </si>
  <si>
    <t>分割</t>
  </si>
  <si>
    <t>合併</t>
  </si>
  <si>
    <t>重測</t>
  </si>
  <si>
    <t>重劃</t>
  </si>
  <si>
    <t>區段徵收</t>
  </si>
  <si>
    <t>使用編定</t>
  </si>
  <si>
    <t>門牌整編</t>
  </si>
  <si>
    <t>建物增建改建</t>
  </si>
  <si>
    <t>滅失</t>
  </si>
  <si>
    <t>法院判決、調解、和解</t>
  </si>
  <si>
    <t>其他</t>
  </si>
  <si>
    <t>總登記</t>
  </si>
  <si>
    <t>所有權變更登記</t>
  </si>
  <si>
    <t>抵押權</t>
  </si>
  <si>
    <t>地上權</t>
  </si>
  <si>
    <t>役　權
不動產</t>
  </si>
  <si>
    <t>每月終了後20日內編報</t>
  </si>
  <si>
    <t>買賣</t>
  </si>
  <si>
    <t>拍賣</t>
  </si>
  <si>
    <t>繼承</t>
  </si>
  <si>
    <t>贈與</t>
  </si>
  <si>
    <t>夫妻贈與</t>
  </si>
  <si>
    <t>交換</t>
  </si>
  <si>
    <t>共有物分割</t>
  </si>
  <si>
    <t>徵收</t>
  </si>
  <si>
    <t>信託</t>
  </si>
  <si>
    <t>設定</t>
  </si>
  <si>
    <t>移轉</t>
  </si>
  <si>
    <t>變更</t>
  </si>
  <si>
    <t>塗銷</t>
  </si>
  <si>
    <t>項目</t>
  </si>
  <si>
    <t>修正原因說明：依內政部110年11月1日台內統字第1100391564號函，因應自106年1月1日起正式廢除地目等則制度，並停止辦理地目變更登記，爰刪除「地目變更」欄位。</t>
  </si>
  <si>
    <t>件 數</t>
  </si>
  <si>
    <t>中華民國110年9月</t>
  </si>
  <si>
    <t>土地</t>
  </si>
  <si>
    <t>筆數</t>
  </si>
  <si>
    <t>筆，總面積：　　</t>
  </si>
  <si>
    <t>面積</t>
  </si>
  <si>
    <t>元；本月拍賣土地登記總價額(公告土地現值)：</t>
  </si>
  <si>
    <t>建物</t>
  </si>
  <si>
    <t>棟數</t>
  </si>
  <si>
    <t>平方公尺;</t>
  </si>
  <si>
    <t>建物總棟數：</t>
  </si>
  <si>
    <t>其他登記</t>
  </si>
  <si>
    <t>土地建物登記總計</t>
  </si>
  <si>
    <t>登記謄本</t>
  </si>
  <si>
    <t>典權</t>
  </si>
  <si>
    <t>農育權</t>
  </si>
  <si>
    <t>耕作權</t>
  </si>
  <si>
    <t>永佃權</t>
  </si>
  <si>
    <t>法院判決、調解、和解、其他</t>
  </si>
  <si>
    <t>撤銷</t>
  </si>
  <si>
    <t>訴願決定撤銷</t>
  </si>
  <si>
    <t>更名</t>
  </si>
  <si>
    <t>管理人登記</t>
  </si>
  <si>
    <t>更正</t>
  </si>
  <si>
    <t>住址變更</t>
  </si>
  <si>
    <t>預告登記</t>
  </si>
  <si>
    <t>其他限制登記</t>
  </si>
  <si>
    <t>塗銷預告登記</t>
  </si>
  <si>
    <t>其他塗銷限制登記</t>
  </si>
  <si>
    <t>書狀換給</t>
  </si>
  <si>
    <t>書狀補給</t>
  </si>
  <si>
    <t>註記</t>
  </si>
  <si>
    <t>棟，      總面積：</t>
  </si>
  <si>
    <t>元</t>
  </si>
  <si>
    <t>平方公尺</t>
  </si>
  <si>
    <t>編製機關</t>
  </si>
  <si>
    <t>表    號</t>
  </si>
  <si>
    <t>桃園市政府</t>
  </si>
  <si>
    <t>1112-04-01-2</t>
  </si>
  <si>
    <t>單位：件；筆；棟；張；平方公尺；元</t>
  </si>
  <si>
    <t>(張數)</t>
  </si>
  <si>
    <t>桃園市桃園地政事務所土地及建物登記管理(續1)</t>
  </si>
  <si>
    <t>桃園市桃園區土地及建物登記管理(續2)</t>
  </si>
  <si>
    <t>桃園市中壢地政事務所土地及建物登記管理(續3)</t>
  </si>
  <si>
    <t>桃園市中壢區土地及建物登記管理(續4)</t>
  </si>
  <si>
    <t>桃園市觀音區土地及建物登記管理(續5)</t>
  </si>
  <si>
    <t>桃園市大溪地政事務所土地及建物登記管理(續6)</t>
  </si>
  <si>
    <t>桃園市大溪區土地及建物登記管理(續7)</t>
  </si>
  <si>
    <t>桃園市龍潭區土地及建物登記管理(續8)</t>
  </si>
  <si>
    <t>桃園市復興區土地及建物登記管理(續9)</t>
  </si>
  <si>
    <t>桃園市楊梅地政事務所土地及建物登記管理(續10)</t>
  </si>
  <si>
    <t>桃園市新屋區土地及建物登記管理(續11)</t>
  </si>
  <si>
    <t>桃園市楊梅區土地及建物登記管理(續12)</t>
  </si>
  <si>
    <t>桃園市蘆竹地政事務所土地及建物登記管理(續13)</t>
  </si>
  <si>
    <t>桃園市蘆竹區土地及建物登記管理(續14)</t>
  </si>
  <si>
    <t>桃園市大園區土地及建物登記管理(續15)</t>
  </si>
  <si>
    <t>桃園市八德地政事務所土地及建物登記管理(續16)</t>
  </si>
  <si>
    <t>桃園市八德區土地及建物登記管理(續17)</t>
  </si>
  <si>
    <t>桃園市平鎮地政事務所土地及建物登記管理(續18)</t>
  </si>
  <si>
    <t>桃園市平鎮區土地及建物登記管理(續19)</t>
  </si>
  <si>
    <t>桃園市龜山地政事務所土地及建物登記管理(續20)</t>
  </si>
  <si>
    <t>桃園市龜山區土地及建物登記管理(續21完)</t>
  </si>
  <si>
    <t>資料來源：依據各地政事務所行政區別資料彙編。</t>
  </si>
  <si>
    <t>（登記謄本、截至本月底已登記土地總筆數及總面積、建物總棟數及總面積、本月買賣土地登記總價額、本月拍賣土地登記總價額依地政事務所別填報，不需依行政區別分列）</t>
  </si>
  <si>
    <t>填表說明：1.件數：依各實際辦理土地及建物登記之收件號數計算。</t>
  </si>
  <si>
    <t xml:space="preserve">          2.筆(棟)數：依各實際辦理之土地(建物)筆(棟)數計算，土地以地號為基本計算單位，建物以建號為基本計算單位。</t>
  </si>
  <si>
    <t xml:space="preserve">          3.本表應於編製期限內經網際網路上傳至內政部統計資料庫及桃園市政府公務統計行政管理系統。</t>
  </si>
</sst>
</file>

<file path=xl/styles.xml><?xml version="1.0" encoding="utf-8"?>
<styleSheet xmlns="http://schemas.openxmlformats.org/spreadsheetml/2006/main">
  <numFmts count="18">
    <numFmt numFmtId="188" formatCode="#,##0;&quot;-&quot;#,##0;&quot;-&quot;"/>
    <numFmt numFmtId="189" formatCode="###,###,##0"/>
    <numFmt numFmtId="190" formatCode="###,###,###,##0.00"/>
    <numFmt numFmtId="191" formatCode="###,###,##0.00"/>
    <numFmt numFmtId="192" formatCode="_-* #,##0_-;\-* #,##0_-;_-* &quot;-&quot;_-;_-@_-"/>
    <numFmt numFmtId="193" formatCode="#,##0.0000;\-#,##0.0000;&quot;－&quot;"/>
    <numFmt numFmtId="194" formatCode="###,###,##0;\-###,###,##0;&quot;         －&quot;"/>
    <numFmt numFmtId="195" formatCode="_-* #,##0.00_-;\-* #,##0.00_-;_-* &quot;-&quot;??_-;_-@_-"/>
    <numFmt numFmtId="196" formatCode="###,###,###,##0.00;\-###,###,###,##0.00;&quot;                －&quot;"/>
    <numFmt numFmtId="197" formatCode="##,###,##0"/>
    <numFmt numFmtId="198" formatCode="##,###,##0;\-##,###,##0;&quot;        －&quot;"/>
    <numFmt numFmtId="199" formatCode="#,###,###,##0.00"/>
    <numFmt numFmtId="200" formatCode="#,###,###,##0.00;\-#,###,###,##0.00;&quot;              －&quot;"/>
    <numFmt numFmtId="201" formatCode="###,###,##0.00;\-###,###,##0.00;&quot;            －&quot;"/>
    <numFmt numFmtId="202" formatCode="##,###,###,##0;\-##,###,###,##0;&quot;            －&quot;"/>
    <numFmt numFmtId="203" formatCode="##,###,###,##0"/>
    <numFmt numFmtId="204" formatCode="###,##0;\-###,##0;&quot;     －&quot;"/>
    <numFmt numFmtId="205" formatCode="###,##0"/>
  </numFmts>
  <fonts count="12">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10"/>
      <color theme="1"/>
      <name val="標楷體"/>
      <family val="2"/>
    </font>
    <font>
      <sz val="10"/>
      <color theme="1"/>
      <name val="新細明體"/>
      <family val="2"/>
    </font>
    <font>
      <sz val="7"/>
      <color theme="1"/>
      <name val="標楷體"/>
      <family val="2"/>
    </font>
    <font>
      <sz val="12"/>
      <color theme="1"/>
      <name val="新細明體"/>
      <family val="2"/>
    </font>
    <font>
      <sz val="11"/>
      <color theme="1"/>
      <name val="標楷體"/>
      <family val="2"/>
    </font>
    <font>
      <sz val="9"/>
      <color theme="1"/>
      <name val="標楷體"/>
      <family val="2"/>
    </font>
  </fonts>
  <fills count="2">
    <fill>
      <patternFill/>
    </fill>
    <fill>
      <patternFill patternType="gray125"/>
    </fill>
  </fills>
  <borders count="19">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style="thin">
        <color rgb="FF000000"/>
      </right>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2" xfId="20" applyFont="1" applyBorder="1" applyAlignment="1">
      <alignment wrapText="1"/>
    </xf>
    <xf numFmtId="188" fontId="4" fillId="0" borderId="3" xfId="21" applyNumberFormat="1" applyFont="1" applyBorder="1" applyAlignment="1">
      <alignment horizontal="center" vertical="center"/>
    </xf>
    <xf numFmtId="188" fontId="4" fillId="0" borderId="4" xfId="21" applyNumberFormat="1" applyFont="1" applyBorder="1" applyAlignment="1">
      <alignment horizontal="center" vertical="center"/>
    </xf>
    <xf numFmtId="188" fontId="4" fillId="0" borderId="5" xfId="21" applyNumberFormat="1" applyFont="1" applyBorder="1" applyAlignment="1">
      <alignment horizontal="center" vertical="center" wrapText="1"/>
    </xf>
    <xf numFmtId="188" fontId="4" fillId="0" borderId="6" xfId="21" applyNumberFormat="1" applyFont="1" applyBorder="1" applyAlignment="1">
      <alignment horizontal="center" vertical="center" wrapText="1"/>
    </xf>
    <xf numFmtId="188" fontId="4" fillId="0" borderId="7" xfId="21" applyNumberFormat="1" applyFont="1" applyBorder="1" applyAlignment="1">
      <alignment horizontal="center" vertical="center" wrapText="1"/>
    </xf>
    <xf numFmtId="0" fontId="6" fillId="0" borderId="8" xfId="20" applyFont="1" applyBorder="1" applyAlignment="1">
      <alignment vertical="center"/>
    </xf>
    <xf numFmtId="0" fontId="6" fillId="0" borderId="8" xfId="20" applyFont="1" applyBorder="1" applyAlignment="1">
      <alignment vertical="top"/>
    </xf>
    <xf numFmtId="0" fontId="6" fillId="0" borderId="9" xfId="20" applyFont="1" applyBorder="1" applyAlignment="1">
      <alignment horizontal="center" vertical="center" wrapText="1"/>
    </xf>
    <xf numFmtId="0" fontId="4" fillId="0" borderId="10" xfId="20" applyFont="1" applyBorder="1" applyAlignment="1">
      <alignment vertical="top" wrapText="1"/>
    </xf>
    <xf numFmtId="0" fontId="4" fillId="0" borderId="0" xfId="20" applyFont="1"/>
    <xf numFmtId="0" fontId="4" fillId="0" borderId="0" xfId="20" applyFont="1" applyAlignment="1">
      <alignment horizontal="left" vertical="top"/>
    </xf>
    <xf numFmtId="189" fontId="7" fillId="0" borderId="0" xfId="20" applyNumberFormat="1" applyFont="1"/>
    <xf numFmtId="0" fontId="4" fillId="0" borderId="11" xfId="21" applyFont="1" applyBorder="1" applyAlignment="1">
      <alignment horizontal="justify" vertical="center" wrapText="1"/>
    </xf>
    <xf numFmtId="188" fontId="4" fillId="0" borderId="1" xfId="21" applyNumberFormat="1" applyFont="1" applyBorder="1" applyAlignment="1">
      <alignment horizontal="justify" vertical="center" wrapText="1"/>
    </xf>
    <xf numFmtId="188" fontId="4" fillId="0" borderId="12" xfId="21" applyNumberFormat="1" applyFont="1" applyBorder="1" applyAlignment="1">
      <alignment horizontal="center" vertical="center" wrapText="1"/>
    </xf>
    <xf numFmtId="188" fontId="4" fillId="0" borderId="1" xfId="21" applyNumberFormat="1" applyFont="1" applyBorder="1" applyAlignment="1">
      <alignment horizontal="center" vertical="center" wrapText="1"/>
    </xf>
    <xf numFmtId="188" fontId="8" fillId="0" borderId="12" xfId="21" applyNumberFormat="1" applyFont="1" applyBorder="1" applyAlignment="1">
      <alignment horizontal="center" vertical="center" wrapText="1"/>
    </xf>
    <xf numFmtId="188" fontId="8" fillId="0" borderId="1" xfId="21" applyNumberFormat="1" applyFont="1" applyBorder="1" applyAlignment="1">
      <alignment horizontal="center" vertical="center" wrapText="1"/>
    </xf>
    <xf numFmtId="0" fontId="6" fillId="0" borderId="13" xfId="20" applyFont="1" applyBorder="1" applyAlignment="1">
      <alignment vertical="center"/>
    </xf>
    <xf numFmtId="0" fontId="3" fillId="0" borderId="10" xfId="20" applyFont="1" applyBorder="1"/>
    <xf numFmtId="0" fontId="4" fillId="0" borderId="0" xfId="20" applyFont="1" applyAlignment="1">
      <alignment vertical="top" wrapText="1"/>
    </xf>
    <xf numFmtId="190" fontId="7" fillId="0" borderId="0" xfId="20" applyNumberFormat="1" applyFont="1"/>
    <xf numFmtId="0" fontId="4" fillId="0" borderId="0" xfId="20" applyFont="1" applyAlignment="1">
      <alignment vertical="center"/>
    </xf>
    <xf numFmtId="0" fontId="4" fillId="0" borderId="13" xfId="20" applyFont="1" applyBorder="1" applyAlignment="1">
      <alignment vertical="center"/>
    </xf>
    <xf numFmtId="0" fontId="4" fillId="0" borderId="1" xfId="21" applyFont="1" applyBorder="1" applyAlignment="1">
      <alignment horizontal="justify" vertical="center" wrapText="1"/>
    </xf>
    <xf numFmtId="188" fontId="6" fillId="0" borderId="1" xfId="21" applyNumberFormat="1" applyFont="1" applyBorder="1" applyAlignment="1">
      <alignment vertical="center"/>
    </xf>
    <xf numFmtId="0" fontId="6" fillId="0" borderId="4" xfId="20" applyFont="1" applyBorder="1" applyAlignment="1">
      <alignment horizontal="center" vertical="center" wrapText="1"/>
    </xf>
    <xf numFmtId="191" fontId="7" fillId="0" borderId="0" xfId="20" applyNumberFormat="1" applyFont="1"/>
    <xf numFmtId="0" fontId="4" fillId="0" borderId="11" xfId="21" applyFont="1" applyBorder="1" applyAlignment="1">
      <alignment horizontal="center" vertical="center"/>
    </xf>
    <xf numFmtId="0" fontId="4" fillId="0" borderId="14" xfId="21" applyFont="1" applyBorder="1" applyAlignment="1">
      <alignment horizontal="center" vertical="center"/>
    </xf>
    <xf numFmtId="0" fontId="6" fillId="0" borderId="3" xfId="21" applyFont="1" applyBorder="1" applyAlignment="1">
      <alignment horizontal="center" vertical="center" wrapText="1"/>
    </xf>
    <xf numFmtId="0" fontId="6" fillId="0" borderId="1" xfId="21" applyFont="1" applyBorder="1" applyAlignment="1">
      <alignment horizontal="center" vertical="center" wrapText="1"/>
    </xf>
    <xf numFmtId="0" fontId="6" fillId="0" borderId="7" xfId="21" applyFont="1" applyBorder="1" applyAlignment="1">
      <alignment horizontal="center" vertical="center" wrapText="1"/>
    </xf>
    <xf numFmtId="192" fontId="6" fillId="0" borderId="8" xfId="20" applyNumberFormat="1" applyFont="1" applyBorder="1" applyAlignment="1">
      <alignment horizontal="center" vertical="center"/>
    </xf>
    <xf numFmtId="193" fontId="6" fillId="0" borderId="15" xfId="20" applyNumberFormat="1" applyFont="1" applyBorder="1" applyAlignment="1">
      <alignment horizontal="left" vertical="center"/>
    </xf>
    <xf numFmtId="0" fontId="9" fillId="0" borderId="0" xfId="20" applyFont="1"/>
    <xf numFmtId="194" fontId="7" fillId="0" borderId="3" xfId="20" applyNumberFormat="1" applyFont="1" applyBorder="1" applyAlignment="1">
      <alignment horizontal="right" vertical="center"/>
    </xf>
    <xf numFmtId="194" fontId="7" fillId="0" borderId="1" xfId="21" applyNumberFormat="1" applyFont="1" applyBorder="1" applyAlignment="1">
      <alignment horizontal="right" vertical="center" wrapText="1"/>
    </xf>
    <xf numFmtId="193" fontId="6" fillId="0" borderId="9" xfId="20" applyNumberFormat="1" applyFont="1" applyBorder="1" applyAlignment="1">
      <alignment horizontal="left" vertical="center"/>
    </xf>
    <xf numFmtId="0" fontId="5" fillId="0" borderId="0" xfId="20" applyFont="1"/>
    <xf numFmtId="49" fontId="4" fillId="0" borderId="2" xfId="20" applyNumberFormat="1" applyFont="1" applyBorder="1" applyAlignment="1">
      <alignment horizontal="center" vertical="center" wrapText="1"/>
    </xf>
    <xf numFmtId="0" fontId="4" fillId="0" borderId="13" xfId="21" applyFont="1" applyBorder="1" applyAlignment="1">
      <alignment horizontal="center" vertical="center"/>
    </xf>
    <xf numFmtId="0" fontId="4" fillId="0" borderId="2" xfId="21" applyFont="1" applyBorder="1" applyAlignment="1">
      <alignment horizontal="center" vertical="center"/>
    </xf>
    <xf numFmtId="194" fontId="7" fillId="0" borderId="11" xfId="21" applyNumberFormat="1" applyFont="1" applyBorder="1" applyAlignment="1">
      <alignment horizontal="right" vertical="center" wrapText="1"/>
    </xf>
    <xf numFmtId="195" fontId="6" fillId="0" borderId="8" xfId="20" applyNumberFormat="1" applyFont="1" applyBorder="1" applyAlignment="1">
      <alignment horizontal="right" vertical="top"/>
    </xf>
    <xf numFmtId="0" fontId="4" fillId="0" borderId="2" xfId="20" applyFont="1" applyBorder="1" applyAlignment="1">
      <alignment horizontal="center" vertical="center" wrapText="1"/>
    </xf>
    <xf numFmtId="0" fontId="4" fillId="0" borderId="16" xfId="21" applyFont="1" applyBorder="1" applyAlignment="1">
      <alignment horizontal="center" vertical="center"/>
    </xf>
    <xf numFmtId="196" fontId="7" fillId="0" borderId="11" xfId="21" applyNumberFormat="1" applyFont="1" applyBorder="1" applyAlignment="1">
      <alignment horizontal="right" vertical="center" wrapText="1"/>
    </xf>
    <xf numFmtId="196" fontId="7" fillId="0" borderId="1" xfId="21" applyNumberFormat="1" applyFont="1" applyBorder="1" applyAlignment="1">
      <alignment horizontal="right" vertical="center" wrapText="1"/>
    </xf>
    <xf numFmtId="195" fontId="6" fillId="0" borderId="8" xfId="20" applyNumberFormat="1" applyFont="1" applyBorder="1" applyAlignment="1">
      <alignment vertical="center"/>
    </xf>
    <xf numFmtId="49" fontId="4" fillId="0" borderId="0" xfId="20" applyNumberFormat="1" applyFont="1"/>
    <xf numFmtId="0" fontId="10" fillId="0" borderId="13" xfId="20" applyFont="1" applyBorder="1" applyAlignment="1">
      <alignment horizontal="right" vertical="center"/>
    </xf>
    <xf numFmtId="188" fontId="4" fillId="0" borderId="17" xfId="21" applyNumberFormat="1" applyFont="1" applyBorder="1" applyAlignment="1">
      <alignment horizontal="center" vertical="center"/>
    </xf>
    <xf numFmtId="188" fontId="4" fillId="0" borderId="15" xfId="21" applyNumberFormat="1" applyFont="1" applyBorder="1" applyAlignment="1">
      <alignment horizontal="center" vertical="center"/>
    </xf>
    <xf numFmtId="188" fontId="4" fillId="0" borderId="11" xfId="21" applyNumberFormat="1" applyFont="1" applyBorder="1" applyAlignment="1">
      <alignment horizontal="center" vertical="center" wrapText="1"/>
    </xf>
    <xf numFmtId="0" fontId="2" fillId="0" borderId="0" xfId="20" applyFont="1" applyAlignment="1">
      <alignment vertical="center"/>
    </xf>
    <xf numFmtId="0" fontId="2" fillId="0" borderId="13" xfId="20" applyFont="1" applyBorder="1" applyAlignment="1">
      <alignment vertical="center"/>
    </xf>
    <xf numFmtId="188" fontId="8" fillId="0" borderId="3" xfId="21" applyNumberFormat="1" applyFont="1" applyBorder="1" applyAlignment="1">
      <alignment horizontal="center" vertical="center" wrapText="1"/>
    </xf>
    <xf numFmtId="188" fontId="10" fillId="0" borderId="1" xfId="21" applyNumberFormat="1" applyFont="1" applyBorder="1" applyAlignment="1">
      <alignment horizontal="center" vertical="center" wrapText="1"/>
    </xf>
    <xf numFmtId="188" fontId="11" fillId="0" borderId="1" xfId="21" applyNumberFormat="1" applyFont="1" applyBorder="1" applyAlignment="1">
      <alignment vertical="center" wrapText="1"/>
    </xf>
    <xf numFmtId="188" fontId="4" fillId="0" borderId="12" xfId="21" applyNumberFormat="1" applyFont="1" applyBorder="1" applyAlignment="1">
      <alignment horizontal="justify" vertical="center" wrapText="1"/>
    </xf>
    <xf numFmtId="188" fontId="4" fillId="0" borderId="11" xfId="21" applyNumberFormat="1" applyFont="1" applyBorder="1" applyAlignment="1">
      <alignment horizontal="justify" vertical="center" wrapText="1"/>
    </xf>
    <xf numFmtId="195" fontId="6" fillId="0" borderId="8" xfId="20" applyNumberFormat="1" applyFont="1" applyBorder="1" applyAlignment="1">
      <alignment horizontal="center" vertical="center"/>
    </xf>
    <xf numFmtId="194" fontId="7" fillId="0" borderId="11" xfId="21" applyNumberFormat="1" applyFont="1" applyBorder="1" applyAlignment="1">
      <alignment horizontal="right" vertical="center"/>
    </xf>
    <xf numFmtId="194" fontId="7" fillId="0" borderId="1" xfId="21" applyNumberFormat="1" applyFont="1" applyBorder="1" applyAlignment="1">
      <alignment horizontal="right" vertical="center"/>
    </xf>
    <xf numFmtId="194" fontId="7" fillId="0" borderId="11" xfId="20" applyNumberFormat="1" applyFont="1" applyBorder="1" applyAlignment="1">
      <alignment horizontal="right" vertical="center"/>
    </xf>
    <xf numFmtId="194" fontId="10" fillId="0" borderId="12" xfId="21" applyNumberFormat="1" applyFont="1" applyBorder="1" applyAlignment="1">
      <alignment horizontal="right" vertical="center"/>
    </xf>
    <xf numFmtId="0" fontId="2" fillId="0" borderId="3" xfId="20" applyFont="1" applyBorder="1"/>
    <xf numFmtId="194" fontId="10" fillId="0" borderId="18" xfId="21" applyNumberFormat="1" applyFont="1" applyBorder="1" applyAlignment="1">
      <alignment horizontal="right" vertical="center"/>
    </xf>
    <xf numFmtId="0" fontId="4" fillId="0" borderId="15" xfId="21" applyFont="1" applyBorder="1" applyAlignment="1">
      <alignment horizontal="center" vertical="center"/>
    </xf>
    <xf numFmtId="196" fontId="7" fillId="0" borderId="11" xfId="21" applyNumberFormat="1" applyFont="1" applyBorder="1" applyAlignment="1">
      <alignment horizontal="right" vertical="center"/>
    </xf>
    <xf numFmtId="196" fontId="7" fillId="0" borderId="1" xfId="21" applyNumberFormat="1" applyFont="1" applyBorder="1" applyAlignment="1">
      <alignment horizontal="right" vertical="center"/>
    </xf>
    <xf numFmtId="194" fontId="10" fillId="0" borderId="8" xfId="21" applyNumberFormat="1" applyFont="1" applyBorder="1" applyAlignment="1">
      <alignment horizontal="right" vertical="center"/>
    </xf>
    <xf numFmtId="0" fontId="4" fillId="0" borderId="18" xfId="20" applyFont="1" applyBorder="1" applyAlignment="1">
      <alignment horizontal="center" vertical="center"/>
    </xf>
    <xf numFmtId="0" fontId="4" fillId="0" borderId="17" xfId="21" applyFont="1" applyBorder="1" applyAlignment="1">
      <alignment horizontal="center" vertical="center"/>
    </xf>
    <xf numFmtId="0" fontId="4" fillId="0" borderId="7" xfId="20" applyFont="1" applyBorder="1" applyAlignment="1">
      <alignment horizontal="center" vertical="center"/>
    </xf>
    <xf numFmtId="0" fontId="4" fillId="0" borderId="2" xfId="20" applyFont="1" applyBorder="1" applyAlignment="1">
      <alignment horizontal="right" vertical="center"/>
    </xf>
    <xf numFmtId="196" fontId="7" fillId="0" borderId="17" xfId="21" applyNumberFormat="1" applyFont="1" applyBorder="1" applyAlignment="1">
      <alignment horizontal="right" vertical="center"/>
    </xf>
    <xf numFmtId="196" fontId="7" fillId="0" borderId="18" xfId="21" applyNumberFormat="1" applyFont="1" applyBorder="1" applyAlignment="1">
      <alignment horizontal="right" vertical="center"/>
    </xf>
    <xf numFmtId="188" fontId="10" fillId="0" borderId="8" xfId="21" applyNumberFormat="1" applyFont="1" applyBorder="1" applyAlignment="1">
      <alignment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5" fillId="0" borderId="0" xfId="20" applyFont="1" applyAlignment="1">
      <alignment horizontal="center" vertical="center" wrapText="1"/>
    </xf>
    <xf numFmtId="197" fontId="7" fillId="0" borderId="3" xfId="21" applyNumberFormat="1" applyFont="1" applyBorder="1" applyAlignment="1">
      <alignment horizontal="right" vertical="center"/>
    </xf>
    <xf numFmtId="197" fontId="7" fillId="0" borderId="7" xfId="21" applyNumberFormat="1" applyFont="1" applyBorder="1" applyAlignment="1">
      <alignment horizontal="right" vertical="center"/>
    </xf>
    <xf numFmtId="198" fontId="7" fillId="0" borderId="7" xfId="21" applyNumberFormat="1" applyFont="1" applyBorder="1" applyAlignment="1">
      <alignment horizontal="right" vertical="center"/>
    </xf>
    <xf numFmtId="197" fontId="7" fillId="0" borderId="11" xfId="21" applyNumberFormat="1" applyFont="1" applyBorder="1" applyAlignment="1">
      <alignment horizontal="right" vertical="center"/>
    </xf>
    <xf numFmtId="197" fontId="7" fillId="0" borderId="1" xfId="21" applyNumberFormat="1" applyFont="1" applyBorder="1" applyAlignment="1">
      <alignment horizontal="right" vertical="center"/>
    </xf>
    <xf numFmtId="198" fontId="7" fillId="0" borderId="1" xfId="21" applyNumberFormat="1" applyFont="1" applyBorder="1" applyAlignment="1">
      <alignment horizontal="right" vertical="center"/>
    </xf>
    <xf numFmtId="199" fontId="7" fillId="0" borderId="11" xfId="21" applyNumberFormat="1" applyFont="1" applyBorder="1" applyAlignment="1">
      <alignment horizontal="right" vertical="center"/>
    </xf>
    <xf numFmtId="199" fontId="7" fillId="0" borderId="1" xfId="21" applyNumberFormat="1" applyFont="1" applyBorder="1" applyAlignment="1">
      <alignment horizontal="right" vertical="center"/>
    </xf>
    <xf numFmtId="200" fontId="7" fillId="0" borderId="1" xfId="21" applyNumberFormat="1" applyFont="1" applyBorder="1" applyAlignment="1">
      <alignment horizontal="right" vertical="center"/>
    </xf>
    <xf numFmtId="198" fontId="7" fillId="0" borderId="11" xfId="21" applyNumberFormat="1" applyFont="1" applyBorder="1" applyAlignment="1">
      <alignment horizontal="right" vertical="center"/>
    </xf>
    <xf numFmtId="201" fontId="7" fillId="0" borderId="11" xfId="21" applyNumberFormat="1" applyFont="1" applyBorder="1" applyAlignment="1">
      <alignment horizontal="right" vertical="center"/>
    </xf>
    <xf numFmtId="201" fontId="7" fillId="0" borderId="1" xfId="21" applyNumberFormat="1" applyFont="1" applyBorder="1" applyAlignment="1">
      <alignment horizontal="right" vertical="center"/>
    </xf>
    <xf numFmtId="191" fontId="7" fillId="0" borderId="1" xfId="21" applyNumberFormat="1" applyFont="1" applyBorder="1" applyAlignment="1">
      <alignment horizontal="right" vertical="center"/>
    </xf>
    <xf numFmtId="202" fontId="7" fillId="0" borderId="11" xfId="21" applyNumberFormat="1" applyFont="1" applyBorder="1" applyAlignment="1">
      <alignment horizontal="right" vertical="center"/>
    </xf>
    <xf numFmtId="202" fontId="7" fillId="0" borderId="1" xfId="21" applyNumberFormat="1" applyFont="1" applyBorder="1" applyAlignment="1">
      <alignment horizontal="right" vertical="center"/>
    </xf>
    <xf numFmtId="203" fontId="7" fillId="0" borderId="1" xfId="21" applyNumberFormat="1" applyFont="1" applyBorder="1" applyAlignment="1">
      <alignment horizontal="right" vertical="center"/>
    </xf>
    <xf numFmtId="203" fontId="7" fillId="0" borderId="11" xfId="21" applyNumberFormat="1" applyFont="1" applyBorder="1" applyAlignment="1">
      <alignment horizontal="right" vertical="center"/>
    </xf>
    <xf numFmtId="190" fontId="7" fillId="0" borderId="1" xfId="21" applyNumberFormat="1" applyFont="1" applyBorder="1" applyAlignment="1">
      <alignment horizontal="right" vertical="center"/>
    </xf>
    <xf numFmtId="190" fontId="7" fillId="0" borderId="11" xfId="21" applyNumberFormat="1" applyFont="1" applyBorder="1" applyAlignment="1">
      <alignment horizontal="right" vertical="center"/>
    </xf>
    <xf numFmtId="204" fontId="7" fillId="0" borderId="11" xfId="21" applyNumberFormat="1" applyFont="1" applyBorder="1" applyAlignment="1">
      <alignment horizontal="right" vertical="center"/>
    </xf>
    <xf numFmtId="204" fontId="7" fillId="0" borderId="1" xfId="21" applyNumberFormat="1" applyFont="1" applyBorder="1" applyAlignment="1">
      <alignment horizontal="right" vertical="center"/>
    </xf>
    <xf numFmtId="205" fontId="7" fillId="0" borderId="1" xfId="21" applyNumberFormat="1" applyFont="1" applyBorder="1" applyAlignment="1">
      <alignment horizontal="right" vertical="center"/>
    </xf>
    <xf numFmtId="190" fontId="7" fillId="0" borderId="18" xfId="21" applyNumberFormat="1" applyFont="1" applyBorder="1" applyAlignment="1">
      <alignment horizontal="right" vertical="center"/>
    </xf>
    <xf numFmtId="49" fontId="6" fillId="0" borderId="0" xfId="20" applyNumberFormat="1" applyFont="1"/>
    <xf numFmtId="194" fontId="7" fillId="0" borderId="0" xfId="20" applyNumberFormat="1" applyFont="1"/>
    <xf numFmtId="196" fontId="7" fillId="0" borderId="0" xfId="20" applyNumberFormat="1" applyFont="1"/>
    <xf numFmtId="201" fontId="7" fillId="0" borderId="0" xfId="20" applyNumberFormat="1" applyFont="1"/>
    <xf numFmtId="0" fontId="4" fillId="0" borderId="0" xfId="20" applyFont="1" applyAlignment="1">
      <alignment horizontal="left"/>
    </xf>
    <xf numFmtId="0" fontId="4" fillId="0" borderId="0" xfId="20" applyFont="1" applyAlignment="1">
      <alignment horizontal="left" vertical="top" wrapText="1"/>
    </xf>
    <xf numFmtId="0" fontId="4" fillId="0" borderId="0" xfId="20" applyFont="1" applyAlignment="1">
      <alignment wrapText="1"/>
    </xf>
    <xf numFmtId="0" fontId="4" fillId="0" borderId="0" xfId="20" applyFont="1" applyAlignment="1">
      <alignment horizontal="left" vertical="center"/>
    </xf>
    <xf numFmtId="0" fontId="4" fillId="0" borderId="0" xfId="2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D46" sqref="D46:R46"/>
    </sheetView>
  </sheetViews>
  <sheetFormatPr defaultColWidth="9.28125" defaultRowHeight="15"/>
  <cols>
    <col min="1" max="1" width="5.8515625" style="87" customWidth="1"/>
    <col min="2" max="2" width="6.00390625" style="87" customWidth="1"/>
    <col min="3" max="3" width="21.8515625" style="87" customWidth="1"/>
    <col min="4" max="4" width="5.8515625" style="87" customWidth="1"/>
    <col min="5" max="5" width="14.8515625" style="0" customWidth="1"/>
    <col min="6" max="6" width="23.8515625" style="0" customWidth="1"/>
    <col min="7" max="7" width="20.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15" hidden="1">
      <c r="E1" s="42"/>
      <c r="F1" s="46"/>
      <c r="H1" s="57"/>
      <c r="L1" s="3"/>
      <c r="M1" s="3"/>
      <c r="N1" s="3"/>
      <c r="O1" s="3"/>
      <c r="P1" s="3"/>
    </row>
    <row r="2" spans="1:16" s="16" customFormat="1" ht="15" hidden="1">
      <c r="A2" s="3"/>
      <c r="B2" s="3"/>
      <c r="H2" s="57"/>
      <c r="L2" s="3"/>
      <c r="M2" s="3"/>
      <c r="N2" s="3"/>
      <c r="O2" s="3"/>
      <c r="P2" s="3"/>
    </row>
    <row r="3" spans="2:16" s="16" customFormat="1" ht="15" hidden="1">
      <c r="B3" s="18"/>
      <c r="D3" s="34"/>
      <c r="F3" s="18"/>
      <c r="H3" s="34"/>
      <c r="L3" s="3"/>
      <c r="M3" s="3"/>
      <c r="N3" s="3"/>
      <c r="O3" s="3"/>
      <c r="P3" s="3"/>
    </row>
    <row r="4" spans="2:16" s="16" customFormat="1" ht="15"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1.5" customHeight="1">
      <c r="A7" s="5" t="s">
        <v>2</v>
      </c>
      <c r="B7" s="5"/>
      <c r="C7" s="5"/>
      <c r="D7" s="5"/>
      <c r="E7" s="5"/>
      <c r="F7" s="5"/>
      <c r="G7" s="5"/>
      <c r="H7" s="5"/>
      <c r="I7" s="5"/>
      <c r="J7" s="5"/>
      <c r="K7" s="5"/>
      <c r="L7" s="5"/>
      <c r="M7" s="5"/>
      <c r="N7" s="5"/>
      <c r="O7" s="5"/>
      <c r="P7" s="5"/>
      <c r="Q7" s="5"/>
      <c r="R7" s="5"/>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SUM('1112-04-01(201)'!E11,'1112-04-01(401)'!E11,'1112-04-01(701)'!E11,'1112-04-01(1101)'!E11,'1112-04-01(1401)'!E11,'1112-04-01(1701)'!E11,'1112-04-01(1901)'!E11,'1112-04-01(2101)'!E11)</f>
        <v>177</v>
      </c>
      <c r="F11" s="50">
        <f>SUM('1112-04-01(201)'!F11,'1112-04-01(401)'!F11,'1112-04-01(701)'!F11,'1112-04-01(1101)'!F11,'1112-04-01(1401)'!F11,'1112-04-01(1701)'!F11,'1112-04-01(1901)'!F11,'1112-04-01(2101)'!F11)</f>
        <v>654</v>
      </c>
      <c r="G11" s="54">
        <f>SUM('1112-04-01(201)'!G11,'1112-04-01(401)'!G11,'1112-04-01(701)'!G11,'1112-04-01(1101)'!G11,'1112-04-01(1401)'!G11,'1112-04-01(1701)'!G11,'1112-04-01(1901)'!G11,'1112-04-01(2101)'!G11)</f>
        <v>1143672.23</v>
      </c>
      <c r="H11" s="50">
        <f>SUM('1112-04-01(201)'!H11,'1112-04-01(401)'!H11,'1112-04-01(701)'!H11,'1112-04-01(1101)'!H11,'1112-04-01(1401)'!H11,'1112-04-01(1701)'!H11,'1112-04-01(1901)'!H11,'1112-04-01(2101)'!H11)</f>
        <v>0</v>
      </c>
      <c r="I11" s="54">
        <f>SUM('1112-04-01(201)'!I11,'1112-04-01(401)'!I11,'1112-04-01(701)'!I11,'1112-04-01(1101)'!I11,'1112-04-01(1401)'!I11,'1112-04-01(1701)'!I11,'1112-04-01(1901)'!I11,'1112-04-01(2101)'!I11)</f>
        <v>0</v>
      </c>
      <c r="J11" s="61" t="s">
        <v>6</v>
      </c>
      <c r="K11" s="64" t="s">
        <v>26</v>
      </c>
      <c r="L11" s="68" t="s">
        <v>39</v>
      </c>
      <c r="M11" s="37">
        <v>34</v>
      </c>
      <c r="N11" s="70">
        <f>SUM('1112-04-01(201)'!N11,'1112-04-01(401)'!N11,'1112-04-01(701)'!N11,'1112-04-01(1101)'!N11,'1112-04-01(1401)'!N11,'1112-04-01(1701)'!N11,'1112-04-01(1901)'!N11,'1112-04-01(2101)'!N11)</f>
        <v>0</v>
      </c>
      <c r="O11" s="70">
        <f>SUM('1112-04-01(201)'!O11,'1112-04-01(401)'!O11,'1112-04-01(701)'!O11,'1112-04-01(1101)'!O11,'1112-04-01(1401)'!O11,'1112-04-01(1701)'!O11,'1112-04-01(1901)'!O11,'1112-04-01(2101)'!O11)</f>
        <v>0</v>
      </c>
      <c r="P11" s="77">
        <f>SUM('1112-04-01(201)'!P11,'1112-04-01(401)'!P11,'1112-04-01(701)'!P11,'1112-04-01(1101)'!P11,'1112-04-01(1401)'!P11,'1112-04-01(1701)'!P11,'1112-04-01(1901)'!P11,'1112-04-01(2101)'!P11)</f>
        <v>0</v>
      </c>
      <c r="Q11" s="70">
        <f>SUM('1112-04-01(201)'!Q11,'1112-04-01(401)'!Q11,'1112-04-01(701)'!Q11,'1112-04-01(1101)'!Q11,'1112-04-01(1401)'!Q11,'1112-04-01(1701)'!Q11,'1112-04-01(1901)'!Q11,'1112-04-01(2101)'!Q11)</f>
        <v>0</v>
      </c>
      <c r="R11" s="84">
        <f>SUM('1112-04-01(201)'!R11,'1112-04-01(401)'!R11,'1112-04-01(701)'!R11,'1112-04-01(1101)'!R11,'1112-04-01(1401)'!R11,'1112-04-01(1701)'!R11,'1112-04-01(1901)'!R11,'1112-04-01(2101)'!R11)</f>
        <v>0</v>
      </c>
    </row>
    <row r="12" spans="1:18" ht="14.1" customHeight="1">
      <c r="A12" s="10"/>
      <c r="B12" s="20" t="s">
        <v>12</v>
      </c>
      <c r="C12" s="20"/>
      <c r="D12" s="38">
        <v>2</v>
      </c>
      <c r="E12" s="44">
        <f>SUM('1112-04-01(201)'!E12,'1112-04-01(401)'!E12,'1112-04-01(701)'!E12,'1112-04-01(1101)'!E12,'1112-04-01(1401)'!E12,'1112-04-01(1701)'!E12,'1112-04-01(1901)'!E12,'1112-04-01(2101)'!E12)</f>
        <v>69</v>
      </c>
      <c r="F12" s="44">
        <f>SUM('1112-04-01(201)'!F12,'1112-04-01(401)'!F12,'1112-04-01(701)'!F12,'1112-04-01(1101)'!F12,'1112-04-01(1401)'!F12,'1112-04-01(1701)'!F12,'1112-04-01(1901)'!F12,'1112-04-01(2101)'!F12)</f>
        <v>73</v>
      </c>
      <c r="G12" s="55">
        <f>SUM('1112-04-01(201)'!G12,'1112-04-01(401)'!G12,'1112-04-01(701)'!G12,'1112-04-01(1101)'!G12,'1112-04-01(1401)'!G12,'1112-04-01(1701)'!G12,'1112-04-01(1901)'!G12,'1112-04-01(2101)'!G12)</f>
        <v>209883.35</v>
      </c>
      <c r="H12" s="44">
        <f>SUM('1112-04-01(201)'!H12,'1112-04-01(401)'!H12,'1112-04-01(701)'!H12,'1112-04-01(1101)'!H12,'1112-04-01(1401)'!H12,'1112-04-01(1701)'!H12,'1112-04-01(1901)'!H12,'1112-04-01(2101)'!H12)</f>
        <v>0</v>
      </c>
      <c r="I12" s="55">
        <f>SUM('1112-04-01(201)'!I12,'1112-04-01(401)'!I12,'1112-04-01(701)'!I12,'1112-04-01(1101)'!I12,'1112-04-01(1401)'!I12,'1112-04-01(1701)'!I12,'1112-04-01(1901)'!I12,'1112-04-01(2101)'!I12)</f>
        <v>0</v>
      </c>
      <c r="J12" s="22"/>
      <c r="K12" s="64"/>
      <c r="L12" s="20" t="s">
        <v>40</v>
      </c>
      <c r="M12" s="38">
        <v>35</v>
      </c>
      <c r="N12" s="71">
        <f>SUM('1112-04-01(201)'!N12,'1112-04-01(401)'!N12,'1112-04-01(701)'!N12,'1112-04-01(1101)'!N12,'1112-04-01(1401)'!N12,'1112-04-01(1701)'!N12,'1112-04-01(1901)'!N12,'1112-04-01(2101)'!N12)</f>
        <v>0</v>
      </c>
      <c r="O12" s="71">
        <f>SUM('1112-04-01(201)'!O12,'1112-04-01(401)'!O12,'1112-04-01(701)'!O12,'1112-04-01(1101)'!O12,'1112-04-01(1401)'!O12,'1112-04-01(1701)'!O12,'1112-04-01(1901)'!O12,'1112-04-01(2101)'!O12)</f>
        <v>0</v>
      </c>
      <c r="P12" s="78">
        <f>SUM('1112-04-01(201)'!P12,'1112-04-01(401)'!P12,'1112-04-01(701)'!P12,'1112-04-01(1101)'!P12,'1112-04-01(1401)'!P12,'1112-04-01(1701)'!P12,'1112-04-01(1901)'!P12,'1112-04-01(2101)'!P12)</f>
        <v>0</v>
      </c>
      <c r="Q12" s="71">
        <f>SUM('1112-04-01(201)'!Q12,'1112-04-01(401)'!Q12,'1112-04-01(701)'!Q12,'1112-04-01(1101)'!Q12,'1112-04-01(1401)'!Q12,'1112-04-01(1701)'!Q12,'1112-04-01(1901)'!Q12,'1112-04-01(2101)'!Q12)</f>
        <v>0</v>
      </c>
      <c r="R12" s="85">
        <f>SUM('1112-04-01(201)'!R12,'1112-04-01(401)'!R12,'1112-04-01(701)'!R12,'1112-04-01(1101)'!R12,'1112-04-01(1401)'!R12,'1112-04-01(1701)'!R12,'1112-04-01(1901)'!R12,'1112-04-01(2101)'!R12)</f>
        <v>0</v>
      </c>
    </row>
    <row r="13" spans="1:18" ht="14.1" customHeight="1">
      <c r="A13" s="10"/>
      <c r="B13" s="20" t="s">
        <v>13</v>
      </c>
      <c r="C13" s="20"/>
      <c r="D13" s="37">
        <v>3</v>
      </c>
      <c r="E13" s="44">
        <f>SUM('1112-04-01(201)'!E13,'1112-04-01(401)'!E13,'1112-04-01(701)'!E13,'1112-04-01(1101)'!E13,'1112-04-01(1401)'!E13,'1112-04-01(1701)'!E13,'1112-04-01(1901)'!E13,'1112-04-01(2101)'!E13)</f>
        <v>0</v>
      </c>
      <c r="F13" s="44">
        <f>SUM('1112-04-01(201)'!F13,'1112-04-01(401)'!F13,'1112-04-01(701)'!F13,'1112-04-01(1101)'!F13,'1112-04-01(1401)'!F13,'1112-04-01(1701)'!F13,'1112-04-01(1901)'!F13,'1112-04-01(2101)'!F13)</f>
        <v>0</v>
      </c>
      <c r="G13" s="55">
        <f>SUM('1112-04-01(201)'!G13,'1112-04-01(401)'!G13,'1112-04-01(701)'!G13,'1112-04-01(1101)'!G13,'1112-04-01(1401)'!G13,'1112-04-01(1701)'!G13,'1112-04-01(1901)'!G13,'1112-04-01(2101)'!G13)</f>
        <v>0</v>
      </c>
      <c r="H13" s="44">
        <f>SUM('1112-04-01(201)'!H13,'1112-04-01(401)'!H13,'1112-04-01(701)'!H13,'1112-04-01(1101)'!H13,'1112-04-01(1401)'!H13,'1112-04-01(1701)'!H13,'1112-04-01(1901)'!H13,'1112-04-01(2101)'!H13)</f>
        <v>0</v>
      </c>
      <c r="I13" s="55">
        <f>SUM('1112-04-01(201)'!I13,'1112-04-01(401)'!I13,'1112-04-01(701)'!I13,'1112-04-01(1101)'!I13,'1112-04-01(1401)'!I13,'1112-04-01(1701)'!I13,'1112-04-01(1901)'!I13,'1112-04-01(2101)'!I13)</f>
        <v>0</v>
      </c>
      <c r="J13" s="22"/>
      <c r="K13" s="22" t="s">
        <v>57</v>
      </c>
      <c r="L13" s="20" t="s">
        <v>37</v>
      </c>
      <c r="M13" s="37">
        <v>36</v>
      </c>
      <c r="N13" s="71">
        <f>SUM('1112-04-01(201)'!N13,'1112-04-01(401)'!N13,'1112-04-01(701)'!N13,'1112-04-01(1101)'!N13,'1112-04-01(1401)'!N13,'1112-04-01(1701)'!N13,'1112-04-01(1901)'!N13,'1112-04-01(2101)'!N13)</f>
        <v>0</v>
      </c>
      <c r="O13" s="71">
        <f>SUM('1112-04-01(201)'!O13,'1112-04-01(401)'!O13,'1112-04-01(701)'!O13,'1112-04-01(1101)'!O13,'1112-04-01(1401)'!O13,'1112-04-01(1701)'!O13,'1112-04-01(1901)'!O13,'1112-04-01(2101)'!O13)</f>
        <v>0</v>
      </c>
      <c r="P13" s="78">
        <f>SUM('1112-04-01(201)'!P13,'1112-04-01(401)'!P13,'1112-04-01(701)'!P13,'1112-04-01(1101)'!P13,'1112-04-01(1401)'!P13,'1112-04-01(1701)'!P13,'1112-04-01(1901)'!P13,'1112-04-01(2101)'!P13)</f>
        <v>0</v>
      </c>
      <c r="Q13" s="71">
        <f>SUM('1112-04-01(201)'!Q13,'1112-04-01(401)'!Q13,'1112-04-01(701)'!Q13,'1112-04-01(1101)'!Q13,'1112-04-01(1401)'!Q13,'1112-04-01(1701)'!Q13,'1112-04-01(1901)'!Q13,'1112-04-01(2101)'!Q13)</f>
        <v>0</v>
      </c>
      <c r="R13" s="85">
        <f>SUM('1112-04-01(201)'!R13,'1112-04-01(401)'!R13,'1112-04-01(701)'!R13,'1112-04-01(1101)'!R13,'1112-04-01(1401)'!R13,'1112-04-01(1701)'!R13,'1112-04-01(1901)'!R13,'1112-04-01(2101)'!R13)</f>
        <v>0</v>
      </c>
    </row>
    <row r="14" spans="1:18" ht="14.1" customHeight="1">
      <c r="A14" s="10"/>
      <c r="B14" s="20" t="s">
        <v>14</v>
      </c>
      <c r="C14" s="20"/>
      <c r="D14" s="38">
        <v>4</v>
      </c>
      <c r="E14" s="44">
        <f>SUM('1112-04-01(201)'!E14,'1112-04-01(401)'!E14,'1112-04-01(701)'!E14,'1112-04-01(1101)'!E14,'1112-04-01(1401)'!E14,'1112-04-01(1701)'!E14,'1112-04-01(1901)'!E14,'1112-04-01(2101)'!E14)</f>
        <v>2</v>
      </c>
      <c r="F14" s="44">
        <f>SUM('1112-04-01(201)'!F14,'1112-04-01(401)'!F14,'1112-04-01(701)'!F14,'1112-04-01(1101)'!F14,'1112-04-01(1401)'!F14,'1112-04-01(1701)'!F14,'1112-04-01(1901)'!F14,'1112-04-01(2101)'!F14)</f>
        <v>3</v>
      </c>
      <c r="G14" s="55">
        <f>SUM('1112-04-01(201)'!G14,'1112-04-01(401)'!G14,'1112-04-01(701)'!G14,'1112-04-01(1101)'!G14,'1112-04-01(1401)'!G14,'1112-04-01(1701)'!G14,'1112-04-01(1901)'!G14,'1112-04-01(2101)'!G14)</f>
        <v>940</v>
      </c>
      <c r="H14" s="44">
        <f>SUM('1112-04-01(201)'!H14,'1112-04-01(401)'!H14,'1112-04-01(701)'!H14,'1112-04-01(1101)'!H14,'1112-04-01(1401)'!H14,'1112-04-01(1701)'!H14,'1112-04-01(1901)'!H14,'1112-04-01(2101)'!H14)</f>
        <v>0</v>
      </c>
      <c r="I14" s="55">
        <f>SUM('1112-04-01(201)'!I14,'1112-04-01(401)'!I14,'1112-04-01(701)'!I14,'1112-04-01(1101)'!I14,'1112-04-01(1401)'!I14,'1112-04-01(1701)'!I14,'1112-04-01(1901)'!I14,'1112-04-01(2101)'!I14)</f>
        <v>0</v>
      </c>
      <c r="J14" s="22"/>
      <c r="K14" s="22"/>
      <c r="L14" s="20" t="s">
        <v>38</v>
      </c>
      <c r="M14" s="38">
        <v>37</v>
      </c>
      <c r="N14" s="71">
        <f>SUM('1112-04-01(201)'!N14,'1112-04-01(401)'!N14,'1112-04-01(701)'!N14,'1112-04-01(1101)'!N14,'1112-04-01(1401)'!N14,'1112-04-01(1701)'!N14,'1112-04-01(1901)'!N14,'1112-04-01(2101)'!N14)</f>
        <v>0</v>
      </c>
      <c r="O14" s="71">
        <f>SUM('1112-04-01(201)'!O14,'1112-04-01(401)'!O14,'1112-04-01(701)'!O14,'1112-04-01(1101)'!O14,'1112-04-01(1401)'!O14,'1112-04-01(1701)'!O14,'1112-04-01(1901)'!O14,'1112-04-01(2101)'!O14)</f>
        <v>0</v>
      </c>
      <c r="P14" s="78">
        <f>SUM('1112-04-01(201)'!P14,'1112-04-01(401)'!P14,'1112-04-01(701)'!P14,'1112-04-01(1101)'!P14,'1112-04-01(1401)'!P14,'1112-04-01(1701)'!P14,'1112-04-01(1901)'!P14,'1112-04-01(2101)'!P14)</f>
        <v>0</v>
      </c>
      <c r="Q14" s="71">
        <f>SUM('1112-04-01(201)'!Q14,'1112-04-01(401)'!Q14,'1112-04-01(701)'!Q14,'1112-04-01(1101)'!Q14,'1112-04-01(1401)'!Q14,'1112-04-01(1701)'!Q14,'1112-04-01(1901)'!Q14,'1112-04-01(2101)'!Q14)</f>
        <v>0</v>
      </c>
      <c r="R14" s="85">
        <f>SUM('1112-04-01(201)'!R14,'1112-04-01(401)'!R14,'1112-04-01(701)'!R14,'1112-04-01(1101)'!R14,'1112-04-01(1401)'!R14,'1112-04-01(1701)'!R14,'1112-04-01(1901)'!R14,'1112-04-01(2101)'!R14)</f>
        <v>0</v>
      </c>
    </row>
    <row r="15" spans="1:18" ht="14.1" customHeight="1">
      <c r="A15" s="10"/>
      <c r="B15" s="20" t="s">
        <v>15</v>
      </c>
      <c r="C15" s="20"/>
      <c r="D15" s="37">
        <v>5</v>
      </c>
      <c r="E15" s="44">
        <f>SUM('1112-04-01(201)'!E15,'1112-04-01(401)'!E15,'1112-04-01(701)'!E15,'1112-04-01(1101)'!E15,'1112-04-01(1401)'!E15,'1112-04-01(1701)'!E15,'1112-04-01(1901)'!E15,'1112-04-01(2101)'!E15)</f>
        <v>0</v>
      </c>
      <c r="F15" s="44">
        <f>SUM('1112-04-01(201)'!F15,'1112-04-01(401)'!F15,'1112-04-01(701)'!F15,'1112-04-01(1101)'!F15,'1112-04-01(1401)'!F15,'1112-04-01(1701)'!F15,'1112-04-01(1901)'!F15,'1112-04-01(2101)'!F15)</f>
        <v>0</v>
      </c>
      <c r="G15" s="55">
        <f>SUM('1112-04-01(201)'!G15,'1112-04-01(401)'!G15,'1112-04-01(701)'!G15,'1112-04-01(1101)'!G15,'1112-04-01(1401)'!G15,'1112-04-01(1701)'!G15,'1112-04-01(1901)'!G15,'1112-04-01(2101)'!G15)</f>
        <v>0</v>
      </c>
      <c r="H15" s="44">
        <f>SUM('1112-04-01(201)'!H15,'1112-04-01(401)'!H15,'1112-04-01(701)'!H15,'1112-04-01(1101)'!H15,'1112-04-01(1401)'!H15,'1112-04-01(1701)'!H15,'1112-04-01(1901)'!H15,'1112-04-01(2101)'!H15)</f>
        <v>0</v>
      </c>
      <c r="I15" s="55">
        <f>SUM('1112-04-01(201)'!I15,'1112-04-01(401)'!I15,'1112-04-01(701)'!I15,'1112-04-01(1101)'!I15,'1112-04-01(1401)'!I15,'1112-04-01(1701)'!I15,'1112-04-01(1901)'!I15,'1112-04-01(2101)'!I15)</f>
        <v>0</v>
      </c>
      <c r="J15" s="22"/>
      <c r="K15" s="22"/>
      <c r="L15" s="20" t="s">
        <v>39</v>
      </c>
      <c r="M15" s="37">
        <v>38</v>
      </c>
      <c r="N15" s="71">
        <f>SUM('1112-04-01(201)'!N15,'1112-04-01(401)'!N15,'1112-04-01(701)'!N15,'1112-04-01(1101)'!N15,'1112-04-01(1401)'!N15,'1112-04-01(1701)'!N15,'1112-04-01(1901)'!N15,'1112-04-01(2101)'!N15)</f>
        <v>0</v>
      </c>
      <c r="O15" s="71">
        <f>SUM('1112-04-01(201)'!O15,'1112-04-01(401)'!O15,'1112-04-01(701)'!O15,'1112-04-01(1101)'!O15,'1112-04-01(1401)'!O15,'1112-04-01(1701)'!O15,'1112-04-01(1901)'!O15,'1112-04-01(2101)'!O15)</f>
        <v>0</v>
      </c>
      <c r="P15" s="78">
        <f>SUM('1112-04-01(201)'!P15,'1112-04-01(401)'!P15,'1112-04-01(701)'!P15,'1112-04-01(1101)'!P15,'1112-04-01(1401)'!P15,'1112-04-01(1701)'!P15,'1112-04-01(1901)'!P15,'1112-04-01(2101)'!P15)</f>
        <v>0</v>
      </c>
      <c r="Q15" s="71">
        <f>SUM('1112-04-01(201)'!Q15,'1112-04-01(401)'!Q15,'1112-04-01(701)'!Q15,'1112-04-01(1101)'!Q15,'1112-04-01(1401)'!Q15,'1112-04-01(1701)'!Q15,'1112-04-01(1901)'!Q15,'1112-04-01(2101)'!Q15)</f>
        <v>0</v>
      </c>
      <c r="R15" s="85">
        <f>SUM('1112-04-01(201)'!R15,'1112-04-01(401)'!R15,'1112-04-01(701)'!R15,'1112-04-01(1101)'!R15,'1112-04-01(1401)'!R15,'1112-04-01(1701)'!R15,'1112-04-01(1901)'!R15,'1112-04-01(2101)'!R15)</f>
        <v>0</v>
      </c>
    </row>
    <row r="16" spans="1:18" ht="14.1" customHeight="1">
      <c r="A16" s="10"/>
      <c r="B16" s="20" t="s">
        <v>16</v>
      </c>
      <c r="C16" s="20"/>
      <c r="D16" s="38">
        <v>6</v>
      </c>
      <c r="E16" s="44">
        <f>SUM('1112-04-01(201)'!E16,'1112-04-01(401)'!E16,'1112-04-01(701)'!E16,'1112-04-01(1101)'!E16,'1112-04-01(1401)'!E16,'1112-04-01(1701)'!E16,'1112-04-01(1901)'!E16,'1112-04-01(2101)'!E16)</f>
        <v>15</v>
      </c>
      <c r="F16" s="44">
        <f>SUM('1112-04-01(201)'!F16,'1112-04-01(401)'!F16,'1112-04-01(701)'!F16,'1112-04-01(1101)'!F16,'1112-04-01(1401)'!F16,'1112-04-01(1701)'!F16,'1112-04-01(1901)'!F16,'1112-04-01(2101)'!F16)</f>
        <v>45</v>
      </c>
      <c r="G16" s="55">
        <f>SUM('1112-04-01(201)'!G16,'1112-04-01(401)'!G16,'1112-04-01(701)'!G16,'1112-04-01(1101)'!G16,'1112-04-01(1401)'!G16,'1112-04-01(1701)'!G16,'1112-04-01(1901)'!G16,'1112-04-01(2101)'!G16)</f>
        <v>37068.65</v>
      </c>
      <c r="H16" s="44">
        <f>SUM('1112-04-01(201)'!H16,'1112-04-01(401)'!H16,'1112-04-01(701)'!H16,'1112-04-01(1101)'!H16,'1112-04-01(1401)'!H16,'1112-04-01(1701)'!H16,'1112-04-01(1901)'!H16,'1112-04-01(2101)'!H16)</f>
        <v>0</v>
      </c>
      <c r="I16" s="55">
        <f>SUM('1112-04-01(201)'!I16,'1112-04-01(401)'!I16,'1112-04-01(701)'!I16,'1112-04-01(1101)'!I16,'1112-04-01(1401)'!I16,'1112-04-01(1701)'!I16,'1112-04-01(1901)'!I16,'1112-04-01(2101)'!I16)</f>
        <v>0</v>
      </c>
      <c r="J16" s="22"/>
      <c r="K16" s="22"/>
      <c r="L16" s="20" t="s">
        <v>40</v>
      </c>
      <c r="M16" s="38">
        <v>39</v>
      </c>
      <c r="N16" s="71">
        <f>SUM('1112-04-01(201)'!N16,'1112-04-01(401)'!N16,'1112-04-01(701)'!N16,'1112-04-01(1101)'!N16,'1112-04-01(1401)'!N16,'1112-04-01(1701)'!N16,'1112-04-01(1901)'!N16,'1112-04-01(2101)'!N16)</f>
        <v>0</v>
      </c>
      <c r="O16" s="71">
        <f>SUM('1112-04-01(201)'!O16,'1112-04-01(401)'!O16,'1112-04-01(701)'!O16,'1112-04-01(1101)'!O16,'1112-04-01(1401)'!O16,'1112-04-01(1701)'!O16,'1112-04-01(1901)'!O16,'1112-04-01(2101)'!O16)</f>
        <v>0</v>
      </c>
      <c r="P16" s="78">
        <f>SUM('1112-04-01(201)'!P16,'1112-04-01(401)'!P16,'1112-04-01(701)'!P16,'1112-04-01(1101)'!P16,'1112-04-01(1401)'!P16,'1112-04-01(1701)'!P16,'1112-04-01(1901)'!P16,'1112-04-01(2101)'!P16)</f>
        <v>0</v>
      </c>
      <c r="Q16" s="71">
        <f>SUM('1112-04-01(201)'!Q16,'1112-04-01(401)'!Q16,'1112-04-01(701)'!Q16,'1112-04-01(1101)'!Q16,'1112-04-01(1401)'!Q16,'1112-04-01(1701)'!Q16,'1112-04-01(1901)'!Q16,'1112-04-01(2101)'!Q16)</f>
        <v>0</v>
      </c>
      <c r="R16" s="85">
        <f>SUM('1112-04-01(201)'!R16,'1112-04-01(401)'!R16,'1112-04-01(701)'!R16,'1112-04-01(1101)'!R16,'1112-04-01(1401)'!R16,'1112-04-01(1701)'!R16,'1112-04-01(1901)'!R16,'1112-04-01(2101)'!R16)</f>
        <v>0</v>
      </c>
    </row>
    <row r="17" spans="1:18" ht="14.1" customHeight="1">
      <c r="A17" s="10"/>
      <c r="B17" s="20" t="s">
        <v>17</v>
      </c>
      <c r="C17" s="20"/>
      <c r="D17" s="37">
        <v>7</v>
      </c>
      <c r="E17" s="44">
        <f>SUM('1112-04-01(201)'!E17,'1112-04-01(401)'!E17,'1112-04-01(701)'!E17,'1112-04-01(1101)'!E17,'1112-04-01(1401)'!E17,'1112-04-01(1701)'!E17,'1112-04-01(1901)'!E17,'1112-04-01(2101)'!E17)</f>
        <v>50</v>
      </c>
      <c r="F17" s="44">
        <f>SUM('1112-04-01(201)'!F17,'1112-04-01(401)'!F17,'1112-04-01(701)'!F17,'1112-04-01(1101)'!F17,'1112-04-01(1401)'!F17,'1112-04-01(1701)'!F17,'1112-04-01(1901)'!F17,'1112-04-01(2101)'!F17)</f>
        <v>0</v>
      </c>
      <c r="G17" s="55">
        <f>SUM('1112-04-01(201)'!G17,'1112-04-01(401)'!G17,'1112-04-01(701)'!G17,'1112-04-01(1101)'!G17,'1112-04-01(1401)'!G17,'1112-04-01(1701)'!G17,'1112-04-01(1901)'!G17,'1112-04-01(2101)'!G17)</f>
        <v>0</v>
      </c>
      <c r="H17" s="44">
        <f>SUM('1112-04-01(201)'!H17,'1112-04-01(401)'!H17,'1112-04-01(701)'!H17,'1112-04-01(1101)'!H17,'1112-04-01(1401)'!H17,'1112-04-01(1701)'!H17,'1112-04-01(1901)'!H17,'1112-04-01(2101)'!H17)</f>
        <v>60</v>
      </c>
      <c r="I17" s="55">
        <f>SUM('1112-04-01(201)'!I17,'1112-04-01(401)'!I17,'1112-04-01(701)'!I17,'1112-04-01(1101)'!I17,'1112-04-01(1401)'!I17,'1112-04-01(1701)'!I17,'1112-04-01(1901)'!I17,'1112-04-01(2101)'!I17)</f>
        <v>16796.18</v>
      </c>
      <c r="J17" s="22"/>
      <c r="K17" s="22" t="s">
        <v>58</v>
      </c>
      <c r="L17" s="20" t="s">
        <v>37</v>
      </c>
      <c r="M17" s="37">
        <v>40</v>
      </c>
      <c r="N17" s="71">
        <f>SUM('1112-04-01(201)'!N17,'1112-04-01(401)'!N17,'1112-04-01(701)'!N17,'1112-04-01(1101)'!N17,'1112-04-01(1401)'!N17,'1112-04-01(1701)'!N17,'1112-04-01(1901)'!N17,'1112-04-01(2101)'!N17)</f>
        <v>1</v>
      </c>
      <c r="O17" s="71">
        <f>SUM('1112-04-01(201)'!O17,'1112-04-01(401)'!O17,'1112-04-01(701)'!O17,'1112-04-01(1101)'!O17,'1112-04-01(1401)'!O17,'1112-04-01(1701)'!O17,'1112-04-01(1901)'!O17,'1112-04-01(2101)'!O17)</f>
        <v>4</v>
      </c>
      <c r="P17" s="78">
        <f>SUM('1112-04-01(201)'!P17,'1112-04-01(401)'!P17,'1112-04-01(701)'!P17,'1112-04-01(1101)'!P17,'1112-04-01(1401)'!P17,'1112-04-01(1701)'!P17,'1112-04-01(1901)'!P17,'1112-04-01(2101)'!P17)</f>
        <v>1347.07</v>
      </c>
      <c r="Q17" s="71">
        <f>SUM('1112-04-01(201)'!Q17,'1112-04-01(401)'!Q17,'1112-04-01(701)'!Q17,'1112-04-01(1101)'!Q17,'1112-04-01(1401)'!Q17,'1112-04-01(1701)'!Q17,'1112-04-01(1901)'!Q17,'1112-04-01(2101)'!Q17)</f>
        <v>0</v>
      </c>
      <c r="R17" s="85">
        <f>SUM('1112-04-01(201)'!R17,'1112-04-01(401)'!R17,'1112-04-01(701)'!R17,'1112-04-01(1101)'!R17,'1112-04-01(1401)'!R17,'1112-04-01(1701)'!R17,'1112-04-01(1901)'!R17,'1112-04-01(2101)'!R17)</f>
        <v>0</v>
      </c>
    </row>
    <row r="18" spans="1:18" ht="14.1" customHeight="1">
      <c r="A18" s="10"/>
      <c r="B18" s="20" t="s">
        <v>18</v>
      </c>
      <c r="C18" s="20"/>
      <c r="D18" s="38">
        <v>8</v>
      </c>
      <c r="E18" s="44">
        <f>SUM('1112-04-01(201)'!E18,'1112-04-01(401)'!E18,'1112-04-01(701)'!E18,'1112-04-01(1101)'!E18,'1112-04-01(1401)'!E18,'1112-04-01(1701)'!E18,'1112-04-01(1901)'!E18,'1112-04-01(2101)'!E18)</f>
        <v>8</v>
      </c>
      <c r="F18" s="44">
        <f>SUM('1112-04-01(201)'!F18,'1112-04-01(401)'!F18,'1112-04-01(701)'!F18,'1112-04-01(1101)'!F18,'1112-04-01(1401)'!F18,'1112-04-01(1701)'!F18,'1112-04-01(1901)'!F18,'1112-04-01(2101)'!F18)</f>
        <v>0</v>
      </c>
      <c r="G18" s="55">
        <f>SUM('1112-04-01(201)'!G18,'1112-04-01(401)'!G18,'1112-04-01(701)'!G18,'1112-04-01(1101)'!G18,'1112-04-01(1401)'!G18,'1112-04-01(1701)'!G18,'1112-04-01(1901)'!G18,'1112-04-01(2101)'!G18)</f>
        <v>0</v>
      </c>
      <c r="H18" s="44">
        <f>SUM('1112-04-01(201)'!H18,'1112-04-01(401)'!H18,'1112-04-01(701)'!H18,'1112-04-01(1101)'!H18,'1112-04-01(1401)'!H18,'1112-04-01(1701)'!H18,'1112-04-01(1901)'!H18,'1112-04-01(2101)'!H18)</f>
        <v>8</v>
      </c>
      <c r="I18" s="55">
        <f>SUM('1112-04-01(201)'!I18,'1112-04-01(401)'!I18,'1112-04-01(701)'!I18,'1112-04-01(1101)'!I18,'1112-04-01(1401)'!I18,'1112-04-01(1701)'!I18,'1112-04-01(1901)'!I18,'1112-04-01(2101)'!I18)</f>
        <v>14479.66</v>
      </c>
      <c r="J18" s="22"/>
      <c r="K18" s="22"/>
      <c r="L18" s="20" t="s">
        <v>38</v>
      </c>
      <c r="M18" s="38">
        <v>41</v>
      </c>
      <c r="N18" s="71">
        <f>SUM('1112-04-01(201)'!N18,'1112-04-01(401)'!N18,'1112-04-01(701)'!N18,'1112-04-01(1101)'!N18,'1112-04-01(1401)'!N18,'1112-04-01(1701)'!N18,'1112-04-01(1901)'!N18,'1112-04-01(2101)'!N18)</f>
        <v>2</v>
      </c>
      <c r="O18" s="71">
        <f>SUM('1112-04-01(201)'!O18,'1112-04-01(401)'!O18,'1112-04-01(701)'!O18,'1112-04-01(1101)'!O18,'1112-04-01(1401)'!O18,'1112-04-01(1701)'!O18,'1112-04-01(1901)'!O18,'1112-04-01(2101)'!O18)</f>
        <v>6</v>
      </c>
      <c r="P18" s="78">
        <f>SUM('1112-04-01(201)'!P18,'1112-04-01(401)'!P18,'1112-04-01(701)'!P18,'1112-04-01(1101)'!P18,'1112-04-01(1401)'!P18,'1112-04-01(1701)'!P18,'1112-04-01(1901)'!P18,'1112-04-01(2101)'!P18)</f>
        <v>41007.88</v>
      </c>
      <c r="Q18" s="71">
        <f>SUM('1112-04-01(201)'!Q18,'1112-04-01(401)'!Q18,'1112-04-01(701)'!Q18,'1112-04-01(1101)'!Q18,'1112-04-01(1401)'!Q18,'1112-04-01(1701)'!Q18,'1112-04-01(1901)'!Q18,'1112-04-01(2101)'!Q18)</f>
        <v>0</v>
      </c>
      <c r="R18" s="85">
        <f>SUM('1112-04-01(201)'!R18,'1112-04-01(401)'!R18,'1112-04-01(701)'!R18,'1112-04-01(1101)'!R18,'1112-04-01(1401)'!R18,'1112-04-01(1701)'!R18,'1112-04-01(1901)'!R18,'1112-04-01(2101)'!R18)</f>
        <v>0</v>
      </c>
    </row>
    <row r="19" spans="1:18" ht="14.1" customHeight="1">
      <c r="A19" s="10"/>
      <c r="B19" s="20" t="s">
        <v>19</v>
      </c>
      <c r="C19" s="20"/>
      <c r="D19" s="37">
        <v>9</v>
      </c>
      <c r="E19" s="44">
        <f>SUM('1112-04-01(201)'!E19,'1112-04-01(401)'!E19,'1112-04-01(701)'!E19,'1112-04-01(1101)'!E19,'1112-04-01(1401)'!E19,'1112-04-01(1701)'!E19,'1112-04-01(1901)'!E19,'1112-04-01(2101)'!E19)</f>
        <v>53</v>
      </c>
      <c r="F19" s="44">
        <f>SUM('1112-04-01(201)'!F19,'1112-04-01(401)'!F19,'1112-04-01(701)'!F19,'1112-04-01(1101)'!F19,'1112-04-01(1401)'!F19,'1112-04-01(1701)'!F19,'1112-04-01(1901)'!F19,'1112-04-01(2101)'!F19)</f>
        <v>0</v>
      </c>
      <c r="G19" s="55">
        <f>SUM('1112-04-01(201)'!G19,'1112-04-01(401)'!G19,'1112-04-01(701)'!G19,'1112-04-01(1101)'!G19,'1112-04-01(1401)'!G19,'1112-04-01(1701)'!G19,'1112-04-01(1901)'!G19,'1112-04-01(2101)'!G19)</f>
        <v>0</v>
      </c>
      <c r="H19" s="44">
        <f>SUM('1112-04-01(201)'!H19,'1112-04-01(401)'!H19,'1112-04-01(701)'!H19,'1112-04-01(1101)'!H19,'1112-04-01(1401)'!H19,'1112-04-01(1701)'!H19,'1112-04-01(1901)'!H19,'1112-04-01(2101)'!H19)</f>
        <v>65</v>
      </c>
      <c r="I19" s="55">
        <f>SUM('1112-04-01(201)'!I19,'1112-04-01(401)'!I19,'1112-04-01(701)'!I19,'1112-04-01(1101)'!I19,'1112-04-01(1401)'!I19,'1112-04-01(1701)'!I19,'1112-04-01(1901)'!I19,'1112-04-01(2101)'!I19)</f>
        <v>9133.38</v>
      </c>
      <c r="J19" s="22"/>
      <c r="K19" s="22"/>
      <c r="L19" s="20" t="s">
        <v>39</v>
      </c>
      <c r="M19" s="37">
        <v>42</v>
      </c>
      <c r="N19" s="71">
        <f>SUM('1112-04-01(201)'!N19,'1112-04-01(401)'!N19,'1112-04-01(701)'!N19,'1112-04-01(1101)'!N19,'1112-04-01(1401)'!N19,'1112-04-01(1701)'!N19,'1112-04-01(1901)'!N19,'1112-04-01(2101)'!N19)</f>
        <v>0</v>
      </c>
      <c r="O19" s="71">
        <f>SUM('1112-04-01(201)'!O19,'1112-04-01(401)'!O19,'1112-04-01(701)'!O19,'1112-04-01(1101)'!O19,'1112-04-01(1401)'!O19,'1112-04-01(1701)'!O19,'1112-04-01(1901)'!O19,'1112-04-01(2101)'!O19)</f>
        <v>0</v>
      </c>
      <c r="P19" s="78">
        <f>SUM('1112-04-01(201)'!P19,'1112-04-01(401)'!P19,'1112-04-01(701)'!P19,'1112-04-01(1101)'!P19,'1112-04-01(1401)'!P19,'1112-04-01(1701)'!P19,'1112-04-01(1901)'!P19,'1112-04-01(2101)'!P19)</f>
        <v>0</v>
      </c>
      <c r="Q19" s="71">
        <f>SUM('1112-04-01(201)'!Q19,'1112-04-01(401)'!Q19,'1112-04-01(701)'!Q19,'1112-04-01(1101)'!Q19,'1112-04-01(1401)'!Q19,'1112-04-01(1701)'!Q19,'1112-04-01(1901)'!Q19,'1112-04-01(2101)'!Q19)</f>
        <v>0</v>
      </c>
      <c r="R19" s="85">
        <f>SUM('1112-04-01(201)'!R19,'1112-04-01(401)'!R19,'1112-04-01(701)'!R19,'1112-04-01(1101)'!R19,'1112-04-01(1401)'!R19,'1112-04-01(1701)'!R19,'1112-04-01(1901)'!R19,'1112-04-01(2101)'!R19)</f>
        <v>0</v>
      </c>
    </row>
    <row r="20" spans="1:18" ht="14.1" customHeight="1">
      <c r="A20" s="10"/>
      <c r="B20" s="20" t="s">
        <v>20</v>
      </c>
      <c r="C20" s="20"/>
      <c r="D20" s="39">
        <v>10</v>
      </c>
      <c r="E20" s="44">
        <f>SUM('1112-04-01(201)'!E20,'1112-04-01(401)'!E20,'1112-04-01(701)'!E20,'1112-04-01(1101)'!E20,'1112-04-01(1401)'!E20,'1112-04-01(1701)'!E20,'1112-04-01(1901)'!E20,'1112-04-01(2101)'!E20)</f>
        <v>3</v>
      </c>
      <c r="F20" s="44">
        <f>SUM('1112-04-01(201)'!F20,'1112-04-01(401)'!F20,'1112-04-01(701)'!F20,'1112-04-01(1101)'!F20,'1112-04-01(1401)'!F20,'1112-04-01(1701)'!F20,'1112-04-01(1901)'!F20,'1112-04-01(2101)'!F20)</f>
        <v>21</v>
      </c>
      <c r="G20" s="55">
        <f>SUM('1112-04-01(201)'!G20,'1112-04-01(401)'!G20,'1112-04-01(701)'!G20,'1112-04-01(1101)'!G20,'1112-04-01(1401)'!G20,'1112-04-01(1701)'!G20,'1112-04-01(1901)'!G20,'1112-04-01(2101)'!G20)</f>
        <v>12259.42</v>
      </c>
      <c r="H20" s="44">
        <f>SUM('1112-04-01(201)'!H20,'1112-04-01(401)'!H20,'1112-04-01(701)'!H20,'1112-04-01(1101)'!H20,'1112-04-01(1401)'!H20,'1112-04-01(1701)'!H20,'1112-04-01(1901)'!H20,'1112-04-01(2101)'!H20)</f>
        <v>0</v>
      </c>
      <c r="I20" s="55">
        <f>SUM('1112-04-01(201)'!I20,'1112-04-01(401)'!I20,'1112-04-01(701)'!I20,'1112-04-01(1101)'!I20,'1112-04-01(1401)'!I20,'1112-04-01(1701)'!I20,'1112-04-01(1901)'!I20,'1112-04-01(2101)'!I20)</f>
        <v>0</v>
      </c>
      <c r="J20" s="22"/>
      <c r="K20" s="22"/>
      <c r="L20" s="20" t="s">
        <v>40</v>
      </c>
      <c r="M20" s="38">
        <v>43</v>
      </c>
      <c r="N20" s="71">
        <f>SUM('1112-04-01(201)'!N20,'1112-04-01(401)'!N20,'1112-04-01(701)'!N20,'1112-04-01(1101)'!N20,'1112-04-01(1401)'!N20,'1112-04-01(1701)'!N20,'1112-04-01(1901)'!N20,'1112-04-01(2101)'!N20)</f>
        <v>6</v>
      </c>
      <c r="O20" s="71">
        <f>SUM('1112-04-01(201)'!O20,'1112-04-01(401)'!O20,'1112-04-01(701)'!O20,'1112-04-01(1101)'!O20,'1112-04-01(1401)'!O20,'1112-04-01(1701)'!O20,'1112-04-01(1901)'!O20,'1112-04-01(2101)'!O20)</f>
        <v>14</v>
      </c>
      <c r="P20" s="78">
        <f>SUM('1112-04-01(201)'!P20,'1112-04-01(401)'!P20,'1112-04-01(701)'!P20,'1112-04-01(1101)'!P20,'1112-04-01(1401)'!P20,'1112-04-01(1701)'!P20,'1112-04-01(1901)'!P20,'1112-04-01(2101)'!P20)</f>
        <v>46857</v>
      </c>
      <c r="Q20" s="71">
        <f>SUM('1112-04-01(201)'!Q20,'1112-04-01(401)'!Q20,'1112-04-01(701)'!Q20,'1112-04-01(1101)'!Q20,'1112-04-01(1401)'!Q20,'1112-04-01(1701)'!Q20,'1112-04-01(1901)'!Q20,'1112-04-01(2101)'!Q20)</f>
        <v>0</v>
      </c>
      <c r="R20" s="85">
        <f>SUM('1112-04-01(201)'!R20,'1112-04-01(401)'!R20,'1112-04-01(701)'!R20,'1112-04-01(1101)'!R20,'1112-04-01(1401)'!R20,'1112-04-01(1701)'!R20,'1112-04-01(1901)'!R20,'1112-04-01(2101)'!R20)</f>
        <v>0</v>
      </c>
    </row>
    <row r="21" spans="1:18" ht="14.1" customHeight="1">
      <c r="A21" s="10"/>
      <c r="B21" s="20" t="s">
        <v>21</v>
      </c>
      <c r="C21" s="20"/>
      <c r="D21" s="37">
        <v>11</v>
      </c>
      <c r="E21" s="44">
        <f>SUM('1112-04-01(201)'!E21,'1112-04-01(401)'!E21,'1112-04-01(701)'!E21,'1112-04-01(1101)'!E21,'1112-04-01(1401)'!E21,'1112-04-01(1701)'!E21,'1112-04-01(1901)'!E21,'1112-04-01(2101)'!E21)</f>
        <v>343</v>
      </c>
      <c r="F21" s="44">
        <f>SUM('1112-04-01(201)'!F21,'1112-04-01(401)'!F21,'1112-04-01(701)'!F21,'1112-04-01(1101)'!F21,'1112-04-01(1401)'!F21,'1112-04-01(1701)'!F21,'1112-04-01(1901)'!F21,'1112-04-01(2101)'!F21)</f>
        <v>5</v>
      </c>
      <c r="G21" s="55">
        <f>SUM('1112-04-01(201)'!G21,'1112-04-01(401)'!G21,'1112-04-01(701)'!G21,'1112-04-01(1101)'!G21,'1112-04-01(1401)'!G21,'1112-04-01(1701)'!G21,'1112-04-01(1901)'!G21,'1112-04-01(2101)'!G21)</f>
        <v>21285.23</v>
      </c>
      <c r="H21" s="44">
        <f>SUM('1112-04-01(201)'!H21,'1112-04-01(401)'!H21,'1112-04-01(701)'!H21,'1112-04-01(1101)'!H21,'1112-04-01(1401)'!H21,'1112-04-01(1701)'!H21,'1112-04-01(1901)'!H21,'1112-04-01(2101)'!H21)</f>
        <v>766</v>
      </c>
      <c r="I21" s="55">
        <f>SUM('1112-04-01(201)'!I21,'1112-04-01(401)'!I21,'1112-04-01(701)'!I21,'1112-04-01(1101)'!I21,'1112-04-01(1401)'!I21,'1112-04-01(1701)'!I21,'1112-04-01(1901)'!I21,'1112-04-01(2101)'!I21)</f>
        <v>131512.77</v>
      </c>
      <c r="J21" s="22"/>
      <c r="K21" s="22" t="s">
        <v>59</v>
      </c>
      <c r="L21" s="20" t="s">
        <v>37</v>
      </c>
      <c r="M21" s="37">
        <v>44</v>
      </c>
      <c r="N21" s="71">
        <f>SUM('1112-04-01(201)'!N21,'1112-04-01(401)'!N21,'1112-04-01(701)'!N21,'1112-04-01(1101)'!N21,'1112-04-01(1401)'!N21,'1112-04-01(1701)'!N21,'1112-04-01(1901)'!N21,'1112-04-01(2101)'!N21)</f>
        <v>0</v>
      </c>
      <c r="O21" s="71">
        <f>SUM('1112-04-01(201)'!O21,'1112-04-01(401)'!O21,'1112-04-01(701)'!O21,'1112-04-01(1101)'!O21,'1112-04-01(1401)'!O21,'1112-04-01(1701)'!O21,'1112-04-01(1901)'!O21,'1112-04-01(2101)'!O21)</f>
        <v>0</v>
      </c>
      <c r="P21" s="78">
        <f>SUM('1112-04-01(201)'!P21,'1112-04-01(401)'!P21,'1112-04-01(701)'!P21,'1112-04-01(1101)'!P21,'1112-04-01(1401)'!P21,'1112-04-01(1701)'!P21,'1112-04-01(1901)'!P21,'1112-04-01(2101)'!P21)</f>
        <v>0</v>
      </c>
      <c r="Q21" s="71">
        <f>SUM('1112-04-01(201)'!Q21,'1112-04-01(401)'!Q21,'1112-04-01(701)'!Q21,'1112-04-01(1101)'!Q21,'1112-04-01(1401)'!Q21,'1112-04-01(1701)'!Q21,'1112-04-01(1901)'!Q21,'1112-04-01(2101)'!Q21)</f>
        <v>0</v>
      </c>
      <c r="R21" s="85">
        <f>SUM('1112-04-01(201)'!R21,'1112-04-01(401)'!R21,'1112-04-01(701)'!R21,'1112-04-01(1101)'!R21,'1112-04-01(1401)'!R21,'1112-04-01(1701)'!R21,'1112-04-01(1901)'!R21,'1112-04-01(2101)'!R21)</f>
        <v>0</v>
      </c>
    </row>
    <row r="22" spans="1:18" ht="14.1" customHeight="1">
      <c r="A22" s="11" t="s">
        <v>5</v>
      </c>
      <c r="B22" s="20" t="s">
        <v>22</v>
      </c>
      <c r="C22" s="20"/>
      <c r="D22" s="39">
        <v>12</v>
      </c>
      <c r="E22" s="44">
        <f>SUM('1112-04-01(201)'!E22,'1112-04-01(401)'!E22,'1112-04-01(701)'!E22,'1112-04-01(1101)'!E22,'1112-04-01(1401)'!E22,'1112-04-01(1701)'!E22,'1112-04-01(1901)'!E22,'1112-04-01(2101)'!E22)</f>
        <v>250</v>
      </c>
      <c r="F22" s="44">
        <f>SUM('1112-04-01(201)'!F22,'1112-04-01(401)'!F22,'1112-04-01(701)'!F22,'1112-04-01(1101)'!F22,'1112-04-01(1401)'!F22,'1112-04-01(1701)'!F22,'1112-04-01(1901)'!F22,'1112-04-01(2101)'!F22)</f>
        <v>18</v>
      </c>
      <c r="G22" s="55">
        <f>SUM('1112-04-01(201)'!G22,'1112-04-01(401)'!G22,'1112-04-01(701)'!G22,'1112-04-01(1101)'!G22,'1112-04-01(1401)'!G22,'1112-04-01(1701)'!G22,'1112-04-01(1901)'!G22,'1112-04-01(2101)'!G22)</f>
        <v>159391.5</v>
      </c>
      <c r="H22" s="44">
        <f>SUM('1112-04-01(201)'!H22,'1112-04-01(401)'!H22,'1112-04-01(701)'!H22,'1112-04-01(1101)'!H22,'1112-04-01(1401)'!H22,'1112-04-01(1701)'!H22,'1112-04-01(1901)'!H22,'1112-04-01(2101)'!H22)</f>
        <v>2394</v>
      </c>
      <c r="I22" s="55">
        <f>SUM('1112-04-01(201)'!I22,'1112-04-01(401)'!I22,'1112-04-01(701)'!I22,'1112-04-01(1101)'!I22,'1112-04-01(1401)'!I22,'1112-04-01(1701)'!I22,'1112-04-01(1901)'!I22,'1112-04-01(2101)'!I22)</f>
        <v>369821.73</v>
      </c>
      <c r="J22" s="22"/>
      <c r="K22" s="22"/>
      <c r="L22" s="20" t="s">
        <v>38</v>
      </c>
      <c r="M22" s="38">
        <v>45</v>
      </c>
      <c r="N22" s="71">
        <f>SUM('1112-04-01(201)'!N22,'1112-04-01(401)'!N22,'1112-04-01(701)'!N22,'1112-04-01(1101)'!N22,'1112-04-01(1401)'!N22,'1112-04-01(1701)'!N22,'1112-04-01(1901)'!N22,'1112-04-01(2101)'!N22)</f>
        <v>1</v>
      </c>
      <c r="O22" s="71">
        <f>SUM('1112-04-01(201)'!O22,'1112-04-01(401)'!O22,'1112-04-01(701)'!O22,'1112-04-01(1101)'!O22,'1112-04-01(1401)'!O22,'1112-04-01(1701)'!O22,'1112-04-01(1901)'!O22,'1112-04-01(2101)'!O22)</f>
        <v>1</v>
      </c>
      <c r="P22" s="78">
        <f>SUM('1112-04-01(201)'!P22,'1112-04-01(401)'!P22,'1112-04-01(701)'!P22,'1112-04-01(1101)'!P22,'1112-04-01(1401)'!P22,'1112-04-01(1701)'!P22,'1112-04-01(1901)'!P22,'1112-04-01(2101)'!P22)</f>
        <v>528</v>
      </c>
      <c r="Q22" s="71">
        <f>SUM('1112-04-01(201)'!Q22,'1112-04-01(401)'!Q22,'1112-04-01(701)'!Q22,'1112-04-01(1101)'!Q22,'1112-04-01(1401)'!Q22,'1112-04-01(1701)'!Q22,'1112-04-01(1901)'!Q22,'1112-04-01(2101)'!Q22)</f>
        <v>0</v>
      </c>
      <c r="R22" s="85">
        <f>SUM('1112-04-01(201)'!R22,'1112-04-01(401)'!R22,'1112-04-01(701)'!R22,'1112-04-01(1101)'!R22,'1112-04-01(1401)'!R22,'1112-04-01(1701)'!R22,'1112-04-01(1901)'!R22,'1112-04-01(2101)'!R22)</f>
        <v>0</v>
      </c>
    </row>
    <row r="23" spans="1:18" ht="14.1" customHeight="1">
      <c r="A23" s="11"/>
      <c r="B23" s="21" t="s">
        <v>23</v>
      </c>
      <c r="C23" s="20" t="s">
        <v>28</v>
      </c>
      <c r="D23" s="37">
        <v>13</v>
      </c>
      <c r="E23" s="44">
        <f>SUM('1112-04-01(201)'!E23,'1112-04-01(401)'!E23,'1112-04-01(701)'!E23,'1112-04-01(1101)'!E23,'1112-04-01(1401)'!E23,'1112-04-01(1701)'!E23,'1112-04-01(1901)'!E23,'1112-04-01(2101)'!E23)</f>
        <v>4489</v>
      </c>
      <c r="F23" s="44">
        <f>SUM('1112-04-01(201)'!F23,'1112-04-01(401)'!F23,'1112-04-01(701)'!F23,'1112-04-01(1101)'!F23,'1112-04-01(1401)'!F23,'1112-04-01(1701)'!F23,'1112-04-01(1901)'!F23,'1112-04-01(2101)'!F23)</f>
        <v>5905</v>
      </c>
      <c r="G23" s="55">
        <f>SUM('1112-04-01(201)'!G23,'1112-04-01(401)'!G23,'1112-04-01(701)'!G23,'1112-04-01(1101)'!G23,'1112-04-01(1401)'!G23,'1112-04-01(1701)'!G23,'1112-04-01(1901)'!G23,'1112-04-01(2101)'!G23)</f>
        <v>2923198.09</v>
      </c>
      <c r="H23" s="44">
        <f>SUM('1112-04-01(201)'!H23,'1112-04-01(401)'!H23,'1112-04-01(701)'!H23,'1112-04-01(1101)'!H23,'1112-04-01(1401)'!H23,'1112-04-01(1701)'!H23,'1112-04-01(1901)'!H23,'1112-04-01(2101)'!H23)</f>
        <v>3753</v>
      </c>
      <c r="I23" s="55">
        <f>SUM('1112-04-01(201)'!I23,'1112-04-01(401)'!I23,'1112-04-01(701)'!I23,'1112-04-01(1101)'!I23,'1112-04-01(1401)'!I23,'1112-04-01(1701)'!I23,'1112-04-01(1901)'!I23,'1112-04-01(2101)'!I23)</f>
        <v>396701.58</v>
      </c>
      <c r="J23" s="22"/>
      <c r="K23" s="22"/>
      <c r="L23" s="20" t="s">
        <v>39</v>
      </c>
      <c r="M23" s="37">
        <v>46</v>
      </c>
      <c r="N23" s="71">
        <f>SUM('1112-04-01(201)'!N23,'1112-04-01(401)'!N23,'1112-04-01(701)'!N23,'1112-04-01(1101)'!N23,'1112-04-01(1401)'!N23,'1112-04-01(1701)'!N23,'1112-04-01(1901)'!N23,'1112-04-01(2101)'!N23)</f>
        <v>0</v>
      </c>
      <c r="O23" s="71">
        <f>SUM('1112-04-01(201)'!O23,'1112-04-01(401)'!O23,'1112-04-01(701)'!O23,'1112-04-01(1101)'!O23,'1112-04-01(1401)'!O23,'1112-04-01(1701)'!O23,'1112-04-01(1901)'!O23,'1112-04-01(2101)'!O23)</f>
        <v>0</v>
      </c>
      <c r="P23" s="78">
        <f>SUM('1112-04-01(201)'!P23,'1112-04-01(401)'!P23,'1112-04-01(701)'!P23,'1112-04-01(1101)'!P23,'1112-04-01(1401)'!P23,'1112-04-01(1701)'!P23,'1112-04-01(1901)'!P23,'1112-04-01(2101)'!P23)</f>
        <v>0</v>
      </c>
      <c r="Q23" s="71">
        <f>SUM('1112-04-01(201)'!Q23,'1112-04-01(401)'!Q23,'1112-04-01(701)'!Q23,'1112-04-01(1101)'!Q23,'1112-04-01(1401)'!Q23,'1112-04-01(1701)'!Q23,'1112-04-01(1901)'!Q23,'1112-04-01(2101)'!Q23)</f>
        <v>0</v>
      </c>
      <c r="R23" s="85">
        <f>SUM('1112-04-01(201)'!R23,'1112-04-01(401)'!R23,'1112-04-01(701)'!R23,'1112-04-01(1101)'!R23,'1112-04-01(1401)'!R23,'1112-04-01(1701)'!R23,'1112-04-01(1901)'!R23,'1112-04-01(2101)'!R23)</f>
        <v>0</v>
      </c>
    </row>
    <row r="24" spans="1:18" ht="14.1" customHeight="1">
      <c r="A24" s="11"/>
      <c r="B24" s="21"/>
      <c r="C24" s="31" t="s">
        <v>29</v>
      </c>
      <c r="D24" s="39">
        <v>14</v>
      </c>
      <c r="E24" s="44">
        <f>SUM('1112-04-01(201)'!E24,'1112-04-01(401)'!E24,'1112-04-01(701)'!E24,'1112-04-01(1101)'!E24,'1112-04-01(1401)'!E24,'1112-04-01(1701)'!E24,'1112-04-01(1901)'!E24,'1112-04-01(2101)'!E24)</f>
        <v>38</v>
      </c>
      <c r="F24" s="44">
        <f>SUM('1112-04-01(201)'!F24,'1112-04-01(401)'!F24,'1112-04-01(701)'!F24,'1112-04-01(1101)'!F24,'1112-04-01(1401)'!F24,'1112-04-01(1701)'!F24,'1112-04-01(1901)'!F24,'1112-04-01(2101)'!F24)</f>
        <v>55</v>
      </c>
      <c r="G24" s="55">
        <f>SUM('1112-04-01(201)'!G24,'1112-04-01(401)'!G24,'1112-04-01(701)'!G24,'1112-04-01(1101)'!G24,'1112-04-01(1401)'!G24,'1112-04-01(1701)'!G24,'1112-04-01(1901)'!G24,'1112-04-01(2101)'!G24)</f>
        <v>8406.29</v>
      </c>
      <c r="H24" s="44">
        <f>SUM('1112-04-01(201)'!H24,'1112-04-01(401)'!H24,'1112-04-01(701)'!H24,'1112-04-01(1101)'!H24,'1112-04-01(1401)'!H24,'1112-04-01(1701)'!H24,'1112-04-01(1901)'!H24,'1112-04-01(2101)'!H24)</f>
        <v>24</v>
      </c>
      <c r="I24" s="55">
        <f>SUM('1112-04-01(201)'!I24,'1112-04-01(401)'!I24,'1112-04-01(701)'!I24,'1112-04-01(1101)'!I24,'1112-04-01(1401)'!I24,'1112-04-01(1701)'!I24,'1112-04-01(1901)'!I24,'1112-04-01(2101)'!I24)</f>
        <v>2235.55</v>
      </c>
      <c r="J24" s="22"/>
      <c r="K24" s="22"/>
      <c r="L24" s="20" t="s">
        <v>40</v>
      </c>
      <c r="M24" s="38">
        <v>47</v>
      </c>
      <c r="N24" s="71">
        <f>SUM('1112-04-01(201)'!N24,'1112-04-01(401)'!N24,'1112-04-01(701)'!N24,'1112-04-01(1101)'!N24,'1112-04-01(1401)'!N24,'1112-04-01(1701)'!N24,'1112-04-01(1901)'!N24,'1112-04-01(2101)'!N24)</f>
        <v>0</v>
      </c>
      <c r="O24" s="71">
        <f>SUM('1112-04-01(201)'!O24,'1112-04-01(401)'!O24,'1112-04-01(701)'!O24,'1112-04-01(1101)'!O24,'1112-04-01(1401)'!O24,'1112-04-01(1701)'!O24,'1112-04-01(1901)'!O24,'1112-04-01(2101)'!O24)</f>
        <v>0</v>
      </c>
      <c r="P24" s="78">
        <f>SUM('1112-04-01(201)'!P24,'1112-04-01(401)'!P24,'1112-04-01(701)'!P24,'1112-04-01(1101)'!P24,'1112-04-01(1401)'!P24,'1112-04-01(1701)'!P24,'1112-04-01(1901)'!P24,'1112-04-01(2101)'!P24)</f>
        <v>0</v>
      </c>
      <c r="Q24" s="71">
        <f>SUM('1112-04-01(201)'!Q24,'1112-04-01(401)'!Q24,'1112-04-01(701)'!Q24,'1112-04-01(1101)'!Q24,'1112-04-01(1401)'!Q24,'1112-04-01(1701)'!Q24,'1112-04-01(1901)'!Q24,'1112-04-01(2101)'!Q24)</f>
        <v>0</v>
      </c>
      <c r="R24" s="85">
        <f>SUM('1112-04-01(201)'!R24,'1112-04-01(401)'!R24,'1112-04-01(701)'!R24,'1112-04-01(1101)'!R24,'1112-04-01(1401)'!R24,'1112-04-01(1701)'!R24,'1112-04-01(1901)'!R24,'1112-04-01(2101)'!R24)</f>
        <v>0</v>
      </c>
    </row>
    <row r="25" spans="1:18" ht="14.1" customHeight="1">
      <c r="A25" s="11"/>
      <c r="B25" s="21"/>
      <c r="C25" s="20" t="s">
        <v>30</v>
      </c>
      <c r="D25" s="37">
        <v>15</v>
      </c>
      <c r="E25" s="44">
        <f>SUM('1112-04-01(201)'!E25,'1112-04-01(401)'!E25,'1112-04-01(701)'!E25,'1112-04-01(1101)'!E25,'1112-04-01(1401)'!E25,'1112-04-01(1701)'!E25,'1112-04-01(1901)'!E25,'1112-04-01(2101)'!E25)</f>
        <v>709</v>
      </c>
      <c r="F25" s="44">
        <f>SUM('1112-04-01(201)'!F25,'1112-04-01(401)'!F25,'1112-04-01(701)'!F25,'1112-04-01(1101)'!F25,'1112-04-01(1401)'!F25,'1112-04-01(1701)'!F25,'1112-04-01(1901)'!F25,'1112-04-01(2101)'!F25)</f>
        <v>3472</v>
      </c>
      <c r="G25" s="55">
        <f>SUM('1112-04-01(201)'!G25,'1112-04-01(401)'!G25,'1112-04-01(701)'!G25,'1112-04-01(1101)'!G25,'1112-04-01(1401)'!G25,'1112-04-01(1701)'!G25,'1112-04-01(1901)'!G25,'1112-04-01(2101)'!G25)</f>
        <v>1437800.47</v>
      </c>
      <c r="H25" s="44">
        <f>SUM('1112-04-01(201)'!H25,'1112-04-01(401)'!H25,'1112-04-01(701)'!H25,'1112-04-01(1101)'!H25,'1112-04-01(1401)'!H25,'1112-04-01(1701)'!H25,'1112-04-01(1901)'!H25,'1112-04-01(2101)'!H25)</f>
        <v>460</v>
      </c>
      <c r="I25" s="55">
        <f>SUM('1112-04-01(201)'!I25,'1112-04-01(401)'!I25,'1112-04-01(701)'!I25,'1112-04-01(1101)'!I25,'1112-04-01(1401)'!I25,'1112-04-01(1701)'!I25,'1112-04-01(1901)'!I25,'1112-04-01(2101)'!I25)</f>
        <v>68685.87</v>
      </c>
      <c r="J25" s="22"/>
      <c r="K25" s="65" t="s">
        <v>60</v>
      </c>
      <c r="L25" s="20" t="s">
        <v>38</v>
      </c>
      <c r="M25" s="37">
        <v>48</v>
      </c>
      <c r="N25" s="71">
        <f>SUM('1112-04-01(201)'!N25,'1112-04-01(401)'!N25,'1112-04-01(701)'!N25,'1112-04-01(1101)'!N25,'1112-04-01(1401)'!N25,'1112-04-01(1701)'!N25,'1112-04-01(1901)'!N25,'1112-04-01(2101)'!N25)</f>
        <v>0</v>
      </c>
      <c r="O25" s="71">
        <f>SUM('1112-04-01(201)'!O25,'1112-04-01(401)'!O25,'1112-04-01(701)'!O25,'1112-04-01(1101)'!O25,'1112-04-01(1401)'!O25,'1112-04-01(1701)'!O25,'1112-04-01(1901)'!O25,'1112-04-01(2101)'!O25)</f>
        <v>0</v>
      </c>
      <c r="P25" s="78">
        <f>SUM('1112-04-01(201)'!P25,'1112-04-01(401)'!P25,'1112-04-01(701)'!P25,'1112-04-01(1101)'!P25,'1112-04-01(1401)'!P25,'1112-04-01(1701)'!P25,'1112-04-01(1901)'!P25,'1112-04-01(2101)'!P25)</f>
        <v>0</v>
      </c>
      <c r="Q25" s="71">
        <f>SUM('1112-04-01(201)'!Q25,'1112-04-01(401)'!Q25,'1112-04-01(701)'!Q25,'1112-04-01(1101)'!Q25,'1112-04-01(1401)'!Q25,'1112-04-01(1701)'!Q25,'1112-04-01(1901)'!Q25,'1112-04-01(2101)'!Q25)</f>
        <v>0</v>
      </c>
      <c r="R25" s="85">
        <f>SUM('1112-04-01(201)'!R25,'1112-04-01(401)'!R25,'1112-04-01(701)'!R25,'1112-04-01(1101)'!R25,'1112-04-01(1401)'!R25,'1112-04-01(1701)'!R25,'1112-04-01(1901)'!R25,'1112-04-01(2101)'!R25)</f>
        <v>0</v>
      </c>
    </row>
    <row r="26" spans="1:18" ht="14.1" customHeight="1">
      <c r="A26" s="11"/>
      <c r="B26" s="21"/>
      <c r="C26" s="20" t="s">
        <v>31</v>
      </c>
      <c r="D26" s="39">
        <v>16</v>
      </c>
      <c r="E26" s="44">
        <f>SUM('1112-04-01(201)'!E26,'1112-04-01(401)'!E26,'1112-04-01(701)'!E26,'1112-04-01(1101)'!E26,'1112-04-01(1401)'!E26,'1112-04-01(1701)'!E26,'1112-04-01(1901)'!E26,'1112-04-01(2101)'!E26)</f>
        <v>481</v>
      </c>
      <c r="F26" s="44">
        <f>SUM('1112-04-01(201)'!F26,'1112-04-01(401)'!F26,'1112-04-01(701)'!F26,'1112-04-01(1101)'!F26,'1112-04-01(1401)'!F26,'1112-04-01(1701)'!F26,'1112-04-01(1901)'!F26,'1112-04-01(2101)'!F26)</f>
        <v>1095</v>
      </c>
      <c r="G26" s="55">
        <f>SUM('1112-04-01(201)'!G26,'1112-04-01(401)'!G26,'1112-04-01(701)'!G26,'1112-04-01(1101)'!G26,'1112-04-01(1401)'!G26,'1112-04-01(1701)'!G26,'1112-04-01(1901)'!G26,'1112-04-01(2101)'!G26)</f>
        <v>418120.67</v>
      </c>
      <c r="H26" s="44">
        <f>SUM('1112-04-01(201)'!H26,'1112-04-01(401)'!H26,'1112-04-01(701)'!H26,'1112-04-01(1101)'!H26,'1112-04-01(1401)'!H26,'1112-04-01(1701)'!H26,'1112-04-01(1901)'!H26,'1112-04-01(2101)'!H26)</f>
        <v>209</v>
      </c>
      <c r="I26" s="55">
        <f>SUM('1112-04-01(201)'!I26,'1112-04-01(401)'!I26,'1112-04-01(701)'!I26,'1112-04-01(1101)'!I26,'1112-04-01(1401)'!I26,'1112-04-01(1701)'!I26,'1112-04-01(1901)'!I26,'1112-04-01(2101)'!I26)</f>
        <v>21287.66</v>
      </c>
      <c r="J26" s="22"/>
      <c r="K26" s="65"/>
      <c r="L26" s="20" t="s">
        <v>39</v>
      </c>
      <c r="M26" s="38">
        <v>49</v>
      </c>
      <c r="N26" s="71">
        <f>SUM('1112-04-01(201)'!N26,'1112-04-01(401)'!N26,'1112-04-01(701)'!N26,'1112-04-01(1101)'!N26,'1112-04-01(1401)'!N26,'1112-04-01(1701)'!N26,'1112-04-01(1901)'!N26,'1112-04-01(2101)'!N26)</f>
        <v>0</v>
      </c>
      <c r="O26" s="71">
        <f>SUM('1112-04-01(201)'!O26,'1112-04-01(401)'!O26,'1112-04-01(701)'!O26,'1112-04-01(1101)'!O26,'1112-04-01(1401)'!O26,'1112-04-01(1701)'!O26,'1112-04-01(1901)'!O26,'1112-04-01(2101)'!O26)</f>
        <v>0</v>
      </c>
      <c r="P26" s="78">
        <f>SUM('1112-04-01(201)'!P26,'1112-04-01(401)'!P26,'1112-04-01(701)'!P26,'1112-04-01(1101)'!P26,'1112-04-01(1401)'!P26,'1112-04-01(1701)'!P26,'1112-04-01(1901)'!P26,'1112-04-01(2101)'!P26)</f>
        <v>0</v>
      </c>
      <c r="Q26" s="71">
        <f>SUM('1112-04-01(201)'!Q26,'1112-04-01(401)'!Q26,'1112-04-01(701)'!Q26,'1112-04-01(1101)'!Q26,'1112-04-01(1401)'!Q26,'1112-04-01(1701)'!Q26,'1112-04-01(1901)'!Q26,'1112-04-01(2101)'!Q26)</f>
        <v>0</v>
      </c>
      <c r="R26" s="85">
        <f>SUM('1112-04-01(201)'!R26,'1112-04-01(401)'!R26,'1112-04-01(701)'!R26,'1112-04-01(1101)'!R26,'1112-04-01(1401)'!R26,'1112-04-01(1701)'!R26,'1112-04-01(1901)'!R26,'1112-04-01(2101)'!R26)</f>
        <v>0</v>
      </c>
    </row>
    <row r="27" spans="1:18" ht="14.1" customHeight="1">
      <c r="A27" s="11"/>
      <c r="B27" s="21"/>
      <c r="C27" s="20" t="s">
        <v>32</v>
      </c>
      <c r="D27" s="37">
        <v>17</v>
      </c>
      <c r="E27" s="44">
        <f>SUM('1112-04-01(201)'!E27,'1112-04-01(401)'!E27,'1112-04-01(701)'!E27,'1112-04-01(1101)'!E27,'1112-04-01(1401)'!E27,'1112-04-01(1701)'!E27,'1112-04-01(1901)'!E27,'1112-04-01(2101)'!E27)</f>
        <v>133</v>
      </c>
      <c r="F27" s="44">
        <f>SUM('1112-04-01(201)'!F27,'1112-04-01(401)'!F27,'1112-04-01(701)'!F27,'1112-04-01(1101)'!F27,'1112-04-01(1401)'!F27,'1112-04-01(1701)'!F27,'1112-04-01(1901)'!F27,'1112-04-01(2101)'!F27)</f>
        <v>283</v>
      </c>
      <c r="G27" s="55">
        <f>SUM('1112-04-01(201)'!G27,'1112-04-01(401)'!G27,'1112-04-01(701)'!G27,'1112-04-01(1101)'!G27,'1112-04-01(1401)'!G27,'1112-04-01(1701)'!G27,'1112-04-01(1901)'!G27,'1112-04-01(2101)'!G27)</f>
        <v>52694.03</v>
      </c>
      <c r="H27" s="44">
        <f>SUM('1112-04-01(201)'!H27,'1112-04-01(401)'!H27,'1112-04-01(701)'!H27,'1112-04-01(1101)'!H27,'1112-04-01(1401)'!H27,'1112-04-01(1701)'!H27,'1112-04-01(1901)'!H27,'1112-04-01(2101)'!H27)</f>
        <v>111</v>
      </c>
      <c r="I27" s="55">
        <f>SUM('1112-04-01(201)'!I27,'1112-04-01(401)'!I27,'1112-04-01(701)'!I27,'1112-04-01(1101)'!I27,'1112-04-01(1401)'!I27,'1112-04-01(1701)'!I27,'1112-04-01(1901)'!I27,'1112-04-01(2101)'!I27)</f>
        <v>12502.5</v>
      </c>
      <c r="J27" s="22"/>
      <c r="K27" s="65"/>
      <c r="L27" s="20" t="s">
        <v>40</v>
      </c>
      <c r="M27" s="37">
        <v>50</v>
      </c>
      <c r="N27" s="71">
        <f>SUM('1112-04-01(201)'!N27,'1112-04-01(401)'!N27,'1112-04-01(701)'!N27,'1112-04-01(1101)'!N27,'1112-04-01(1401)'!N27,'1112-04-01(1701)'!N27,'1112-04-01(1901)'!N27,'1112-04-01(2101)'!N27)</f>
        <v>0</v>
      </c>
      <c r="O27" s="71">
        <f>SUM('1112-04-01(201)'!O27,'1112-04-01(401)'!O27,'1112-04-01(701)'!O27,'1112-04-01(1101)'!O27,'1112-04-01(1401)'!O27,'1112-04-01(1701)'!O27,'1112-04-01(1901)'!O27,'1112-04-01(2101)'!O27)</f>
        <v>0</v>
      </c>
      <c r="P27" s="78">
        <f>SUM('1112-04-01(201)'!P27,'1112-04-01(401)'!P27,'1112-04-01(701)'!P27,'1112-04-01(1101)'!P27,'1112-04-01(1401)'!P27,'1112-04-01(1701)'!P27,'1112-04-01(1901)'!P27,'1112-04-01(2101)'!P27)</f>
        <v>0</v>
      </c>
      <c r="Q27" s="71">
        <f>SUM('1112-04-01(201)'!Q27,'1112-04-01(401)'!Q27,'1112-04-01(701)'!Q27,'1112-04-01(1101)'!Q27,'1112-04-01(1401)'!Q27,'1112-04-01(1701)'!Q27,'1112-04-01(1901)'!Q27,'1112-04-01(2101)'!Q27)</f>
        <v>0</v>
      </c>
      <c r="R27" s="85">
        <f>SUM('1112-04-01(201)'!R27,'1112-04-01(401)'!R27,'1112-04-01(701)'!R27,'1112-04-01(1101)'!R27,'1112-04-01(1401)'!R27,'1112-04-01(1701)'!R27,'1112-04-01(1901)'!R27,'1112-04-01(2101)'!R27)</f>
        <v>0</v>
      </c>
    </row>
    <row r="28" spans="1:18" ht="14.1" customHeight="1">
      <c r="A28" s="11"/>
      <c r="B28" s="21"/>
      <c r="C28" s="20" t="s">
        <v>33</v>
      </c>
      <c r="D28" s="39">
        <v>18</v>
      </c>
      <c r="E28" s="44">
        <f>SUM('1112-04-01(201)'!E28,'1112-04-01(401)'!E28,'1112-04-01(701)'!E28,'1112-04-01(1101)'!E28,'1112-04-01(1401)'!E28,'1112-04-01(1701)'!E28,'1112-04-01(1901)'!E28,'1112-04-01(2101)'!E28)</f>
        <v>7</v>
      </c>
      <c r="F28" s="44">
        <f>SUM('1112-04-01(201)'!F28,'1112-04-01(401)'!F28,'1112-04-01(701)'!F28,'1112-04-01(1101)'!F28,'1112-04-01(1401)'!F28,'1112-04-01(1701)'!F28,'1112-04-01(1901)'!F28,'1112-04-01(2101)'!F28)</f>
        <v>9</v>
      </c>
      <c r="G28" s="55">
        <f>SUM('1112-04-01(201)'!G28,'1112-04-01(401)'!G28,'1112-04-01(701)'!G28,'1112-04-01(1101)'!G28,'1112-04-01(1401)'!G28,'1112-04-01(1701)'!G28,'1112-04-01(1901)'!G28,'1112-04-01(2101)'!G28)</f>
        <v>13726.5</v>
      </c>
      <c r="H28" s="44">
        <f>SUM('1112-04-01(201)'!H28,'1112-04-01(401)'!H28,'1112-04-01(701)'!H28,'1112-04-01(1101)'!H28,'1112-04-01(1401)'!H28,'1112-04-01(1701)'!H28,'1112-04-01(1901)'!H28,'1112-04-01(2101)'!H28)</f>
        <v>9</v>
      </c>
      <c r="I28" s="55">
        <f>SUM('1112-04-01(201)'!I28,'1112-04-01(401)'!I28,'1112-04-01(701)'!I28,'1112-04-01(1101)'!I28,'1112-04-01(1401)'!I28,'1112-04-01(1701)'!I28,'1112-04-01(1901)'!I28,'1112-04-01(2101)'!I28)</f>
        <v>2200.21</v>
      </c>
      <c r="J28" s="22"/>
      <c r="K28" s="66" t="s">
        <v>61</v>
      </c>
      <c r="L28" s="66"/>
      <c r="M28" s="38">
        <v>51</v>
      </c>
      <c r="N28" s="71">
        <f>SUM('1112-04-01(201)'!N28,'1112-04-01(401)'!N28,'1112-04-01(701)'!N28,'1112-04-01(1101)'!N28,'1112-04-01(1401)'!N28,'1112-04-01(1701)'!N28,'1112-04-01(1901)'!N28,'1112-04-01(2101)'!N28)</f>
        <v>9</v>
      </c>
      <c r="O28" s="71">
        <f>SUM('1112-04-01(201)'!O28,'1112-04-01(401)'!O28,'1112-04-01(701)'!O28,'1112-04-01(1101)'!O28,'1112-04-01(1401)'!O28,'1112-04-01(1701)'!O28,'1112-04-01(1901)'!O28,'1112-04-01(2101)'!O28)</f>
        <v>26</v>
      </c>
      <c r="P28" s="78">
        <f>SUM('1112-04-01(201)'!P28,'1112-04-01(401)'!P28,'1112-04-01(701)'!P28,'1112-04-01(1101)'!P28,'1112-04-01(1401)'!P28,'1112-04-01(1701)'!P28,'1112-04-01(1901)'!P28,'1112-04-01(2101)'!P28)</f>
        <v>73503.42</v>
      </c>
      <c r="Q28" s="71">
        <f>SUM('1112-04-01(201)'!Q28,'1112-04-01(401)'!Q28,'1112-04-01(701)'!Q28,'1112-04-01(1101)'!Q28,'1112-04-01(1401)'!Q28,'1112-04-01(1701)'!Q28,'1112-04-01(1901)'!Q28,'1112-04-01(2101)'!Q28)</f>
        <v>0</v>
      </c>
      <c r="R28" s="85">
        <f>SUM('1112-04-01(201)'!R28,'1112-04-01(401)'!R28,'1112-04-01(701)'!R28,'1112-04-01(1101)'!R28,'1112-04-01(1401)'!R28,'1112-04-01(1701)'!R28,'1112-04-01(1901)'!R28,'1112-04-01(2101)'!R28)</f>
        <v>0</v>
      </c>
    </row>
    <row r="29" spans="1:18" ht="14.1" customHeight="1">
      <c r="A29" s="11"/>
      <c r="B29" s="21"/>
      <c r="C29" s="20" t="s">
        <v>34</v>
      </c>
      <c r="D29" s="37">
        <v>19</v>
      </c>
      <c r="E29" s="44">
        <f>SUM('1112-04-01(201)'!E29,'1112-04-01(401)'!E29,'1112-04-01(701)'!E29,'1112-04-01(1101)'!E29,'1112-04-01(1401)'!E29,'1112-04-01(1701)'!E29,'1112-04-01(1901)'!E29,'1112-04-01(2101)'!E29)</f>
        <v>31</v>
      </c>
      <c r="F29" s="44">
        <f>SUM('1112-04-01(201)'!F29,'1112-04-01(401)'!F29,'1112-04-01(701)'!F29,'1112-04-01(1101)'!F29,'1112-04-01(1401)'!F29,'1112-04-01(1701)'!F29,'1112-04-01(1901)'!F29,'1112-04-01(2101)'!F29)</f>
        <v>111</v>
      </c>
      <c r="G29" s="55">
        <f>SUM('1112-04-01(201)'!G29,'1112-04-01(401)'!G29,'1112-04-01(701)'!G29,'1112-04-01(1101)'!G29,'1112-04-01(1401)'!G29,'1112-04-01(1701)'!G29,'1112-04-01(1901)'!G29,'1112-04-01(2101)'!G29)</f>
        <v>133325.74</v>
      </c>
      <c r="H29" s="44">
        <f>SUM('1112-04-01(201)'!H29,'1112-04-01(401)'!H29,'1112-04-01(701)'!H29,'1112-04-01(1101)'!H29,'1112-04-01(1401)'!H29,'1112-04-01(1701)'!H29,'1112-04-01(1901)'!H29,'1112-04-01(2101)'!H29)</f>
        <v>2</v>
      </c>
      <c r="I29" s="55">
        <f>SUM('1112-04-01(201)'!I29,'1112-04-01(401)'!I29,'1112-04-01(701)'!I29,'1112-04-01(1101)'!I29,'1112-04-01(1401)'!I29,'1112-04-01(1701)'!I29,'1112-04-01(1901)'!I29,'1112-04-01(2101)'!I29)</f>
        <v>186.02</v>
      </c>
      <c r="J29" s="22" t="s">
        <v>54</v>
      </c>
      <c r="K29" s="20" t="s">
        <v>62</v>
      </c>
      <c r="L29" s="20"/>
      <c r="M29" s="37">
        <v>52</v>
      </c>
      <c r="N29" s="71">
        <f>SUM('1112-04-01(201)'!N29,'1112-04-01(401)'!N29,'1112-04-01(701)'!N29,'1112-04-01(1101)'!N29,'1112-04-01(1401)'!N29,'1112-04-01(1701)'!N29,'1112-04-01(1901)'!N29,'1112-04-01(2101)'!N29)</f>
        <v>4</v>
      </c>
      <c r="O29" s="71">
        <f>SUM('1112-04-01(201)'!O29,'1112-04-01(401)'!O29,'1112-04-01(701)'!O29,'1112-04-01(1101)'!O29,'1112-04-01(1401)'!O29,'1112-04-01(1701)'!O29,'1112-04-01(1901)'!O29,'1112-04-01(2101)'!O29)</f>
        <v>6</v>
      </c>
      <c r="P29" s="78">
        <f>SUM('1112-04-01(201)'!P29,'1112-04-01(401)'!P29,'1112-04-01(701)'!P29,'1112-04-01(1101)'!P29,'1112-04-01(1401)'!P29,'1112-04-01(1701)'!P29,'1112-04-01(1901)'!P29,'1112-04-01(2101)'!P29)</f>
        <v>3214.98</v>
      </c>
      <c r="Q29" s="71">
        <f>SUM('1112-04-01(201)'!Q29,'1112-04-01(401)'!Q29,'1112-04-01(701)'!Q29,'1112-04-01(1101)'!Q29,'1112-04-01(1401)'!Q29,'1112-04-01(1701)'!Q29,'1112-04-01(1901)'!Q29,'1112-04-01(2101)'!Q29)</f>
        <v>0</v>
      </c>
      <c r="R29" s="85">
        <f>SUM('1112-04-01(201)'!R29,'1112-04-01(401)'!R29,'1112-04-01(701)'!R29,'1112-04-01(1101)'!R29,'1112-04-01(1401)'!R29,'1112-04-01(1701)'!R29,'1112-04-01(1901)'!R29,'1112-04-01(2101)'!R29)</f>
        <v>0</v>
      </c>
    </row>
    <row r="30" spans="1:18" ht="14.1" customHeight="1">
      <c r="A30" s="11"/>
      <c r="B30" s="21"/>
      <c r="C30" s="20" t="s">
        <v>35</v>
      </c>
      <c r="D30" s="39">
        <v>20</v>
      </c>
      <c r="E30" s="44">
        <f>SUM('1112-04-01(201)'!E30,'1112-04-01(401)'!E30,'1112-04-01(701)'!E30,'1112-04-01(1101)'!E30,'1112-04-01(1401)'!E30,'1112-04-01(1701)'!E30,'1112-04-01(1901)'!E30,'1112-04-01(2101)'!E30)</f>
        <v>3</v>
      </c>
      <c r="F30" s="44">
        <f>SUM('1112-04-01(201)'!F30,'1112-04-01(401)'!F30,'1112-04-01(701)'!F30,'1112-04-01(1101)'!F30,'1112-04-01(1401)'!F30,'1112-04-01(1701)'!F30,'1112-04-01(1901)'!F30,'1112-04-01(2101)'!F30)</f>
        <v>13</v>
      </c>
      <c r="G30" s="55">
        <f>SUM('1112-04-01(201)'!G30,'1112-04-01(401)'!G30,'1112-04-01(701)'!G30,'1112-04-01(1101)'!G30,'1112-04-01(1401)'!G30,'1112-04-01(1701)'!G30,'1112-04-01(1901)'!G30,'1112-04-01(2101)'!G30)</f>
        <v>364.66</v>
      </c>
      <c r="H30" s="44">
        <f>SUM('1112-04-01(201)'!H30,'1112-04-01(401)'!H30,'1112-04-01(701)'!H30,'1112-04-01(1101)'!H30,'1112-04-01(1401)'!H30,'1112-04-01(1701)'!H30,'1112-04-01(1901)'!H30,'1112-04-01(2101)'!H30)</f>
        <v>0</v>
      </c>
      <c r="I30" s="55">
        <f>SUM('1112-04-01(201)'!I30,'1112-04-01(401)'!I30,'1112-04-01(701)'!I30,'1112-04-01(1101)'!I30,'1112-04-01(1401)'!I30,'1112-04-01(1701)'!I30,'1112-04-01(1901)'!I30,'1112-04-01(2101)'!I30)</f>
        <v>0</v>
      </c>
      <c r="J30" s="22"/>
      <c r="K30" s="20" t="s">
        <v>63</v>
      </c>
      <c r="L30" s="20"/>
      <c r="M30" s="38">
        <v>53</v>
      </c>
      <c r="N30" s="71">
        <f>SUM('1112-04-01(201)'!N30,'1112-04-01(401)'!N30,'1112-04-01(701)'!N30,'1112-04-01(1101)'!N30,'1112-04-01(1401)'!N30,'1112-04-01(1701)'!N30,'1112-04-01(1901)'!N30,'1112-04-01(2101)'!N30)</f>
        <v>0</v>
      </c>
      <c r="O30" s="71">
        <f>SUM('1112-04-01(201)'!O30,'1112-04-01(401)'!O30,'1112-04-01(701)'!O30,'1112-04-01(1101)'!O30,'1112-04-01(1401)'!O30,'1112-04-01(1701)'!O30,'1112-04-01(1901)'!O30,'1112-04-01(2101)'!O30)</f>
        <v>0</v>
      </c>
      <c r="P30" s="78">
        <f>SUM('1112-04-01(201)'!P30,'1112-04-01(401)'!P30,'1112-04-01(701)'!P30,'1112-04-01(1101)'!P30,'1112-04-01(1401)'!P30,'1112-04-01(1701)'!P30,'1112-04-01(1901)'!P30,'1112-04-01(2101)'!P30)</f>
        <v>0</v>
      </c>
      <c r="Q30" s="71">
        <f>SUM('1112-04-01(201)'!Q30,'1112-04-01(401)'!Q30,'1112-04-01(701)'!Q30,'1112-04-01(1101)'!Q30,'1112-04-01(1401)'!Q30,'1112-04-01(1701)'!Q30,'1112-04-01(1901)'!Q30,'1112-04-01(2101)'!Q30)</f>
        <v>0</v>
      </c>
      <c r="R30" s="85">
        <f>SUM('1112-04-01(201)'!R30,'1112-04-01(401)'!R30,'1112-04-01(701)'!R30,'1112-04-01(1101)'!R30,'1112-04-01(1401)'!R30,'1112-04-01(1701)'!R30,'1112-04-01(1901)'!R30,'1112-04-01(2101)'!R30)</f>
        <v>0</v>
      </c>
    </row>
    <row r="31" spans="1:18" ht="14.1" customHeight="1">
      <c r="A31" s="11"/>
      <c r="B31" s="21"/>
      <c r="C31" s="20" t="s">
        <v>36</v>
      </c>
      <c r="D31" s="37">
        <v>21</v>
      </c>
      <c r="E31" s="44">
        <f>SUM('1112-04-01(201)'!E31,'1112-04-01(401)'!E31,'1112-04-01(701)'!E31,'1112-04-01(1101)'!E31,'1112-04-01(1401)'!E31,'1112-04-01(1701)'!E31,'1112-04-01(1901)'!E31,'1112-04-01(2101)'!E31)</f>
        <v>113</v>
      </c>
      <c r="F31" s="44">
        <f>SUM('1112-04-01(201)'!F31,'1112-04-01(401)'!F31,'1112-04-01(701)'!F31,'1112-04-01(1101)'!F31,'1112-04-01(1401)'!F31,'1112-04-01(1701)'!F31,'1112-04-01(1901)'!F31,'1112-04-01(2101)'!F31)</f>
        <v>328</v>
      </c>
      <c r="G31" s="55">
        <f>SUM('1112-04-01(201)'!G31,'1112-04-01(401)'!G31,'1112-04-01(701)'!G31,'1112-04-01(1101)'!G31,'1112-04-01(1401)'!G31,'1112-04-01(1701)'!G31,'1112-04-01(1901)'!G31,'1112-04-01(2101)'!G31)</f>
        <v>85779.09</v>
      </c>
      <c r="H31" s="44">
        <f>SUM('1112-04-01(201)'!H31,'1112-04-01(401)'!H31,'1112-04-01(701)'!H31,'1112-04-01(1101)'!H31,'1112-04-01(1401)'!H31,'1112-04-01(1701)'!H31,'1112-04-01(1901)'!H31,'1112-04-01(2101)'!H31)</f>
        <v>646</v>
      </c>
      <c r="I31" s="55">
        <f>SUM('1112-04-01(201)'!I31,'1112-04-01(401)'!I31,'1112-04-01(701)'!I31,'1112-04-01(1101)'!I31,'1112-04-01(1401)'!I31,'1112-04-01(1701)'!I31,'1112-04-01(1901)'!I31,'1112-04-01(2101)'!I31)</f>
        <v>51697.67</v>
      </c>
      <c r="J31" s="22"/>
      <c r="K31" s="20" t="s">
        <v>64</v>
      </c>
      <c r="L31" s="20"/>
      <c r="M31" s="37">
        <v>54</v>
      </c>
      <c r="N31" s="71">
        <f>SUM('1112-04-01(201)'!N31,'1112-04-01(401)'!N31,'1112-04-01(701)'!N31,'1112-04-01(1101)'!N31,'1112-04-01(1401)'!N31,'1112-04-01(1701)'!N31,'1112-04-01(1901)'!N31,'1112-04-01(2101)'!N31)</f>
        <v>172</v>
      </c>
      <c r="O31" s="71">
        <f>SUM('1112-04-01(201)'!O31,'1112-04-01(401)'!O31,'1112-04-01(701)'!O31,'1112-04-01(1101)'!O31,'1112-04-01(1401)'!O31,'1112-04-01(1701)'!O31,'1112-04-01(1901)'!O31,'1112-04-01(2101)'!O31)</f>
        <v>369</v>
      </c>
      <c r="P31" s="78">
        <f>SUM('1112-04-01(201)'!P31,'1112-04-01(401)'!P31,'1112-04-01(701)'!P31,'1112-04-01(1101)'!P31,'1112-04-01(1401)'!P31,'1112-04-01(1701)'!P31,'1112-04-01(1901)'!P31,'1112-04-01(2101)'!P31)</f>
        <v>175606.91</v>
      </c>
      <c r="Q31" s="71">
        <f>SUM('1112-04-01(201)'!Q31,'1112-04-01(401)'!Q31,'1112-04-01(701)'!Q31,'1112-04-01(1101)'!Q31,'1112-04-01(1401)'!Q31,'1112-04-01(1701)'!Q31,'1112-04-01(1901)'!Q31,'1112-04-01(2101)'!Q31)</f>
        <v>161</v>
      </c>
      <c r="R31" s="85">
        <f>SUM('1112-04-01(201)'!R31,'1112-04-01(401)'!R31,'1112-04-01(701)'!R31,'1112-04-01(1101)'!R31,'1112-04-01(1401)'!R31,'1112-04-01(1701)'!R31,'1112-04-01(1901)'!R31,'1112-04-01(2101)'!R31)</f>
        <v>15372.67</v>
      </c>
    </row>
    <row r="32" spans="1:18" ht="14.1" customHeight="1">
      <c r="A32" s="11"/>
      <c r="B32" s="21"/>
      <c r="C32" s="32" t="s">
        <v>20</v>
      </c>
      <c r="D32" s="37">
        <v>22</v>
      </c>
      <c r="E32" s="44">
        <f>SUM('1112-04-01(201)'!E32,'1112-04-01(401)'!E32,'1112-04-01(701)'!E32,'1112-04-01(1101)'!E32,'1112-04-01(1401)'!E32,'1112-04-01(1701)'!E32,'1112-04-01(1901)'!E32,'1112-04-01(2101)'!E32)</f>
        <v>23</v>
      </c>
      <c r="F32" s="44">
        <f>SUM('1112-04-01(201)'!F32,'1112-04-01(401)'!F32,'1112-04-01(701)'!F32,'1112-04-01(1101)'!F32,'1112-04-01(1401)'!F32,'1112-04-01(1701)'!F32,'1112-04-01(1901)'!F32,'1112-04-01(2101)'!F32)</f>
        <v>70</v>
      </c>
      <c r="G32" s="55">
        <f>SUM('1112-04-01(201)'!G32,'1112-04-01(401)'!G32,'1112-04-01(701)'!G32,'1112-04-01(1101)'!G32,'1112-04-01(1401)'!G32,'1112-04-01(1701)'!G32,'1112-04-01(1901)'!G32,'1112-04-01(2101)'!G32)</f>
        <v>56406.68</v>
      </c>
      <c r="H32" s="44">
        <f>SUM('1112-04-01(201)'!H32,'1112-04-01(401)'!H32,'1112-04-01(701)'!H32,'1112-04-01(1101)'!H32,'1112-04-01(1401)'!H32,'1112-04-01(1701)'!H32,'1112-04-01(1901)'!H32,'1112-04-01(2101)'!H32)</f>
        <v>8</v>
      </c>
      <c r="I32" s="55">
        <f>SUM('1112-04-01(201)'!I32,'1112-04-01(401)'!I32,'1112-04-01(701)'!I32,'1112-04-01(1101)'!I32,'1112-04-01(1401)'!I32,'1112-04-01(1701)'!I32,'1112-04-01(1901)'!I32,'1112-04-01(2101)'!I32)</f>
        <v>1312.23</v>
      </c>
      <c r="J32" s="22"/>
      <c r="K32" s="20" t="s">
        <v>65</v>
      </c>
      <c r="L32" s="20"/>
      <c r="M32" s="38">
        <v>55</v>
      </c>
      <c r="N32" s="71">
        <f>SUM('1112-04-01(201)'!N32,'1112-04-01(401)'!N32,'1112-04-01(701)'!N32,'1112-04-01(1101)'!N32,'1112-04-01(1401)'!N32,'1112-04-01(1701)'!N32,'1112-04-01(1901)'!N32,'1112-04-01(2101)'!N32)</f>
        <v>36</v>
      </c>
      <c r="O32" s="71">
        <f>SUM('1112-04-01(201)'!O32,'1112-04-01(401)'!O32,'1112-04-01(701)'!O32,'1112-04-01(1101)'!O32,'1112-04-01(1401)'!O32,'1112-04-01(1701)'!O32,'1112-04-01(1901)'!O32,'1112-04-01(2101)'!O32)</f>
        <v>218</v>
      </c>
      <c r="P32" s="78">
        <f>SUM('1112-04-01(201)'!P32,'1112-04-01(401)'!P32,'1112-04-01(701)'!P32,'1112-04-01(1101)'!P32,'1112-04-01(1401)'!P32,'1112-04-01(1701)'!P32,'1112-04-01(1901)'!P32,'1112-04-01(2101)'!P32)</f>
        <v>48593.65</v>
      </c>
      <c r="Q32" s="71">
        <f>SUM('1112-04-01(201)'!Q32,'1112-04-01(401)'!Q32,'1112-04-01(701)'!Q32,'1112-04-01(1101)'!Q32,'1112-04-01(1401)'!Q32,'1112-04-01(1701)'!Q32,'1112-04-01(1901)'!Q32,'1112-04-01(2101)'!Q32)</f>
        <v>8</v>
      </c>
      <c r="R32" s="85">
        <f>SUM('1112-04-01(201)'!R32,'1112-04-01(401)'!R32,'1112-04-01(701)'!R32,'1112-04-01(1101)'!R32,'1112-04-01(1401)'!R32,'1112-04-01(1701)'!R32,'1112-04-01(1901)'!R32,'1112-04-01(2101)'!R32)</f>
        <v>729.94</v>
      </c>
    </row>
    <row r="33" spans="1:18" ht="14.1" customHeight="1">
      <c r="A33" s="11"/>
      <c r="B33" s="21"/>
      <c r="C33" s="20" t="s">
        <v>21</v>
      </c>
      <c r="D33" s="37">
        <v>23</v>
      </c>
      <c r="E33" s="44">
        <f>SUM('1112-04-01(201)'!E33,'1112-04-01(401)'!E33,'1112-04-01(701)'!E33,'1112-04-01(1101)'!E33,'1112-04-01(1401)'!E33,'1112-04-01(1701)'!E33,'1112-04-01(1901)'!E33,'1112-04-01(2101)'!E33)</f>
        <v>58</v>
      </c>
      <c r="F33" s="44">
        <f>SUM('1112-04-01(201)'!F33,'1112-04-01(401)'!F33,'1112-04-01(701)'!F33,'1112-04-01(1101)'!F33,'1112-04-01(1401)'!F33,'1112-04-01(1701)'!F33,'1112-04-01(1901)'!F33,'1112-04-01(2101)'!F33)</f>
        <v>141</v>
      </c>
      <c r="G33" s="55">
        <f>SUM('1112-04-01(201)'!G33,'1112-04-01(401)'!G33,'1112-04-01(701)'!G33,'1112-04-01(1101)'!G33,'1112-04-01(1401)'!G33,'1112-04-01(1701)'!G33,'1112-04-01(1901)'!G33,'1112-04-01(2101)'!G33)</f>
        <v>123244.38</v>
      </c>
      <c r="H33" s="44">
        <f>SUM('1112-04-01(201)'!H33,'1112-04-01(401)'!H33,'1112-04-01(701)'!H33,'1112-04-01(1101)'!H33,'1112-04-01(1401)'!H33,'1112-04-01(1701)'!H33,'1112-04-01(1901)'!H33,'1112-04-01(2101)'!H33)</f>
        <v>23</v>
      </c>
      <c r="I33" s="55">
        <f>SUM('1112-04-01(201)'!I33,'1112-04-01(401)'!I33,'1112-04-01(701)'!I33,'1112-04-01(1101)'!I33,'1112-04-01(1401)'!I33,'1112-04-01(1701)'!I33,'1112-04-01(1901)'!I33,'1112-04-01(2101)'!I33)</f>
        <v>15420.71</v>
      </c>
      <c r="J33" s="22"/>
      <c r="K33" s="20" t="s">
        <v>66</v>
      </c>
      <c r="L33" s="20"/>
      <c r="M33" s="37">
        <v>56</v>
      </c>
      <c r="N33" s="71">
        <f>SUM('1112-04-01(201)'!N33,'1112-04-01(401)'!N33,'1112-04-01(701)'!N33,'1112-04-01(1101)'!N33,'1112-04-01(1401)'!N33,'1112-04-01(1701)'!N33,'1112-04-01(1901)'!N33,'1112-04-01(2101)'!N33)</f>
        <v>268</v>
      </c>
      <c r="O33" s="71">
        <f>SUM('1112-04-01(201)'!O33,'1112-04-01(401)'!O33,'1112-04-01(701)'!O33,'1112-04-01(1101)'!O33,'1112-04-01(1401)'!O33,'1112-04-01(1701)'!O33,'1112-04-01(1901)'!O33,'1112-04-01(2101)'!O33)</f>
        <v>654</v>
      </c>
      <c r="P33" s="78">
        <f>SUM('1112-04-01(201)'!P33,'1112-04-01(401)'!P33,'1112-04-01(701)'!P33,'1112-04-01(1101)'!P33,'1112-04-01(1401)'!P33,'1112-04-01(1701)'!P33,'1112-04-01(1901)'!P33,'1112-04-01(2101)'!P33)</f>
        <v>501431.78</v>
      </c>
      <c r="Q33" s="71">
        <f>SUM('1112-04-01(201)'!Q33,'1112-04-01(401)'!Q33,'1112-04-01(701)'!Q33,'1112-04-01(1101)'!Q33,'1112-04-01(1401)'!Q33,'1112-04-01(1701)'!Q33,'1112-04-01(1901)'!Q33,'1112-04-01(2101)'!Q33)</f>
        <v>472</v>
      </c>
      <c r="R33" s="85">
        <f>SUM('1112-04-01(201)'!R33,'1112-04-01(401)'!R33,'1112-04-01(701)'!R33,'1112-04-01(1101)'!R33,'1112-04-01(1401)'!R33,'1112-04-01(1701)'!R33,'1112-04-01(1901)'!R33,'1112-04-01(2101)'!R33)</f>
        <v>119701.57</v>
      </c>
    </row>
    <row r="34" spans="1:18" ht="14.1" customHeight="1">
      <c r="A34" s="10" t="s">
        <v>6</v>
      </c>
      <c r="B34" s="22" t="s">
        <v>24</v>
      </c>
      <c r="C34" s="20" t="s">
        <v>37</v>
      </c>
      <c r="D34" s="37">
        <v>24</v>
      </c>
      <c r="E34" s="44">
        <f>SUM('1112-04-01(201)'!E34,'1112-04-01(401)'!E34,'1112-04-01(701)'!E34,'1112-04-01(1101)'!E34,'1112-04-01(1401)'!E34,'1112-04-01(1701)'!E34,'1112-04-01(1901)'!E34,'1112-04-01(2101)'!E34)</f>
        <v>5935</v>
      </c>
      <c r="F34" s="44">
        <f>SUM('1112-04-01(201)'!F34,'1112-04-01(401)'!F34,'1112-04-01(701)'!F34,'1112-04-01(1101)'!F34,'1112-04-01(1401)'!F34,'1112-04-01(1701)'!F34,'1112-04-01(1901)'!F34,'1112-04-01(2101)'!F34)</f>
        <v>8553</v>
      </c>
      <c r="G34" s="55">
        <f>SUM('1112-04-01(201)'!G34,'1112-04-01(401)'!G34,'1112-04-01(701)'!G34,'1112-04-01(1101)'!G34,'1112-04-01(1401)'!G34,'1112-04-01(1701)'!G34,'1112-04-01(1901)'!G34,'1112-04-01(2101)'!G34)</f>
        <v>1081135.03</v>
      </c>
      <c r="H34" s="44">
        <f>SUM('1112-04-01(201)'!H34,'1112-04-01(401)'!H34,'1112-04-01(701)'!H34,'1112-04-01(1101)'!H34,'1112-04-01(1401)'!H34,'1112-04-01(1701)'!H34,'1112-04-01(1901)'!H34,'1112-04-01(2101)'!H34)</f>
        <v>6399</v>
      </c>
      <c r="I34" s="55">
        <f>SUM('1112-04-01(201)'!I34,'1112-04-01(401)'!I34,'1112-04-01(701)'!I34,'1112-04-01(1101)'!I34,'1112-04-01(1401)'!I34,'1112-04-01(1701)'!I34,'1112-04-01(1901)'!I34,'1112-04-01(2101)'!I34)</f>
        <v>707661.88</v>
      </c>
      <c r="J34" s="22"/>
      <c r="K34" s="67" t="s">
        <v>67</v>
      </c>
      <c r="L34" s="67"/>
      <c r="M34" s="38">
        <v>57</v>
      </c>
      <c r="N34" s="71">
        <f>SUM('1112-04-01(201)'!N34,'1112-04-01(401)'!N34,'1112-04-01(701)'!N34,'1112-04-01(1101)'!N34,'1112-04-01(1401)'!N34,'1112-04-01(1701)'!N34,'1112-04-01(1901)'!N34,'1112-04-01(2101)'!N34)</f>
        <v>4674</v>
      </c>
      <c r="O34" s="71">
        <f>SUM('1112-04-01(201)'!O34,'1112-04-01(401)'!O34,'1112-04-01(701)'!O34,'1112-04-01(1101)'!O34,'1112-04-01(1401)'!O34,'1112-04-01(1701)'!O34,'1112-04-01(1901)'!O34,'1112-04-01(2101)'!O34)</f>
        <v>12382</v>
      </c>
      <c r="P34" s="78">
        <f>SUM('1112-04-01(201)'!P34,'1112-04-01(401)'!P34,'1112-04-01(701)'!P34,'1112-04-01(1101)'!P34,'1112-04-01(1401)'!P34,'1112-04-01(1701)'!P34,'1112-04-01(1901)'!P34,'1112-04-01(2101)'!P34)</f>
        <v>2760888.9</v>
      </c>
      <c r="Q34" s="71">
        <f>SUM('1112-04-01(201)'!Q34,'1112-04-01(401)'!Q34,'1112-04-01(701)'!Q34,'1112-04-01(1101)'!Q34,'1112-04-01(1401)'!Q34,'1112-04-01(1701)'!Q34,'1112-04-01(1901)'!Q34,'1112-04-01(2101)'!Q34)</f>
        <v>6147</v>
      </c>
      <c r="R34" s="85">
        <f>SUM('1112-04-01(201)'!R34,'1112-04-01(401)'!R34,'1112-04-01(701)'!R34,'1112-04-01(1101)'!R34,'1112-04-01(1401)'!R34,'1112-04-01(1701)'!R34,'1112-04-01(1901)'!R34,'1112-04-01(2101)'!R34)</f>
        <v>730794.5</v>
      </c>
    </row>
    <row r="35" spans="1:18" ht="14.1" customHeight="1">
      <c r="A35" s="10"/>
      <c r="B35" s="22"/>
      <c r="C35" s="20" t="s">
        <v>38</v>
      </c>
      <c r="D35" s="37">
        <v>25</v>
      </c>
      <c r="E35" s="44">
        <f>SUM('1112-04-01(201)'!E35,'1112-04-01(401)'!E35,'1112-04-01(701)'!E35,'1112-04-01(1101)'!E35,'1112-04-01(1401)'!E35,'1112-04-01(1701)'!E35,'1112-04-01(1901)'!E35,'1112-04-01(2101)'!E35)</f>
        <v>20</v>
      </c>
      <c r="F35" s="44">
        <f>SUM('1112-04-01(201)'!F35,'1112-04-01(401)'!F35,'1112-04-01(701)'!F35,'1112-04-01(1101)'!F35,'1112-04-01(1401)'!F35,'1112-04-01(1701)'!F35,'1112-04-01(1901)'!F35,'1112-04-01(2101)'!F35)</f>
        <v>44</v>
      </c>
      <c r="G35" s="55">
        <f>SUM('1112-04-01(201)'!G35,'1112-04-01(401)'!G35,'1112-04-01(701)'!G35,'1112-04-01(1101)'!G35,'1112-04-01(1401)'!G35,'1112-04-01(1701)'!G35,'1112-04-01(1901)'!G35,'1112-04-01(2101)'!G35)</f>
        <v>176105.97</v>
      </c>
      <c r="H35" s="44">
        <f>SUM('1112-04-01(201)'!H35,'1112-04-01(401)'!H35,'1112-04-01(701)'!H35,'1112-04-01(1101)'!H35,'1112-04-01(1401)'!H35,'1112-04-01(1701)'!H35,'1112-04-01(1901)'!H35,'1112-04-01(2101)'!H35)</f>
        <v>10</v>
      </c>
      <c r="I35" s="55">
        <f>SUM('1112-04-01(201)'!I35,'1112-04-01(401)'!I35,'1112-04-01(701)'!I35,'1112-04-01(1101)'!I35,'1112-04-01(1401)'!I35,'1112-04-01(1701)'!I35,'1112-04-01(1901)'!I35,'1112-04-01(2101)'!I35)</f>
        <v>3822.22</v>
      </c>
      <c r="J35" s="22"/>
      <c r="K35" s="20" t="s">
        <v>68</v>
      </c>
      <c r="L35" s="20"/>
      <c r="M35" s="37">
        <v>58</v>
      </c>
      <c r="N35" s="71">
        <f>SUM('1112-04-01(201)'!N35,'1112-04-01(401)'!N35,'1112-04-01(701)'!N35,'1112-04-01(1101)'!N35,'1112-04-01(1401)'!N35,'1112-04-01(1701)'!N35,'1112-04-01(1901)'!N35,'1112-04-01(2101)'!N35)</f>
        <v>1228</v>
      </c>
      <c r="O35" s="71">
        <f>SUM('1112-04-01(201)'!O35,'1112-04-01(401)'!O35,'1112-04-01(701)'!O35,'1112-04-01(1101)'!O35,'1112-04-01(1401)'!O35,'1112-04-01(1701)'!O35,'1112-04-01(1901)'!O35,'1112-04-01(2101)'!O35)</f>
        <v>397</v>
      </c>
      <c r="P35" s="78">
        <f>SUM('1112-04-01(201)'!P35,'1112-04-01(401)'!P35,'1112-04-01(701)'!P35,'1112-04-01(1101)'!P35,'1112-04-01(1401)'!P35,'1112-04-01(1701)'!P35,'1112-04-01(1901)'!P35,'1112-04-01(2101)'!P35)</f>
        <v>104975.55</v>
      </c>
      <c r="Q35" s="71">
        <f>SUM('1112-04-01(201)'!Q35,'1112-04-01(401)'!Q35,'1112-04-01(701)'!Q35,'1112-04-01(1101)'!Q35,'1112-04-01(1401)'!Q35,'1112-04-01(1701)'!Q35,'1112-04-01(1901)'!Q35,'1112-04-01(2101)'!Q35)</f>
        <v>1322</v>
      </c>
      <c r="R35" s="85">
        <f>SUM('1112-04-01(201)'!R35,'1112-04-01(401)'!R35,'1112-04-01(701)'!R35,'1112-04-01(1101)'!R35,'1112-04-01(1401)'!R35,'1112-04-01(1701)'!R35,'1112-04-01(1901)'!R35,'1112-04-01(2101)'!R35)</f>
        <v>185597.34</v>
      </c>
    </row>
    <row r="36" spans="1:18" ht="13.5" customHeight="1">
      <c r="A36" s="10"/>
      <c r="B36" s="22"/>
      <c r="C36" s="20" t="s">
        <v>39</v>
      </c>
      <c r="D36" s="38">
        <v>26</v>
      </c>
      <c r="E36" s="44">
        <f>SUM('1112-04-01(201)'!E36,'1112-04-01(401)'!E36,'1112-04-01(701)'!E36,'1112-04-01(1101)'!E36,'1112-04-01(1401)'!E36,'1112-04-01(1701)'!E36,'1112-04-01(1901)'!E36,'1112-04-01(2101)'!E36)</f>
        <v>326</v>
      </c>
      <c r="F36" s="44">
        <f>SUM('1112-04-01(201)'!F36,'1112-04-01(401)'!F36,'1112-04-01(701)'!F36,'1112-04-01(1101)'!F36,'1112-04-01(1401)'!F36,'1112-04-01(1701)'!F36,'1112-04-01(1901)'!F36,'1112-04-01(2101)'!F36)</f>
        <v>569</v>
      </c>
      <c r="G36" s="55">
        <f>SUM('1112-04-01(201)'!G36,'1112-04-01(401)'!G36,'1112-04-01(701)'!G36,'1112-04-01(1101)'!G36,'1112-04-01(1401)'!G36,'1112-04-01(1701)'!G36,'1112-04-01(1901)'!G36,'1112-04-01(2101)'!G36)</f>
        <v>590492.2</v>
      </c>
      <c r="H36" s="44">
        <f>SUM('1112-04-01(201)'!H36,'1112-04-01(401)'!H36,'1112-04-01(701)'!H36,'1112-04-01(1101)'!H36,'1112-04-01(1401)'!H36,'1112-04-01(1701)'!H36,'1112-04-01(1901)'!H36,'1112-04-01(2101)'!H36)</f>
        <v>583</v>
      </c>
      <c r="I36" s="55">
        <f>SUM('1112-04-01(201)'!I36,'1112-04-01(401)'!I36,'1112-04-01(701)'!I36,'1112-04-01(1101)'!I36,'1112-04-01(1401)'!I36,'1112-04-01(1701)'!I36,'1112-04-01(1901)'!I36,'1112-04-01(2101)'!I36)</f>
        <v>215248.4</v>
      </c>
      <c r="J36" s="22"/>
      <c r="K36" s="20" t="s">
        <v>69</v>
      </c>
      <c r="L36" s="20"/>
      <c r="M36" s="38">
        <v>59</v>
      </c>
      <c r="N36" s="71">
        <f>SUM('1112-04-01(201)'!N36,'1112-04-01(401)'!N36,'1112-04-01(701)'!N36,'1112-04-01(1101)'!N36,'1112-04-01(1401)'!N36,'1112-04-01(1701)'!N36,'1112-04-01(1901)'!N36,'1112-04-01(2101)'!N36)</f>
        <v>312</v>
      </c>
      <c r="O36" s="71">
        <f>SUM('1112-04-01(201)'!O36,'1112-04-01(401)'!O36,'1112-04-01(701)'!O36,'1112-04-01(1101)'!O36,'1112-04-01(1401)'!O36,'1112-04-01(1701)'!O36,'1112-04-01(1901)'!O36,'1112-04-01(2101)'!O36)</f>
        <v>577</v>
      </c>
      <c r="P36" s="78">
        <f>SUM('1112-04-01(201)'!P36,'1112-04-01(401)'!P36,'1112-04-01(701)'!P36,'1112-04-01(1101)'!P36,'1112-04-01(1401)'!P36,'1112-04-01(1701)'!P36,'1112-04-01(1901)'!P36,'1112-04-01(2101)'!P36)</f>
        <v>137112.26</v>
      </c>
      <c r="Q36" s="71">
        <f>SUM('1112-04-01(201)'!Q36,'1112-04-01(401)'!Q36,'1112-04-01(701)'!Q36,'1112-04-01(1101)'!Q36,'1112-04-01(1401)'!Q36,'1112-04-01(1701)'!Q36,'1112-04-01(1901)'!Q36,'1112-04-01(2101)'!Q36)</f>
        <v>192</v>
      </c>
      <c r="R36" s="85">
        <f>SUM('1112-04-01(201)'!R36,'1112-04-01(401)'!R36,'1112-04-01(701)'!R36,'1112-04-01(1101)'!R36,'1112-04-01(1401)'!R36,'1112-04-01(1701)'!R36,'1112-04-01(1901)'!R36,'1112-04-01(2101)'!R36)</f>
        <v>23423.63</v>
      </c>
    </row>
    <row r="37" spans="1:18" ht="14.1" customHeight="1">
      <c r="A37" s="10"/>
      <c r="B37" s="22"/>
      <c r="C37" s="20" t="s">
        <v>40</v>
      </c>
      <c r="D37" s="38">
        <v>27</v>
      </c>
      <c r="E37" s="44">
        <f>SUM('1112-04-01(201)'!E37,'1112-04-01(401)'!E37,'1112-04-01(701)'!E37,'1112-04-01(1101)'!E37,'1112-04-01(1401)'!E37,'1112-04-01(1701)'!E37,'1112-04-01(1901)'!E37,'1112-04-01(2101)'!E37)</f>
        <v>3856</v>
      </c>
      <c r="F37" s="44">
        <f>SUM('1112-04-01(201)'!F37,'1112-04-01(401)'!F37,'1112-04-01(701)'!F37,'1112-04-01(1101)'!F37,'1112-04-01(1401)'!F37,'1112-04-01(1701)'!F37,'1112-04-01(1901)'!F37,'1112-04-01(2101)'!F37)</f>
        <v>5452</v>
      </c>
      <c r="G37" s="55">
        <f>SUM('1112-04-01(201)'!G37,'1112-04-01(401)'!G37,'1112-04-01(701)'!G37,'1112-04-01(1101)'!G37,'1112-04-01(1401)'!G37,'1112-04-01(1701)'!G37,'1112-04-01(1901)'!G37,'1112-04-01(2101)'!G37)</f>
        <v>1161646.35</v>
      </c>
      <c r="H37" s="44">
        <f>SUM('1112-04-01(201)'!H37,'1112-04-01(401)'!H37,'1112-04-01(701)'!H37,'1112-04-01(1101)'!H37,'1112-04-01(1401)'!H37,'1112-04-01(1701)'!H37,'1112-04-01(1901)'!H37,'1112-04-01(2101)'!H37)</f>
        <v>4298</v>
      </c>
      <c r="I37" s="55">
        <f>SUM('1112-04-01(201)'!I37,'1112-04-01(401)'!I37,'1112-04-01(701)'!I37,'1112-04-01(1101)'!I37,'1112-04-01(1401)'!I37,'1112-04-01(1701)'!I37,'1112-04-01(1901)'!I37,'1112-04-01(2101)'!I37)</f>
        <v>568549.91</v>
      </c>
      <c r="J37" s="22"/>
      <c r="K37" s="20" t="s">
        <v>70</v>
      </c>
      <c r="L37" s="20"/>
      <c r="M37" s="37">
        <v>60</v>
      </c>
      <c r="N37" s="71">
        <f>SUM('1112-04-01(201)'!N37,'1112-04-01(401)'!N37,'1112-04-01(701)'!N37,'1112-04-01(1101)'!N37,'1112-04-01(1401)'!N37,'1112-04-01(1701)'!N37,'1112-04-01(1901)'!N37,'1112-04-01(2101)'!N37)</f>
        <v>193</v>
      </c>
      <c r="O37" s="71">
        <f>SUM('1112-04-01(201)'!O37,'1112-04-01(401)'!O37,'1112-04-01(701)'!O37,'1112-04-01(1101)'!O37,'1112-04-01(1401)'!O37,'1112-04-01(1701)'!O37,'1112-04-01(1901)'!O37,'1112-04-01(2101)'!O37)</f>
        <v>325</v>
      </c>
      <c r="P37" s="78">
        <f>SUM('1112-04-01(201)'!P37,'1112-04-01(401)'!P37,'1112-04-01(701)'!P37,'1112-04-01(1101)'!P37,'1112-04-01(1401)'!P37,'1112-04-01(1701)'!P37,'1112-04-01(1901)'!P37,'1112-04-01(2101)'!P37)</f>
        <v>89491.6</v>
      </c>
      <c r="Q37" s="71">
        <f>SUM('1112-04-01(201)'!Q37,'1112-04-01(401)'!Q37,'1112-04-01(701)'!Q37,'1112-04-01(1101)'!Q37,'1112-04-01(1401)'!Q37,'1112-04-01(1701)'!Q37,'1112-04-01(1901)'!Q37,'1112-04-01(2101)'!Q37)</f>
        <v>177</v>
      </c>
      <c r="R37" s="85">
        <f>SUM('1112-04-01(201)'!R37,'1112-04-01(401)'!R37,'1112-04-01(701)'!R37,'1112-04-01(1101)'!R37,'1112-04-01(1401)'!R37,'1112-04-01(1701)'!R37,'1112-04-01(1901)'!R37,'1112-04-01(2101)'!R37)</f>
        <v>19624.67</v>
      </c>
    </row>
    <row r="38" spans="1:18" ht="14.1" customHeight="1">
      <c r="A38" s="10"/>
      <c r="B38" s="22" t="s">
        <v>25</v>
      </c>
      <c r="C38" s="20" t="s">
        <v>37</v>
      </c>
      <c r="D38" s="38">
        <v>28</v>
      </c>
      <c r="E38" s="44">
        <f>SUM('1112-04-01(201)'!E38,'1112-04-01(401)'!E38,'1112-04-01(701)'!E38,'1112-04-01(1101)'!E38,'1112-04-01(1401)'!E38,'1112-04-01(1701)'!E38,'1112-04-01(1901)'!E38,'1112-04-01(2101)'!E38)</f>
        <v>26</v>
      </c>
      <c r="F38" s="44">
        <f>SUM('1112-04-01(201)'!F38,'1112-04-01(401)'!F38,'1112-04-01(701)'!F38,'1112-04-01(1101)'!F38,'1112-04-01(1401)'!F38,'1112-04-01(1701)'!F38,'1112-04-01(1901)'!F38,'1112-04-01(2101)'!F38)</f>
        <v>37</v>
      </c>
      <c r="G38" s="55">
        <f>SUM('1112-04-01(201)'!G38,'1112-04-01(401)'!G38,'1112-04-01(701)'!G38,'1112-04-01(1101)'!G38,'1112-04-01(1401)'!G38,'1112-04-01(1701)'!G38,'1112-04-01(1901)'!G38,'1112-04-01(2101)'!G38)</f>
        <v>20297.93</v>
      </c>
      <c r="H38" s="44">
        <f>SUM('1112-04-01(201)'!H38,'1112-04-01(401)'!H38,'1112-04-01(701)'!H38,'1112-04-01(1101)'!H38,'1112-04-01(1401)'!H38,'1112-04-01(1701)'!H38,'1112-04-01(1901)'!H38,'1112-04-01(2101)'!H38)</f>
        <v>0</v>
      </c>
      <c r="I38" s="55">
        <f>SUM('1112-04-01(201)'!I38,'1112-04-01(401)'!I38,'1112-04-01(701)'!I38,'1112-04-01(1101)'!I38,'1112-04-01(1401)'!I38,'1112-04-01(1701)'!I38,'1112-04-01(1901)'!I38,'1112-04-01(2101)'!I38)</f>
        <v>0</v>
      </c>
      <c r="J38" s="22"/>
      <c r="K38" s="20" t="s">
        <v>71</v>
      </c>
      <c r="L38" s="20"/>
      <c r="M38" s="38">
        <v>61</v>
      </c>
      <c r="N38" s="71">
        <f>SUM('1112-04-01(201)'!N38,'1112-04-01(401)'!N38,'1112-04-01(701)'!N38,'1112-04-01(1101)'!N38,'1112-04-01(1401)'!N38,'1112-04-01(1701)'!N38,'1112-04-01(1901)'!N38,'1112-04-01(2101)'!N38)</f>
        <v>318</v>
      </c>
      <c r="O38" s="71">
        <f>SUM('1112-04-01(201)'!O38,'1112-04-01(401)'!O38,'1112-04-01(701)'!O38,'1112-04-01(1101)'!O38,'1112-04-01(1401)'!O38,'1112-04-01(1701)'!O38,'1112-04-01(1901)'!O38,'1112-04-01(2101)'!O38)</f>
        <v>713</v>
      </c>
      <c r="P38" s="78">
        <f>SUM('1112-04-01(201)'!P38,'1112-04-01(401)'!P38,'1112-04-01(701)'!P38,'1112-04-01(1101)'!P38,'1112-04-01(1401)'!P38,'1112-04-01(1701)'!P38,'1112-04-01(1901)'!P38,'1112-04-01(2101)'!P38)</f>
        <v>208859.41</v>
      </c>
      <c r="Q38" s="71">
        <f>SUM('1112-04-01(201)'!Q38,'1112-04-01(401)'!Q38,'1112-04-01(701)'!Q38,'1112-04-01(1101)'!Q38,'1112-04-01(1401)'!Q38,'1112-04-01(1701)'!Q38,'1112-04-01(1901)'!Q38,'1112-04-01(2101)'!Q38)</f>
        <v>217</v>
      </c>
      <c r="R38" s="85">
        <f>SUM('1112-04-01(201)'!R38,'1112-04-01(401)'!R38,'1112-04-01(701)'!R38,'1112-04-01(1101)'!R38,'1112-04-01(1401)'!R38,'1112-04-01(1701)'!R38,'1112-04-01(1901)'!R38,'1112-04-01(2101)'!R38)</f>
        <v>43798.4</v>
      </c>
    </row>
    <row r="39" spans="1:18" ht="14.1" customHeight="1">
      <c r="A39" s="10"/>
      <c r="B39" s="22"/>
      <c r="C39" s="20" t="s">
        <v>38</v>
      </c>
      <c r="D39" s="38">
        <v>29</v>
      </c>
      <c r="E39" s="44">
        <f>SUM('1112-04-01(201)'!E39,'1112-04-01(401)'!E39,'1112-04-01(701)'!E39,'1112-04-01(1101)'!E39,'1112-04-01(1401)'!E39,'1112-04-01(1701)'!E39,'1112-04-01(1901)'!E39,'1112-04-01(2101)'!E39)</f>
        <v>13</v>
      </c>
      <c r="F39" s="44">
        <f>SUM('1112-04-01(201)'!F39,'1112-04-01(401)'!F39,'1112-04-01(701)'!F39,'1112-04-01(1101)'!F39,'1112-04-01(1401)'!F39,'1112-04-01(1701)'!F39,'1112-04-01(1901)'!F39,'1112-04-01(2101)'!F39)</f>
        <v>26</v>
      </c>
      <c r="G39" s="55">
        <f>SUM('1112-04-01(201)'!G39,'1112-04-01(401)'!G39,'1112-04-01(701)'!G39,'1112-04-01(1101)'!G39,'1112-04-01(1401)'!G39,'1112-04-01(1701)'!G39,'1112-04-01(1901)'!G39,'1112-04-01(2101)'!G39)</f>
        <v>20095.72</v>
      </c>
      <c r="H39" s="44">
        <f>SUM('1112-04-01(201)'!H39,'1112-04-01(401)'!H39,'1112-04-01(701)'!H39,'1112-04-01(1101)'!H39,'1112-04-01(1401)'!H39,'1112-04-01(1701)'!H39,'1112-04-01(1901)'!H39,'1112-04-01(2101)'!H39)</f>
        <v>0</v>
      </c>
      <c r="I39" s="55">
        <f>SUM('1112-04-01(201)'!I39,'1112-04-01(401)'!I39,'1112-04-01(701)'!I39,'1112-04-01(1101)'!I39,'1112-04-01(1401)'!I39,'1112-04-01(1701)'!I39,'1112-04-01(1901)'!I39,'1112-04-01(2101)'!I39)</f>
        <v>0</v>
      </c>
      <c r="J39" s="22"/>
      <c r="K39" s="20" t="s">
        <v>72</v>
      </c>
      <c r="L39" s="20"/>
      <c r="M39" s="37">
        <v>62</v>
      </c>
      <c r="N39" s="71">
        <f>SUM('1112-04-01(201)'!N39,'1112-04-01(401)'!N39,'1112-04-01(701)'!N39,'1112-04-01(1101)'!N39,'1112-04-01(1401)'!N39,'1112-04-01(1701)'!N39,'1112-04-01(1901)'!N39,'1112-04-01(2101)'!N39)</f>
        <v>618</v>
      </c>
      <c r="O39" s="71">
        <f>SUM('1112-04-01(201)'!O39,'1112-04-01(401)'!O39,'1112-04-01(701)'!O39,'1112-04-01(1101)'!O39,'1112-04-01(1401)'!O39,'1112-04-01(1701)'!O39,'1112-04-01(1901)'!O39,'1112-04-01(2101)'!O39)</f>
        <v>2179</v>
      </c>
      <c r="P39" s="78">
        <f>SUM('1112-04-01(201)'!P39,'1112-04-01(401)'!P39,'1112-04-01(701)'!P39,'1112-04-01(1101)'!P39,'1112-04-01(1401)'!P39,'1112-04-01(1701)'!P39,'1112-04-01(1901)'!P39,'1112-04-01(2101)'!P39)</f>
        <v>676838.6</v>
      </c>
      <c r="Q39" s="71">
        <f>SUM('1112-04-01(201)'!Q39,'1112-04-01(401)'!Q39,'1112-04-01(701)'!Q39,'1112-04-01(1101)'!Q39,'1112-04-01(1401)'!Q39,'1112-04-01(1701)'!Q39,'1112-04-01(1901)'!Q39,'1112-04-01(2101)'!Q39)</f>
        <v>277</v>
      </c>
      <c r="R39" s="85">
        <f>SUM('1112-04-01(201)'!R39,'1112-04-01(401)'!R39,'1112-04-01(701)'!R39,'1112-04-01(1101)'!R39,'1112-04-01(1401)'!R39,'1112-04-01(1701)'!R39,'1112-04-01(1901)'!R39,'1112-04-01(2101)'!R39)</f>
        <v>33400.12</v>
      </c>
    </row>
    <row r="40" spans="1:18" ht="14.1" customHeight="1">
      <c r="A40" s="10"/>
      <c r="B40" s="22"/>
      <c r="C40" s="20" t="s">
        <v>39</v>
      </c>
      <c r="D40" s="38">
        <v>30</v>
      </c>
      <c r="E40" s="44">
        <f>SUM('1112-04-01(201)'!E40,'1112-04-01(401)'!E40,'1112-04-01(701)'!E40,'1112-04-01(1101)'!E40,'1112-04-01(1401)'!E40,'1112-04-01(1701)'!E40,'1112-04-01(1901)'!E40,'1112-04-01(2101)'!E40)</f>
        <v>1</v>
      </c>
      <c r="F40" s="44">
        <f>SUM('1112-04-01(201)'!F40,'1112-04-01(401)'!F40,'1112-04-01(701)'!F40,'1112-04-01(1101)'!F40,'1112-04-01(1401)'!F40,'1112-04-01(1701)'!F40,'1112-04-01(1901)'!F40,'1112-04-01(2101)'!F40)</f>
        <v>1</v>
      </c>
      <c r="G40" s="55">
        <f>SUM('1112-04-01(201)'!G40,'1112-04-01(401)'!G40,'1112-04-01(701)'!G40,'1112-04-01(1101)'!G40,'1112-04-01(1401)'!G40,'1112-04-01(1701)'!G40,'1112-04-01(1901)'!G40,'1112-04-01(2101)'!G40)</f>
        <v>2765.51</v>
      </c>
      <c r="H40" s="44">
        <f>SUM('1112-04-01(201)'!H40,'1112-04-01(401)'!H40,'1112-04-01(701)'!H40,'1112-04-01(1101)'!H40,'1112-04-01(1401)'!H40,'1112-04-01(1701)'!H40,'1112-04-01(1901)'!H40,'1112-04-01(2101)'!H40)</f>
        <v>0</v>
      </c>
      <c r="I40" s="55">
        <f>SUM('1112-04-01(201)'!I40,'1112-04-01(401)'!I40,'1112-04-01(701)'!I40,'1112-04-01(1101)'!I40,'1112-04-01(1401)'!I40,'1112-04-01(1701)'!I40,'1112-04-01(1901)'!I40,'1112-04-01(2101)'!I40)</f>
        <v>0</v>
      </c>
      <c r="J40" s="22"/>
      <c r="K40" s="67" t="s">
        <v>73</v>
      </c>
      <c r="L40" s="67"/>
      <c r="M40" s="38">
        <v>63</v>
      </c>
      <c r="N40" s="71">
        <f>SUM('1112-04-01(201)'!N40,'1112-04-01(401)'!N40,'1112-04-01(701)'!N40,'1112-04-01(1101)'!N40,'1112-04-01(1401)'!N40,'1112-04-01(1701)'!N40,'1112-04-01(1901)'!N40,'1112-04-01(2101)'!N40)</f>
        <v>402</v>
      </c>
      <c r="O40" s="71">
        <f>SUM('1112-04-01(201)'!O40,'1112-04-01(401)'!O40,'1112-04-01(701)'!O40,'1112-04-01(1101)'!O40,'1112-04-01(1401)'!O40,'1112-04-01(1701)'!O40,'1112-04-01(1901)'!O40,'1112-04-01(2101)'!O40)</f>
        <v>893</v>
      </c>
      <c r="P40" s="78">
        <f>SUM('1112-04-01(201)'!P40,'1112-04-01(401)'!P40,'1112-04-01(701)'!P40,'1112-04-01(1101)'!P40,'1112-04-01(1401)'!P40,'1112-04-01(1701)'!P40,'1112-04-01(1901)'!P40,'1112-04-01(2101)'!P40)</f>
        <v>163116</v>
      </c>
      <c r="Q40" s="71">
        <f>SUM('1112-04-01(201)'!Q40,'1112-04-01(401)'!Q40,'1112-04-01(701)'!Q40,'1112-04-01(1101)'!Q40,'1112-04-01(1401)'!Q40,'1112-04-01(1701)'!Q40,'1112-04-01(1901)'!Q40,'1112-04-01(2101)'!Q40)</f>
        <v>253</v>
      </c>
      <c r="R40" s="85">
        <f>SUM('1112-04-01(201)'!R40,'1112-04-01(401)'!R40,'1112-04-01(701)'!R40,'1112-04-01(1101)'!R40,'1112-04-01(1401)'!R40,'1112-04-01(1701)'!R40,'1112-04-01(1901)'!R40,'1112-04-01(2101)'!R40)</f>
        <v>26913.96</v>
      </c>
    </row>
    <row r="41" spans="1:18" ht="14.1" customHeight="1">
      <c r="A41" s="10"/>
      <c r="B41" s="22"/>
      <c r="C41" s="20" t="s">
        <v>40</v>
      </c>
      <c r="D41" s="38">
        <v>31</v>
      </c>
      <c r="E41" s="44">
        <f>SUM('1112-04-01(201)'!E41,'1112-04-01(401)'!E41,'1112-04-01(701)'!E41,'1112-04-01(1101)'!E41,'1112-04-01(1401)'!E41,'1112-04-01(1701)'!E41,'1112-04-01(1901)'!E41,'1112-04-01(2101)'!E41)</f>
        <v>33</v>
      </c>
      <c r="F41" s="44">
        <f>SUM('1112-04-01(201)'!F41,'1112-04-01(401)'!F41,'1112-04-01(701)'!F41,'1112-04-01(1101)'!F41,'1112-04-01(1401)'!F41,'1112-04-01(1701)'!F41,'1112-04-01(1901)'!F41,'1112-04-01(2101)'!F41)</f>
        <v>120</v>
      </c>
      <c r="G41" s="55">
        <f>SUM('1112-04-01(201)'!G41,'1112-04-01(401)'!G41,'1112-04-01(701)'!G41,'1112-04-01(1101)'!G41,'1112-04-01(1401)'!G41,'1112-04-01(1701)'!G41,'1112-04-01(1901)'!G41,'1112-04-01(2101)'!G41)</f>
        <v>164855.94</v>
      </c>
      <c r="H41" s="44">
        <f>SUM('1112-04-01(201)'!H41,'1112-04-01(401)'!H41,'1112-04-01(701)'!H41,'1112-04-01(1101)'!H41,'1112-04-01(1401)'!H41,'1112-04-01(1701)'!H41,'1112-04-01(1901)'!H41,'1112-04-01(2101)'!H41)</f>
        <v>0</v>
      </c>
      <c r="I41" s="55">
        <f>SUM('1112-04-01(201)'!I41,'1112-04-01(401)'!I41,'1112-04-01(701)'!I41,'1112-04-01(1101)'!I41,'1112-04-01(1401)'!I41,'1112-04-01(1701)'!I41,'1112-04-01(1901)'!I41,'1112-04-01(2101)'!I41)</f>
        <v>0</v>
      </c>
      <c r="J41" s="22"/>
      <c r="K41" s="67" t="s">
        <v>74</v>
      </c>
      <c r="L41" s="67"/>
      <c r="M41" s="37">
        <v>64</v>
      </c>
      <c r="N41" s="71">
        <f>SUM('1112-04-01(201)'!N41,'1112-04-01(401)'!N41,'1112-04-01(701)'!N41,'1112-04-01(1101)'!N41,'1112-04-01(1401)'!N41,'1112-04-01(1701)'!N41,'1112-04-01(1901)'!N41,'1112-04-01(2101)'!N41)</f>
        <v>1753</v>
      </c>
      <c r="O41" s="71">
        <f>SUM('1112-04-01(201)'!O41,'1112-04-01(401)'!O41,'1112-04-01(701)'!O41,'1112-04-01(1101)'!O41,'1112-04-01(1401)'!O41,'1112-04-01(1701)'!O41,'1112-04-01(1901)'!O41,'1112-04-01(2101)'!O41)</f>
        <v>5928</v>
      </c>
      <c r="P41" s="78">
        <f>SUM('1112-04-01(201)'!P41,'1112-04-01(401)'!P41,'1112-04-01(701)'!P41,'1112-04-01(1101)'!P41,'1112-04-01(1401)'!P41,'1112-04-01(1701)'!P41,'1112-04-01(1901)'!P41,'1112-04-01(2101)'!P41)</f>
        <v>8360716.15</v>
      </c>
      <c r="Q41" s="71">
        <f>SUM('1112-04-01(201)'!Q41,'1112-04-01(401)'!Q41,'1112-04-01(701)'!Q41,'1112-04-01(1101)'!Q41,'1112-04-01(1401)'!Q41,'1112-04-01(1701)'!Q41,'1112-04-01(1901)'!Q41,'1112-04-01(2101)'!Q41)</f>
        <v>1092</v>
      </c>
      <c r="R41" s="85">
        <f>SUM('1112-04-01(201)'!R41,'1112-04-01(401)'!R41,'1112-04-01(701)'!R41,'1112-04-01(1101)'!R41,'1112-04-01(1401)'!R41,'1112-04-01(1701)'!R41,'1112-04-01(1901)'!R41,'1112-04-01(2101)'!R41)</f>
        <v>183231.44</v>
      </c>
    </row>
    <row r="42" spans="1:18" ht="14.1" customHeight="1">
      <c r="A42" s="10"/>
      <c r="B42" s="23" t="s">
        <v>26</v>
      </c>
      <c r="C42" s="20" t="s">
        <v>37</v>
      </c>
      <c r="D42" s="38">
        <v>32</v>
      </c>
      <c r="E42" s="44">
        <f>SUM('1112-04-01(201)'!E42,'1112-04-01(401)'!E42,'1112-04-01(701)'!E42,'1112-04-01(1101)'!E42,'1112-04-01(1401)'!E42,'1112-04-01(1701)'!E42,'1112-04-01(1901)'!E42,'1112-04-01(2101)'!E42)</f>
        <v>23</v>
      </c>
      <c r="F42" s="44">
        <f>SUM('1112-04-01(201)'!F42,'1112-04-01(401)'!F42,'1112-04-01(701)'!F42,'1112-04-01(1101)'!F42,'1112-04-01(1401)'!F42,'1112-04-01(1701)'!F42,'1112-04-01(1901)'!F42,'1112-04-01(2101)'!F42)</f>
        <v>95</v>
      </c>
      <c r="G42" s="55">
        <f>SUM('1112-04-01(201)'!G42,'1112-04-01(401)'!G42,'1112-04-01(701)'!G42,'1112-04-01(1101)'!G42,'1112-04-01(1401)'!G42,'1112-04-01(1701)'!G42,'1112-04-01(1901)'!G42,'1112-04-01(2101)'!G42)</f>
        <v>24967.16</v>
      </c>
      <c r="H42" s="44">
        <f>SUM('1112-04-01(201)'!H42,'1112-04-01(401)'!H42,'1112-04-01(701)'!H42,'1112-04-01(1101)'!H42,'1112-04-01(1401)'!H42,'1112-04-01(1701)'!H42,'1112-04-01(1901)'!H42,'1112-04-01(2101)'!H42)</f>
        <v>0</v>
      </c>
      <c r="I42" s="55">
        <f>SUM('1112-04-01(201)'!I42,'1112-04-01(401)'!I42,'1112-04-01(701)'!I42,'1112-04-01(1101)'!I42,'1112-04-01(1401)'!I42,'1112-04-01(1701)'!I42,'1112-04-01(1901)'!I42,'1112-04-01(2101)'!I42)</f>
        <v>0</v>
      </c>
      <c r="J42" s="11" t="s">
        <v>55</v>
      </c>
      <c r="K42" s="11"/>
      <c r="L42" s="11"/>
      <c r="M42" s="38">
        <v>65</v>
      </c>
      <c r="N42" s="72">
        <f>SUM(E11:E43,N11:N41)</f>
        <v>27304</v>
      </c>
      <c r="O42" s="71">
        <f>SUM(F11:F43,O11:O41)</f>
        <v>51941</v>
      </c>
      <c r="P42" s="78">
        <f>SUM(G11:G43,P11:P41)</f>
        <v>23668242.62</v>
      </c>
      <c r="Q42" s="71">
        <f>SUM(H11:H43,Q11:Q41)</f>
        <v>30146</v>
      </c>
      <c r="R42" s="85">
        <f>SUM(I11:I43,R11:R41)</f>
        <v>3991844.37</v>
      </c>
    </row>
    <row r="43" spans="1:18" ht="13.5" customHeight="1">
      <c r="A43" s="10"/>
      <c r="B43" s="24"/>
      <c r="C43" s="20" t="s">
        <v>38</v>
      </c>
      <c r="D43" s="38">
        <v>33</v>
      </c>
      <c r="E43" s="44">
        <f>SUM('1112-04-01(201)'!E43,'1112-04-01(401)'!E43,'1112-04-01(701)'!E43,'1112-04-01(1101)'!E43,'1112-04-01(1401)'!E43,'1112-04-01(1701)'!E43,'1112-04-01(1901)'!E43,'1112-04-01(2101)'!E43)</f>
        <v>19</v>
      </c>
      <c r="F43" s="44">
        <f>SUM('1112-04-01(201)'!F43,'1112-04-01(401)'!F43,'1112-04-01(701)'!F43,'1112-04-01(1101)'!F43,'1112-04-01(1401)'!F43,'1112-04-01(1701)'!F43,'1112-04-01(1901)'!F43,'1112-04-01(2101)'!F43)</f>
        <v>51</v>
      </c>
      <c r="G43" s="55">
        <f>SUM('1112-04-01(201)'!G43,'1112-04-01(401)'!G43,'1112-04-01(701)'!G43,'1112-04-01(1101)'!G43,'1112-04-01(1401)'!G43,'1112-04-01(1701)'!G43,'1112-04-01(1901)'!G43,'1112-04-01(2101)'!G43)</f>
        <v>194224.67</v>
      </c>
      <c r="H43" s="44">
        <f>SUM('1112-04-01(201)'!H43,'1112-04-01(401)'!H43,'1112-04-01(701)'!H43,'1112-04-01(1101)'!H43,'1112-04-01(1401)'!H43,'1112-04-01(1701)'!H43,'1112-04-01(1901)'!H43,'1112-04-01(2101)'!H43)</f>
        <v>0</v>
      </c>
      <c r="I43" s="55">
        <f>SUM('1112-04-01(201)'!I43,'1112-04-01(401)'!I43,'1112-04-01(701)'!I43,'1112-04-01(1101)'!I43,'1112-04-01(1401)'!I43,'1112-04-01(1701)'!I43,'1112-04-01(1901)'!I43,'1112-04-01(2101)'!I43)</f>
        <v>0</v>
      </c>
      <c r="J43" s="21" t="s">
        <v>56</v>
      </c>
      <c r="K43" s="21"/>
      <c r="L43" s="21"/>
      <c r="M43" s="37">
        <v>66</v>
      </c>
      <c r="N43" s="73">
        <f>SUM('1112-04-01(201)'!N43,'1112-04-01(401)'!N43,'1112-04-01(701)'!N43,'1112-04-01(1101)'!N43,'1112-04-01(1401)'!N43,'1112-04-01(1701)'!N43,'1112-04-01(1901)'!N43,'1112-04-01(2101)'!N43)</f>
        <v>23662</v>
      </c>
      <c r="O43" s="75">
        <f>SUM('1112-04-01(201)'!O43,'1112-04-01(401)'!O43,'1112-04-01(701)'!O43,'1112-04-01(1101)'!O43,'1112-04-01(1401)'!O43,'1112-04-01(1701)'!O43,'1112-04-01(1901)'!O43,'1112-04-01(2101)'!O43)</f>
        <v>139730</v>
      </c>
      <c r="P43" s="79"/>
      <c r="Q43" s="79"/>
      <c r="R43" s="86" t="s">
        <v>83</v>
      </c>
    </row>
    <row r="44" spans="1:18" ht="13.5" customHeight="1">
      <c r="A44" s="12" t="s">
        <v>7</v>
      </c>
      <c r="B44" s="25"/>
      <c r="C44" s="12"/>
      <c r="D44" s="40">
        <f>'1112-04-01(201)'!D44:E44+'1112-04-01(401)'!D44:E44+'1112-04-01(701)'!D44:E44+'1112-04-01(1101)'!D44:E44+'1112-04-01(1401)'!D44:E44+'1112-04-01(1701)'!D44:E44+'1112-04-01(1901)'!D44:E44+'1112-04-01(2101)'!D44:E44</f>
        <v>1132697</v>
      </c>
      <c r="E44" s="40"/>
      <c r="F44" s="12" t="s">
        <v>47</v>
      </c>
      <c r="G44" s="56">
        <f>'1112-04-01(201)'!G44+'1112-04-01(401)'!G44+'1112-04-01(701)'!G44+'1112-04-01(1101)'!G44+'1112-04-01(1401)'!G44+'1112-04-01(1701)'!G44+'1112-04-01(1901)'!G44+'1112-04-01(2101)'!G44</f>
        <v>1192907741.81</v>
      </c>
      <c r="H44" s="12" t="s">
        <v>52</v>
      </c>
      <c r="I44" s="12" t="s">
        <v>53</v>
      </c>
      <c r="J44" s="40">
        <f>'1112-04-01(201)'!J44:K44+'1112-04-01(401)'!J44:K44+'1112-04-01(701)'!J44:K44+'1112-04-01(1101)'!J44:K44+'1112-04-01(1401)'!J44:K44+'1112-04-01(1701)'!J44:K44+'1112-04-01(1901)'!J44:K44+'1112-04-01(2101)'!J44:K44</f>
        <v>898933</v>
      </c>
      <c r="K44" s="40"/>
      <c r="L44" s="12" t="s">
        <v>75</v>
      </c>
      <c r="M44" s="69">
        <f>'1112-04-01(201)'!M44:N44+'1112-04-01(401)'!M44:N44+'1112-04-01(701)'!M44:N44+'1112-04-01(1101)'!M44:N44+'1112-04-01(1401)'!M44:N44+'1112-04-01(1701)'!M44:N44+'1112-04-01(1901)'!M44:N44+'1112-04-01(2101)'!M44:N44</f>
        <v>185474727.23</v>
      </c>
      <c r="N44" s="69"/>
      <c r="O44" s="12" t="s">
        <v>77</v>
      </c>
      <c r="P44" s="12"/>
      <c r="Q44" s="12"/>
      <c r="R44" s="12"/>
    </row>
    <row r="45" spans="1:18" ht="14.1" customHeight="1">
      <c r="A45" s="13" t="s">
        <v>8</v>
      </c>
      <c r="B45" s="13"/>
      <c r="C45" s="13"/>
      <c r="D45" s="13"/>
      <c r="E45" s="13"/>
      <c r="F45" s="51">
        <f>'1112-04-01(201)'!F45+'1112-04-01(401)'!F45+'1112-04-01(701)'!F45+'1112-04-01(1101)'!F45+'1112-04-01(1401)'!F45+'1112-04-01(1701)'!F45+'1112-04-01(1901)'!F45+'1112-04-01(2101)'!F45</f>
        <v>14981559037.43</v>
      </c>
      <c r="G45" s="13" t="s">
        <v>49</v>
      </c>
      <c r="H45" s="13"/>
      <c r="I45" s="13"/>
      <c r="J45" s="13"/>
      <c r="K45" s="51">
        <f>'1112-04-01(201)'!K45:L45+'1112-04-01(401)'!K45:L45+'1112-04-01(701)'!K45:L45+'1112-04-01(1101)'!K45:L45+'1112-04-01(1401)'!K45:L45+'1112-04-01(1701)'!K45:L45+'1112-04-01(1901)'!K45:L45+'1112-04-01(2101)'!K45:L45</f>
        <v>218592494.03</v>
      </c>
      <c r="L45" s="51"/>
      <c r="M45" s="13" t="s">
        <v>76</v>
      </c>
      <c r="N45" s="13"/>
      <c r="O45" s="13"/>
      <c r="P45" s="13"/>
      <c r="Q45" s="13"/>
      <c r="R45" s="13"/>
    </row>
    <row r="46" spans="1:18" ht="14.1" customHeight="1">
      <c r="A46" s="14" t="s">
        <v>9</v>
      </c>
      <c r="B46" s="14"/>
      <c r="C46" s="33"/>
      <c r="D46" s="41" t="s">
        <v>42</v>
      </c>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6.5" customHeight="1">
      <c r="A49" s="17"/>
      <c r="B49" s="27"/>
      <c r="C49" s="27"/>
      <c r="D49" s="27"/>
      <c r="E49" s="27"/>
      <c r="F49" s="27"/>
      <c r="G49" s="27"/>
      <c r="H49" s="27"/>
      <c r="I49" s="27"/>
      <c r="J49" s="27"/>
      <c r="K49" s="27"/>
      <c r="L49" s="27"/>
      <c r="M49" s="27"/>
      <c r="N49" s="27"/>
      <c r="O49" s="27"/>
      <c r="P49" s="27"/>
      <c r="Q49" s="27"/>
      <c r="R49" s="27"/>
    </row>
  </sheetData>
  <mergeCells count="66">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N9:N10"/>
    <mergeCell ref="O9:P9"/>
    <mergeCell ref="Q9:R9"/>
    <mergeCell ref="A9:C10"/>
    <mergeCell ref="D9:D10"/>
    <mergeCell ref="E9:E10"/>
    <mergeCell ref="F9:G9"/>
    <mergeCell ref="H9:I9"/>
    <mergeCell ref="B21:C21"/>
    <mergeCell ref="K21:K24"/>
    <mergeCell ref="B22:C22"/>
    <mergeCell ref="J9:L10"/>
    <mergeCell ref="M9:M10"/>
    <mergeCell ref="B17:C17"/>
    <mergeCell ref="K17:K20"/>
    <mergeCell ref="B18:C18"/>
    <mergeCell ref="B19:C19"/>
    <mergeCell ref="B20:C20"/>
    <mergeCell ref="B12:C12"/>
    <mergeCell ref="B13:C13"/>
    <mergeCell ref="K13:K16"/>
    <mergeCell ref="B14:C14"/>
    <mergeCell ref="B15:C15"/>
    <mergeCell ref="B16:C16"/>
    <mergeCell ref="K25:K27"/>
    <mergeCell ref="K28:L28"/>
    <mergeCell ref="J29:J41"/>
    <mergeCell ref="K29:L29"/>
    <mergeCell ref="K35:L35"/>
    <mergeCell ref="K36:L36"/>
    <mergeCell ref="K37:L37"/>
    <mergeCell ref="K30:L30"/>
    <mergeCell ref="K31:L31"/>
    <mergeCell ref="K32:L32"/>
    <mergeCell ref="K33:L33"/>
    <mergeCell ref="K34:L34"/>
    <mergeCell ref="K38:L38"/>
    <mergeCell ref="J11:J28"/>
    <mergeCell ref="K11:K12"/>
    <mergeCell ref="J43:L43"/>
    <mergeCell ref="O43:Q43"/>
    <mergeCell ref="J44:K44"/>
    <mergeCell ref="M44:N44"/>
    <mergeCell ref="K39:L39"/>
    <mergeCell ref="K40:L40"/>
    <mergeCell ref="K41:L41"/>
    <mergeCell ref="J42:L42"/>
    <mergeCell ref="D44:E44"/>
    <mergeCell ref="K45:L45"/>
    <mergeCell ref="A46:C46"/>
    <mergeCell ref="D46:R46"/>
    <mergeCell ref="A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T18" sqref="T1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92</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6</v>
      </c>
      <c r="F11" s="94">
        <v>22</v>
      </c>
      <c r="G11" s="97">
        <v>165631.97</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3">
        <v>0</v>
      </c>
      <c r="F12" s="96">
        <v>0</v>
      </c>
      <c r="G12" s="99">
        <v>0</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3">
        <v>383.21</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6">
        <v>2</v>
      </c>
      <c r="O18" s="95">
        <v>6</v>
      </c>
      <c r="P18" s="108">
        <v>41007.88</v>
      </c>
      <c r="Q18" s="111">
        <v>0</v>
      </c>
      <c r="R18" s="85">
        <v>0</v>
      </c>
    </row>
    <row r="19" spans="1:18" ht="14.1" customHeight="1">
      <c r="A19" s="10"/>
      <c r="B19" s="20" t="s">
        <v>19</v>
      </c>
      <c r="C19" s="20"/>
      <c r="D19" s="37">
        <v>9</v>
      </c>
      <c r="E19" s="92">
        <v>1</v>
      </c>
      <c r="F19" s="96">
        <v>0</v>
      </c>
      <c r="G19" s="99">
        <v>0</v>
      </c>
      <c r="H19" s="95">
        <v>1</v>
      </c>
      <c r="I19" s="103">
        <v>66.12</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6">
        <v>6</v>
      </c>
      <c r="O20" s="95">
        <v>14</v>
      </c>
      <c r="P20" s="108">
        <v>46857</v>
      </c>
      <c r="Q20" s="111">
        <v>0</v>
      </c>
      <c r="R20" s="85">
        <v>0</v>
      </c>
    </row>
    <row r="21" spans="1:18" ht="14.1" customHeight="1">
      <c r="A21" s="10"/>
      <c r="B21" s="20" t="s">
        <v>21</v>
      </c>
      <c r="C21" s="20"/>
      <c r="D21" s="37">
        <v>11</v>
      </c>
      <c r="E21" s="92">
        <v>1</v>
      </c>
      <c r="F21" s="96">
        <v>0</v>
      </c>
      <c r="G21" s="99">
        <v>0</v>
      </c>
      <c r="H21" s="95">
        <v>1</v>
      </c>
      <c r="I21" s="103">
        <v>129.31</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v>
      </c>
      <c r="F22" s="96">
        <v>0</v>
      </c>
      <c r="G22" s="99">
        <v>0</v>
      </c>
      <c r="H22" s="95">
        <v>1</v>
      </c>
      <c r="I22" s="103">
        <v>261.32</v>
      </c>
      <c r="J22" s="22"/>
      <c r="K22" s="22"/>
      <c r="L22" s="20" t="s">
        <v>38</v>
      </c>
      <c r="M22" s="38">
        <v>45</v>
      </c>
      <c r="N22" s="106">
        <v>1</v>
      </c>
      <c r="O22" s="95">
        <v>1</v>
      </c>
      <c r="P22" s="108">
        <v>528</v>
      </c>
      <c r="Q22" s="111">
        <v>0</v>
      </c>
      <c r="R22" s="85">
        <v>0</v>
      </c>
    </row>
    <row r="23" spans="1:18" ht="14.1" customHeight="1">
      <c r="A23" s="11"/>
      <c r="B23" s="21" t="s">
        <v>23</v>
      </c>
      <c r="C23" s="20" t="s">
        <v>28</v>
      </c>
      <c r="D23" s="37">
        <v>13</v>
      </c>
      <c r="E23" s="92">
        <v>9</v>
      </c>
      <c r="F23" s="95">
        <v>16</v>
      </c>
      <c r="G23" s="98">
        <v>21302.83</v>
      </c>
      <c r="H23" s="96">
        <v>0</v>
      </c>
      <c r="I23" s="102">
        <v>0</v>
      </c>
      <c r="J23" s="22"/>
      <c r="K23" s="22"/>
      <c r="L23" s="20" t="s">
        <v>39</v>
      </c>
      <c r="M23" s="37">
        <v>46</v>
      </c>
      <c r="N23" s="104">
        <v>0</v>
      </c>
      <c r="O23" s="100">
        <v>0</v>
      </c>
      <c r="P23" s="77">
        <v>0</v>
      </c>
      <c r="Q23" s="111">
        <v>0</v>
      </c>
      <c r="R23" s="85">
        <v>0</v>
      </c>
    </row>
    <row r="24" spans="1:18" ht="14.1" customHeight="1">
      <c r="A24" s="11"/>
      <c r="B24" s="21"/>
      <c r="C24" s="31" t="s">
        <v>29</v>
      </c>
      <c r="D24" s="39">
        <v>14</v>
      </c>
      <c r="E24" s="93">
        <v>0</v>
      </c>
      <c r="F24" s="96">
        <v>0</v>
      </c>
      <c r="G24" s="99">
        <v>0</v>
      </c>
      <c r="H24" s="96">
        <v>0</v>
      </c>
      <c r="I24" s="102">
        <v>0</v>
      </c>
      <c r="J24" s="22"/>
      <c r="K24" s="22"/>
      <c r="L24" s="20" t="s">
        <v>40</v>
      </c>
      <c r="M24" s="38">
        <v>47</v>
      </c>
      <c r="N24" s="105">
        <v>0</v>
      </c>
      <c r="O24" s="96">
        <v>0</v>
      </c>
      <c r="P24" s="78">
        <v>0</v>
      </c>
      <c r="Q24" s="111">
        <v>0</v>
      </c>
      <c r="R24" s="85">
        <v>0</v>
      </c>
    </row>
    <row r="25" spans="1:18" ht="14.1" customHeight="1">
      <c r="A25" s="11"/>
      <c r="B25" s="21"/>
      <c r="C25" s="20" t="s">
        <v>30</v>
      </c>
      <c r="D25" s="37">
        <v>15</v>
      </c>
      <c r="E25" s="92">
        <v>5</v>
      </c>
      <c r="F25" s="95">
        <v>17</v>
      </c>
      <c r="G25" s="98">
        <v>116967.33</v>
      </c>
      <c r="H25" s="96">
        <v>0</v>
      </c>
      <c r="I25" s="102">
        <v>0</v>
      </c>
      <c r="J25" s="22"/>
      <c r="K25" s="65" t="s">
        <v>60</v>
      </c>
      <c r="L25" s="20" t="s">
        <v>38</v>
      </c>
      <c r="M25" s="37">
        <v>48</v>
      </c>
      <c r="N25" s="104">
        <v>0</v>
      </c>
      <c r="O25" s="100">
        <v>0</v>
      </c>
      <c r="P25" s="77">
        <v>0</v>
      </c>
      <c r="Q25" s="111">
        <v>0</v>
      </c>
      <c r="R25" s="85">
        <v>0</v>
      </c>
    </row>
    <row r="26" spans="1:18" ht="14.1" customHeight="1">
      <c r="A26" s="11"/>
      <c r="B26" s="21"/>
      <c r="C26" s="20" t="s">
        <v>31</v>
      </c>
      <c r="D26" s="39">
        <v>16</v>
      </c>
      <c r="E26" s="92">
        <v>10</v>
      </c>
      <c r="F26" s="95">
        <v>18</v>
      </c>
      <c r="G26" s="98">
        <v>51646</v>
      </c>
      <c r="H26" s="95">
        <v>1</v>
      </c>
      <c r="I26" s="103">
        <v>144.08</v>
      </c>
      <c r="J26" s="22"/>
      <c r="K26" s="65"/>
      <c r="L26" s="20" t="s">
        <v>39</v>
      </c>
      <c r="M26" s="38">
        <v>49</v>
      </c>
      <c r="N26" s="105">
        <v>0</v>
      </c>
      <c r="O26" s="96">
        <v>0</v>
      </c>
      <c r="P26" s="78">
        <v>0</v>
      </c>
      <c r="Q26" s="111">
        <v>0</v>
      </c>
      <c r="R26" s="85">
        <v>0</v>
      </c>
    </row>
    <row r="27" spans="1:18" ht="14.1" customHeight="1">
      <c r="A27" s="11"/>
      <c r="B27" s="21"/>
      <c r="C27" s="20" t="s">
        <v>32</v>
      </c>
      <c r="D27" s="37">
        <v>17</v>
      </c>
      <c r="E27" s="92">
        <v>1</v>
      </c>
      <c r="F27" s="95">
        <v>3</v>
      </c>
      <c r="G27" s="98">
        <v>14080</v>
      </c>
      <c r="H27" s="96">
        <v>0</v>
      </c>
      <c r="I27" s="102">
        <v>0</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6">
        <v>1</v>
      </c>
      <c r="O28" s="95">
        <v>4</v>
      </c>
      <c r="P28" s="108">
        <v>12320</v>
      </c>
      <c r="Q28" s="111">
        <v>0</v>
      </c>
      <c r="R28" s="85">
        <v>0</v>
      </c>
    </row>
    <row r="29" spans="1:18" ht="14.1" customHeight="1">
      <c r="A29" s="11"/>
      <c r="B29" s="21"/>
      <c r="C29" s="20" t="s">
        <v>34</v>
      </c>
      <c r="D29" s="37">
        <v>19</v>
      </c>
      <c r="E29" s="93">
        <v>0</v>
      </c>
      <c r="F29" s="96">
        <v>0</v>
      </c>
      <c r="G29" s="99">
        <v>0</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3">
        <v>0</v>
      </c>
      <c r="F31" s="96">
        <v>0</v>
      </c>
      <c r="G31" s="99">
        <v>0</v>
      </c>
      <c r="H31" s="96">
        <v>0</v>
      </c>
      <c r="I31" s="102">
        <v>0</v>
      </c>
      <c r="J31" s="22"/>
      <c r="K31" s="20" t="s">
        <v>64</v>
      </c>
      <c r="L31" s="20"/>
      <c r="M31" s="37">
        <v>54</v>
      </c>
      <c r="N31" s="107">
        <v>1</v>
      </c>
      <c r="O31" s="94">
        <v>4</v>
      </c>
      <c r="P31" s="109">
        <v>302.83</v>
      </c>
      <c r="Q31" s="111">
        <v>0</v>
      </c>
      <c r="R31" s="85">
        <v>0</v>
      </c>
    </row>
    <row r="32" spans="1:18" ht="14.1" customHeight="1">
      <c r="A32" s="11"/>
      <c r="B32" s="21"/>
      <c r="C32" s="32" t="s">
        <v>20</v>
      </c>
      <c r="D32" s="37">
        <v>22</v>
      </c>
      <c r="E32" s="93">
        <v>0</v>
      </c>
      <c r="F32" s="96">
        <v>0</v>
      </c>
      <c r="G32" s="99">
        <v>0</v>
      </c>
      <c r="H32" s="96">
        <v>0</v>
      </c>
      <c r="I32" s="102">
        <v>0</v>
      </c>
      <c r="J32" s="22"/>
      <c r="K32" s="20" t="s">
        <v>65</v>
      </c>
      <c r="L32" s="20"/>
      <c r="M32" s="38">
        <v>55</v>
      </c>
      <c r="N32" s="106">
        <v>1</v>
      </c>
      <c r="O32" s="95">
        <v>3</v>
      </c>
      <c r="P32" s="108">
        <v>930</v>
      </c>
      <c r="Q32" s="111">
        <v>0</v>
      </c>
      <c r="R32" s="85">
        <v>0</v>
      </c>
    </row>
    <row r="33" spans="1:18" ht="14.1" customHeight="1">
      <c r="A33" s="11"/>
      <c r="B33" s="21"/>
      <c r="C33" s="20" t="s">
        <v>21</v>
      </c>
      <c r="D33" s="37">
        <v>23</v>
      </c>
      <c r="E33" s="92">
        <v>11</v>
      </c>
      <c r="F33" s="95">
        <v>37</v>
      </c>
      <c r="G33" s="98">
        <v>89300</v>
      </c>
      <c r="H33" s="96">
        <v>0</v>
      </c>
      <c r="I33" s="102">
        <v>0</v>
      </c>
      <c r="J33" s="22"/>
      <c r="K33" s="20" t="s">
        <v>66</v>
      </c>
      <c r="L33" s="20"/>
      <c r="M33" s="37">
        <v>56</v>
      </c>
      <c r="N33" s="107">
        <v>2</v>
      </c>
      <c r="O33" s="94">
        <v>1</v>
      </c>
      <c r="P33" s="109">
        <v>244</v>
      </c>
      <c r="Q33" s="112">
        <v>1</v>
      </c>
      <c r="R33" s="113">
        <v>144.08</v>
      </c>
    </row>
    <row r="34" spans="1:18" ht="14.1" customHeight="1">
      <c r="A34" s="10" t="s">
        <v>6</v>
      </c>
      <c r="B34" s="22" t="s">
        <v>24</v>
      </c>
      <c r="C34" s="20" t="s">
        <v>37</v>
      </c>
      <c r="D34" s="37">
        <v>24</v>
      </c>
      <c r="E34" s="92">
        <v>7</v>
      </c>
      <c r="F34" s="95">
        <v>22</v>
      </c>
      <c r="G34" s="98">
        <v>136541</v>
      </c>
      <c r="H34" s="95">
        <v>1</v>
      </c>
      <c r="I34" s="103">
        <v>59.77</v>
      </c>
      <c r="J34" s="22"/>
      <c r="K34" s="67" t="s">
        <v>67</v>
      </c>
      <c r="L34" s="67"/>
      <c r="M34" s="38">
        <v>57</v>
      </c>
      <c r="N34" s="106">
        <v>16</v>
      </c>
      <c r="O34" s="95">
        <v>153</v>
      </c>
      <c r="P34" s="108">
        <v>399657.25</v>
      </c>
      <c r="Q34" s="112">
        <v>4</v>
      </c>
      <c r="R34" s="113">
        <v>373.96</v>
      </c>
    </row>
    <row r="35" spans="1:18" ht="14.1" customHeight="1">
      <c r="A35" s="10"/>
      <c r="B35" s="22"/>
      <c r="C35" s="20" t="s">
        <v>38</v>
      </c>
      <c r="D35" s="37">
        <v>25</v>
      </c>
      <c r="E35" s="92">
        <v>1</v>
      </c>
      <c r="F35" s="95">
        <v>3</v>
      </c>
      <c r="G35" s="98">
        <v>25360</v>
      </c>
      <c r="H35" s="96">
        <v>0</v>
      </c>
      <c r="I35" s="102">
        <v>0</v>
      </c>
      <c r="J35" s="22"/>
      <c r="K35" s="20" t="s">
        <v>68</v>
      </c>
      <c r="L35" s="20"/>
      <c r="M35" s="37">
        <v>58</v>
      </c>
      <c r="N35" s="107">
        <v>2</v>
      </c>
      <c r="O35" s="94">
        <v>2</v>
      </c>
      <c r="P35" s="109">
        <v>130</v>
      </c>
      <c r="Q35" s="112">
        <v>2</v>
      </c>
      <c r="R35" s="113">
        <v>253.23</v>
      </c>
    </row>
    <row r="36" spans="1:18" ht="14.1" customHeight="1">
      <c r="A36" s="10"/>
      <c r="B36" s="22"/>
      <c r="C36" s="20" t="s">
        <v>39</v>
      </c>
      <c r="D36" s="38">
        <v>26</v>
      </c>
      <c r="E36" s="92">
        <v>1</v>
      </c>
      <c r="F36" s="95">
        <v>1</v>
      </c>
      <c r="G36" s="98">
        <v>1500</v>
      </c>
      <c r="H36" s="96">
        <v>0</v>
      </c>
      <c r="I36" s="102">
        <v>0</v>
      </c>
      <c r="J36" s="22"/>
      <c r="K36" s="20" t="s">
        <v>69</v>
      </c>
      <c r="L36" s="20"/>
      <c r="M36" s="38">
        <v>59</v>
      </c>
      <c r="N36" s="106">
        <v>6</v>
      </c>
      <c r="O36" s="95">
        <v>16</v>
      </c>
      <c r="P36" s="108">
        <v>31102.34</v>
      </c>
      <c r="Q36" s="111">
        <v>0</v>
      </c>
      <c r="R36" s="85">
        <v>0</v>
      </c>
    </row>
    <row r="37" spans="1:18" ht="14.1" customHeight="1">
      <c r="A37" s="10"/>
      <c r="B37" s="22"/>
      <c r="C37" s="20" t="s">
        <v>40</v>
      </c>
      <c r="D37" s="38">
        <v>27</v>
      </c>
      <c r="E37" s="92">
        <v>3</v>
      </c>
      <c r="F37" s="95">
        <v>12</v>
      </c>
      <c r="G37" s="98">
        <v>81336</v>
      </c>
      <c r="H37" s="95">
        <v>1</v>
      </c>
      <c r="I37" s="103">
        <v>187.73</v>
      </c>
      <c r="J37" s="22"/>
      <c r="K37" s="20" t="s">
        <v>70</v>
      </c>
      <c r="L37" s="20"/>
      <c r="M37" s="37">
        <v>60</v>
      </c>
      <c r="N37" s="104">
        <v>0</v>
      </c>
      <c r="O37" s="100">
        <v>0</v>
      </c>
      <c r="P37" s="77">
        <v>0</v>
      </c>
      <c r="Q37" s="111">
        <v>0</v>
      </c>
      <c r="R37" s="85">
        <v>0</v>
      </c>
    </row>
    <row r="38" spans="1:18" ht="14.1" customHeight="1">
      <c r="A38" s="10"/>
      <c r="B38" s="22" t="s">
        <v>25</v>
      </c>
      <c r="C38" s="20" t="s">
        <v>37</v>
      </c>
      <c r="D38" s="38">
        <v>28</v>
      </c>
      <c r="E38" s="93">
        <v>0</v>
      </c>
      <c r="F38" s="96">
        <v>0</v>
      </c>
      <c r="G38" s="99">
        <v>0</v>
      </c>
      <c r="H38" s="96">
        <v>0</v>
      </c>
      <c r="I38" s="102">
        <v>0</v>
      </c>
      <c r="J38" s="22"/>
      <c r="K38" s="20" t="s">
        <v>71</v>
      </c>
      <c r="L38" s="20"/>
      <c r="M38" s="38">
        <v>61</v>
      </c>
      <c r="N38" s="106">
        <v>5</v>
      </c>
      <c r="O38" s="95">
        <v>9</v>
      </c>
      <c r="P38" s="108">
        <v>50597.5</v>
      </c>
      <c r="Q38" s="112">
        <v>1</v>
      </c>
      <c r="R38" s="113">
        <v>97.75</v>
      </c>
    </row>
    <row r="39" spans="1:18" ht="14.1" customHeight="1">
      <c r="A39" s="10"/>
      <c r="B39" s="22"/>
      <c r="C39" s="20" t="s">
        <v>38</v>
      </c>
      <c r="D39" s="38">
        <v>29</v>
      </c>
      <c r="E39" s="92">
        <v>1</v>
      </c>
      <c r="F39" s="95">
        <v>1</v>
      </c>
      <c r="G39" s="98">
        <v>73</v>
      </c>
      <c r="H39" s="96">
        <v>0</v>
      </c>
      <c r="I39" s="102">
        <v>0</v>
      </c>
      <c r="J39" s="22"/>
      <c r="K39" s="20" t="s">
        <v>72</v>
      </c>
      <c r="L39" s="20"/>
      <c r="M39" s="37">
        <v>62</v>
      </c>
      <c r="N39" s="107">
        <v>2</v>
      </c>
      <c r="O39" s="94">
        <v>7</v>
      </c>
      <c r="P39" s="109">
        <v>18656</v>
      </c>
      <c r="Q39" s="112">
        <v>2</v>
      </c>
      <c r="R39" s="113">
        <v>357.12</v>
      </c>
    </row>
    <row r="40" spans="1:18" ht="14.1" customHeight="1">
      <c r="A40" s="10"/>
      <c r="B40" s="22"/>
      <c r="C40" s="20" t="s">
        <v>39</v>
      </c>
      <c r="D40" s="38">
        <v>30</v>
      </c>
      <c r="E40" s="93">
        <v>0</v>
      </c>
      <c r="F40" s="96">
        <v>0</v>
      </c>
      <c r="G40" s="99">
        <v>0</v>
      </c>
      <c r="H40" s="96">
        <v>0</v>
      </c>
      <c r="I40" s="102">
        <v>0</v>
      </c>
      <c r="J40" s="22"/>
      <c r="K40" s="67" t="s">
        <v>73</v>
      </c>
      <c r="L40" s="67"/>
      <c r="M40" s="38">
        <v>63</v>
      </c>
      <c r="N40" s="106">
        <v>4</v>
      </c>
      <c r="O40" s="95">
        <v>4</v>
      </c>
      <c r="P40" s="108">
        <v>11179</v>
      </c>
      <c r="Q40" s="111">
        <v>0</v>
      </c>
      <c r="R40" s="85">
        <v>0</v>
      </c>
    </row>
    <row r="41" spans="1:18" ht="14.1" customHeight="1">
      <c r="A41" s="10"/>
      <c r="B41" s="22"/>
      <c r="C41" s="20" t="s">
        <v>40</v>
      </c>
      <c r="D41" s="38">
        <v>31</v>
      </c>
      <c r="E41" s="92">
        <v>3</v>
      </c>
      <c r="F41" s="95">
        <v>20</v>
      </c>
      <c r="G41" s="98">
        <v>105100</v>
      </c>
      <c r="H41" s="96">
        <v>0</v>
      </c>
      <c r="I41" s="102">
        <v>0</v>
      </c>
      <c r="J41" s="22"/>
      <c r="K41" s="67" t="s">
        <v>74</v>
      </c>
      <c r="L41" s="67"/>
      <c r="M41" s="37">
        <v>64</v>
      </c>
      <c r="N41" s="107">
        <v>15</v>
      </c>
      <c r="O41" s="94">
        <v>34</v>
      </c>
      <c r="P41" s="109">
        <v>173794</v>
      </c>
      <c r="Q41" s="112">
        <v>1</v>
      </c>
      <c r="R41" s="113">
        <v>113</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127</v>
      </c>
      <c r="O42" s="71">
        <f>SUM(F11:F43,O11:O41)</f>
        <v>430</v>
      </c>
      <c r="P42" s="78">
        <f>SUM(G11:G43,P11:P41)</f>
        <v>1596143.93</v>
      </c>
      <c r="Q42" s="71">
        <f>SUM(H11:H43,Q11:Q41)</f>
        <v>19</v>
      </c>
      <c r="R42" s="85">
        <f>SUM(I11:I43,R11:R41)</f>
        <v>2570.68</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851562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93</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SUM('1112-04-01(1201)'!E11,'1112-04-01(1301)'!E11)</f>
        <v>32</v>
      </c>
      <c r="F11" s="50">
        <f>SUM('1112-04-01(1201)'!F11,'1112-04-01(1301)'!F11)</f>
        <v>129</v>
      </c>
      <c r="G11" s="54">
        <f>SUM('1112-04-01(1201)'!G11,'1112-04-01(1301)'!G11)</f>
        <v>87975.64</v>
      </c>
      <c r="H11" s="50">
        <f>SUM('1112-04-01(1201)'!H11,'1112-04-01(1301)'!H11)</f>
        <v>0</v>
      </c>
      <c r="I11" s="54">
        <f>SUM('1112-04-01(1201)'!I11,'1112-04-01(1301)'!I11)</f>
        <v>0</v>
      </c>
      <c r="J11" s="61" t="s">
        <v>6</v>
      </c>
      <c r="K11" s="64" t="s">
        <v>26</v>
      </c>
      <c r="L11" s="68" t="s">
        <v>39</v>
      </c>
      <c r="M11" s="37">
        <v>34</v>
      </c>
      <c r="N11" s="70">
        <f>SUM('1112-04-01(1201)'!N11,'1112-04-01(1301)'!N11)</f>
        <v>0</v>
      </c>
      <c r="O11" s="70">
        <f>SUM('1112-04-01(1201)'!O11,'1112-04-01(1301)'!O11)</f>
        <v>0</v>
      </c>
      <c r="P11" s="77">
        <f>SUM('1112-04-01(1201)'!P11,'1112-04-01(1301)'!P11)</f>
        <v>0</v>
      </c>
      <c r="Q11" s="70">
        <f>SUM('1112-04-01(1201)'!Q11,'1112-04-01(1301)'!Q11)</f>
        <v>0</v>
      </c>
      <c r="R11" s="84">
        <f>SUM('1112-04-01(1201)'!R11,'1112-04-01(1301)'!R11)</f>
        <v>0</v>
      </c>
    </row>
    <row r="12" spans="1:18" ht="14.1" customHeight="1">
      <c r="A12" s="10"/>
      <c r="B12" s="20" t="s">
        <v>12</v>
      </c>
      <c r="C12" s="20"/>
      <c r="D12" s="38">
        <v>2</v>
      </c>
      <c r="E12" s="44">
        <f>SUM('1112-04-01(1201)'!E12,'1112-04-01(1301)'!E12)</f>
        <v>15</v>
      </c>
      <c r="F12" s="44">
        <f>SUM('1112-04-01(1201)'!F12,'1112-04-01(1301)'!F12)</f>
        <v>15</v>
      </c>
      <c r="G12" s="55">
        <f>SUM('1112-04-01(1201)'!G12,'1112-04-01(1301)'!G12)</f>
        <v>36203.32</v>
      </c>
      <c r="H12" s="44">
        <f>SUM('1112-04-01(1201)'!H12,'1112-04-01(1301)'!H12)</f>
        <v>0</v>
      </c>
      <c r="I12" s="55">
        <f>SUM('1112-04-01(1201)'!I12,'1112-04-01(1301)'!I12)</f>
        <v>0</v>
      </c>
      <c r="J12" s="22"/>
      <c r="K12" s="64"/>
      <c r="L12" s="20" t="s">
        <v>40</v>
      </c>
      <c r="M12" s="38">
        <v>35</v>
      </c>
      <c r="N12" s="71">
        <f>SUM('1112-04-01(1201)'!N12,'1112-04-01(1301)'!N12)</f>
        <v>0</v>
      </c>
      <c r="O12" s="71">
        <f>SUM('1112-04-01(1201)'!O12,'1112-04-01(1301)'!O12)</f>
        <v>0</v>
      </c>
      <c r="P12" s="78">
        <f>SUM('1112-04-01(1201)'!P12,'1112-04-01(1301)'!P12)</f>
        <v>0</v>
      </c>
      <c r="Q12" s="71">
        <f>SUM('1112-04-01(1201)'!Q12,'1112-04-01(1301)'!Q12)</f>
        <v>0</v>
      </c>
      <c r="R12" s="85">
        <f>SUM('1112-04-01(1201)'!R12,'1112-04-01(1301)'!R12)</f>
        <v>0</v>
      </c>
    </row>
    <row r="13" spans="1:18" ht="14.1" customHeight="1">
      <c r="A13" s="10"/>
      <c r="B13" s="20" t="s">
        <v>13</v>
      </c>
      <c r="C13" s="20"/>
      <c r="D13" s="37">
        <v>3</v>
      </c>
      <c r="E13" s="44">
        <f>SUM('1112-04-01(1201)'!E13,'1112-04-01(1301)'!E13)</f>
        <v>0</v>
      </c>
      <c r="F13" s="44">
        <f>SUM('1112-04-01(1201)'!F13,'1112-04-01(1301)'!F13)</f>
        <v>0</v>
      </c>
      <c r="G13" s="55">
        <f>SUM('1112-04-01(1201)'!G13,'1112-04-01(1301)'!G13)</f>
        <v>0</v>
      </c>
      <c r="H13" s="44">
        <f>SUM('1112-04-01(1201)'!H13,'1112-04-01(1301)'!H13)</f>
        <v>0</v>
      </c>
      <c r="I13" s="55">
        <f>SUM('1112-04-01(1201)'!I13,'1112-04-01(1301)'!I13)</f>
        <v>0</v>
      </c>
      <c r="J13" s="22"/>
      <c r="K13" s="22" t="s">
        <v>57</v>
      </c>
      <c r="L13" s="20" t="s">
        <v>37</v>
      </c>
      <c r="M13" s="37">
        <v>36</v>
      </c>
      <c r="N13" s="71">
        <f>SUM('1112-04-01(1201)'!N13,'1112-04-01(1301)'!N13)</f>
        <v>0</v>
      </c>
      <c r="O13" s="71">
        <f>SUM('1112-04-01(1201)'!O13,'1112-04-01(1301)'!O13)</f>
        <v>0</v>
      </c>
      <c r="P13" s="78">
        <f>SUM('1112-04-01(1201)'!P13,'1112-04-01(1301)'!P13)</f>
        <v>0</v>
      </c>
      <c r="Q13" s="71">
        <f>SUM('1112-04-01(1201)'!Q13,'1112-04-01(1301)'!Q13)</f>
        <v>0</v>
      </c>
      <c r="R13" s="85">
        <f>SUM('1112-04-01(1201)'!R13,'1112-04-01(1301)'!R13)</f>
        <v>0</v>
      </c>
    </row>
    <row r="14" spans="1:18" ht="14.1" customHeight="1">
      <c r="A14" s="10"/>
      <c r="B14" s="20" t="s">
        <v>14</v>
      </c>
      <c r="C14" s="20"/>
      <c r="D14" s="38">
        <v>4</v>
      </c>
      <c r="E14" s="44">
        <f>SUM('1112-04-01(1201)'!E14,'1112-04-01(1301)'!E14)</f>
        <v>1</v>
      </c>
      <c r="F14" s="44">
        <f>SUM('1112-04-01(1201)'!F14,'1112-04-01(1301)'!F14)</f>
        <v>2</v>
      </c>
      <c r="G14" s="55">
        <f>SUM('1112-04-01(1201)'!G14,'1112-04-01(1301)'!G14)</f>
        <v>13</v>
      </c>
      <c r="H14" s="44">
        <f>SUM('1112-04-01(1201)'!H14,'1112-04-01(1301)'!H14)</f>
        <v>0</v>
      </c>
      <c r="I14" s="55">
        <f>SUM('1112-04-01(1201)'!I14,'1112-04-01(1301)'!I14)</f>
        <v>0</v>
      </c>
      <c r="J14" s="22"/>
      <c r="K14" s="22"/>
      <c r="L14" s="20" t="s">
        <v>38</v>
      </c>
      <c r="M14" s="38">
        <v>37</v>
      </c>
      <c r="N14" s="71">
        <f>SUM('1112-04-01(1201)'!N14,'1112-04-01(1301)'!N14)</f>
        <v>0</v>
      </c>
      <c r="O14" s="71">
        <f>SUM('1112-04-01(1201)'!O14,'1112-04-01(1301)'!O14)</f>
        <v>0</v>
      </c>
      <c r="P14" s="78">
        <f>SUM('1112-04-01(1201)'!P14,'1112-04-01(1301)'!P14)</f>
        <v>0</v>
      </c>
      <c r="Q14" s="71">
        <f>SUM('1112-04-01(1201)'!Q14,'1112-04-01(1301)'!Q14)</f>
        <v>0</v>
      </c>
      <c r="R14" s="85">
        <f>SUM('1112-04-01(1201)'!R14,'1112-04-01(1301)'!R14)</f>
        <v>0</v>
      </c>
    </row>
    <row r="15" spans="1:18" ht="14.1" customHeight="1">
      <c r="A15" s="10"/>
      <c r="B15" s="20" t="s">
        <v>15</v>
      </c>
      <c r="C15" s="20"/>
      <c r="D15" s="37">
        <v>5</v>
      </c>
      <c r="E15" s="44">
        <f>SUM('1112-04-01(1201)'!E15,'1112-04-01(1301)'!E15)</f>
        <v>0</v>
      </c>
      <c r="F15" s="44">
        <f>SUM('1112-04-01(1201)'!F15,'1112-04-01(1301)'!F15)</f>
        <v>0</v>
      </c>
      <c r="G15" s="55">
        <f>SUM('1112-04-01(1201)'!G15,'1112-04-01(1301)'!G15)</f>
        <v>0</v>
      </c>
      <c r="H15" s="44">
        <f>SUM('1112-04-01(1201)'!H15,'1112-04-01(1301)'!H15)</f>
        <v>0</v>
      </c>
      <c r="I15" s="55">
        <f>SUM('1112-04-01(1201)'!I15,'1112-04-01(1301)'!I15)</f>
        <v>0</v>
      </c>
      <c r="J15" s="22"/>
      <c r="K15" s="22"/>
      <c r="L15" s="20" t="s">
        <v>39</v>
      </c>
      <c r="M15" s="37">
        <v>38</v>
      </c>
      <c r="N15" s="71">
        <f>SUM('1112-04-01(1201)'!N15,'1112-04-01(1301)'!N15)</f>
        <v>0</v>
      </c>
      <c r="O15" s="71">
        <f>SUM('1112-04-01(1201)'!O15,'1112-04-01(1301)'!O15)</f>
        <v>0</v>
      </c>
      <c r="P15" s="78">
        <f>SUM('1112-04-01(1201)'!P15,'1112-04-01(1301)'!P15)</f>
        <v>0</v>
      </c>
      <c r="Q15" s="71">
        <f>SUM('1112-04-01(1201)'!Q15,'1112-04-01(1301)'!Q15)</f>
        <v>0</v>
      </c>
      <c r="R15" s="85">
        <f>SUM('1112-04-01(1201)'!R15,'1112-04-01(1301)'!R15)</f>
        <v>0</v>
      </c>
    </row>
    <row r="16" spans="1:18" ht="14.1" customHeight="1">
      <c r="A16" s="10"/>
      <c r="B16" s="20" t="s">
        <v>16</v>
      </c>
      <c r="C16" s="20"/>
      <c r="D16" s="38">
        <v>6</v>
      </c>
      <c r="E16" s="44">
        <f>SUM('1112-04-01(1201)'!E16,'1112-04-01(1301)'!E16)</f>
        <v>4</v>
      </c>
      <c r="F16" s="44">
        <f>SUM('1112-04-01(1201)'!F16,'1112-04-01(1301)'!F16)</f>
        <v>19</v>
      </c>
      <c r="G16" s="55">
        <f>SUM('1112-04-01(1201)'!G16,'1112-04-01(1301)'!G16)</f>
        <v>15612.26</v>
      </c>
      <c r="H16" s="44">
        <f>SUM('1112-04-01(1201)'!H16,'1112-04-01(1301)'!H16)</f>
        <v>0</v>
      </c>
      <c r="I16" s="55">
        <f>SUM('1112-04-01(1201)'!I16,'1112-04-01(1301)'!I16)</f>
        <v>0</v>
      </c>
      <c r="J16" s="22"/>
      <c r="K16" s="22"/>
      <c r="L16" s="20" t="s">
        <v>40</v>
      </c>
      <c r="M16" s="38">
        <v>39</v>
      </c>
      <c r="N16" s="71">
        <f>SUM('1112-04-01(1201)'!N16,'1112-04-01(1301)'!N16)</f>
        <v>0</v>
      </c>
      <c r="O16" s="71">
        <f>SUM('1112-04-01(1201)'!O16,'1112-04-01(1301)'!O16)</f>
        <v>0</v>
      </c>
      <c r="P16" s="78">
        <f>SUM('1112-04-01(1201)'!P16,'1112-04-01(1301)'!P16)</f>
        <v>0</v>
      </c>
      <c r="Q16" s="71">
        <f>SUM('1112-04-01(1201)'!Q16,'1112-04-01(1301)'!Q16)</f>
        <v>0</v>
      </c>
      <c r="R16" s="85">
        <f>SUM('1112-04-01(1201)'!R16,'1112-04-01(1301)'!R16)</f>
        <v>0</v>
      </c>
    </row>
    <row r="17" spans="1:18" ht="14.1" customHeight="1">
      <c r="A17" s="10"/>
      <c r="B17" s="20" t="s">
        <v>17</v>
      </c>
      <c r="C17" s="20"/>
      <c r="D17" s="37">
        <v>7</v>
      </c>
      <c r="E17" s="44">
        <f>SUM('1112-04-01(1201)'!E17,'1112-04-01(1301)'!E17)</f>
        <v>4</v>
      </c>
      <c r="F17" s="44">
        <f>SUM('1112-04-01(1201)'!F17,'1112-04-01(1301)'!F17)</f>
        <v>0</v>
      </c>
      <c r="G17" s="55">
        <f>SUM('1112-04-01(1201)'!G17,'1112-04-01(1301)'!G17)</f>
        <v>0</v>
      </c>
      <c r="H17" s="44">
        <f>SUM('1112-04-01(1201)'!H17,'1112-04-01(1301)'!H17)</f>
        <v>4</v>
      </c>
      <c r="I17" s="55">
        <f>SUM('1112-04-01(1201)'!I17,'1112-04-01(1301)'!I17)</f>
        <v>348.72</v>
      </c>
      <c r="J17" s="22"/>
      <c r="K17" s="22" t="s">
        <v>58</v>
      </c>
      <c r="L17" s="20" t="s">
        <v>37</v>
      </c>
      <c r="M17" s="37">
        <v>40</v>
      </c>
      <c r="N17" s="71">
        <f>SUM('1112-04-01(1201)'!N17,'1112-04-01(1301)'!N17)</f>
        <v>0</v>
      </c>
      <c r="O17" s="71">
        <f>SUM('1112-04-01(1201)'!O17,'1112-04-01(1301)'!O17)</f>
        <v>0</v>
      </c>
      <c r="P17" s="78">
        <f>SUM('1112-04-01(1201)'!P17,'1112-04-01(1301)'!P17)</f>
        <v>0</v>
      </c>
      <c r="Q17" s="71">
        <f>SUM('1112-04-01(1201)'!Q17,'1112-04-01(1301)'!Q17)</f>
        <v>0</v>
      </c>
      <c r="R17" s="85">
        <f>SUM('1112-04-01(1201)'!R17,'1112-04-01(1301)'!R17)</f>
        <v>0</v>
      </c>
    </row>
    <row r="18" spans="1:18" ht="14.1" customHeight="1">
      <c r="A18" s="10"/>
      <c r="B18" s="20" t="s">
        <v>18</v>
      </c>
      <c r="C18" s="20"/>
      <c r="D18" s="38">
        <v>8</v>
      </c>
      <c r="E18" s="44">
        <f>SUM('1112-04-01(1201)'!E18,'1112-04-01(1301)'!E18)</f>
        <v>0</v>
      </c>
      <c r="F18" s="44">
        <f>SUM('1112-04-01(1201)'!F18,'1112-04-01(1301)'!F18)</f>
        <v>0</v>
      </c>
      <c r="G18" s="55">
        <f>SUM('1112-04-01(1201)'!G18,'1112-04-01(1301)'!G18)</f>
        <v>0</v>
      </c>
      <c r="H18" s="44">
        <f>SUM('1112-04-01(1201)'!H18,'1112-04-01(1301)'!H18)</f>
        <v>0</v>
      </c>
      <c r="I18" s="55">
        <f>SUM('1112-04-01(1201)'!I18,'1112-04-01(1301)'!I18)</f>
        <v>0</v>
      </c>
      <c r="J18" s="22"/>
      <c r="K18" s="22"/>
      <c r="L18" s="20" t="s">
        <v>38</v>
      </c>
      <c r="M18" s="38">
        <v>41</v>
      </c>
      <c r="N18" s="71">
        <f>SUM('1112-04-01(1201)'!N18,'1112-04-01(1301)'!N18)</f>
        <v>0</v>
      </c>
      <c r="O18" s="71">
        <f>SUM('1112-04-01(1201)'!O18,'1112-04-01(1301)'!O18)</f>
        <v>0</v>
      </c>
      <c r="P18" s="78">
        <f>SUM('1112-04-01(1201)'!P18,'1112-04-01(1301)'!P18)</f>
        <v>0</v>
      </c>
      <c r="Q18" s="71">
        <f>SUM('1112-04-01(1201)'!Q18,'1112-04-01(1301)'!Q18)</f>
        <v>0</v>
      </c>
      <c r="R18" s="85">
        <f>SUM('1112-04-01(1201)'!R18,'1112-04-01(1301)'!R18)</f>
        <v>0</v>
      </c>
    </row>
    <row r="19" spans="1:18" ht="14.1" customHeight="1">
      <c r="A19" s="10"/>
      <c r="B19" s="20" t="s">
        <v>19</v>
      </c>
      <c r="C19" s="20"/>
      <c r="D19" s="37">
        <v>9</v>
      </c>
      <c r="E19" s="44">
        <f>SUM('1112-04-01(1201)'!E19,'1112-04-01(1301)'!E19)</f>
        <v>1</v>
      </c>
      <c r="F19" s="44">
        <f>SUM('1112-04-01(1201)'!F19,'1112-04-01(1301)'!F19)</f>
        <v>0</v>
      </c>
      <c r="G19" s="55">
        <f>SUM('1112-04-01(1201)'!G19,'1112-04-01(1301)'!G19)</f>
        <v>0</v>
      </c>
      <c r="H19" s="44">
        <f>SUM('1112-04-01(1201)'!H19,'1112-04-01(1301)'!H19)</f>
        <v>1</v>
      </c>
      <c r="I19" s="55">
        <f>SUM('1112-04-01(1201)'!I19,'1112-04-01(1301)'!I19)</f>
        <v>196.45</v>
      </c>
      <c r="J19" s="22"/>
      <c r="K19" s="22"/>
      <c r="L19" s="20" t="s">
        <v>39</v>
      </c>
      <c r="M19" s="37">
        <v>42</v>
      </c>
      <c r="N19" s="71">
        <f>SUM('1112-04-01(1201)'!N19,'1112-04-01(1301)'!N19)</f>
        <v>0</v>
      </c>
      <c r="O19" s="71">
        <f>SUM('1112-04-01(1201)'!O19,'1112-04-01(1301)'!O19)</f>
        <v>0</v>
      </c>
      <c r="P19" s="78">
        <f>SUM('1112-04-01(1201)'!P19,'1112-04-01(1301)'!P19)</f>
        <v>0</v>
      </c>
      <c r="Q19" s="71">
        <f>SUM('1112-04-01(1201)'!Q19,'1112-04-01(1301)'!Q19)</f>
        <v>0</v>
      </c>
      <c r="R19" s="85">
        <f>SUM('1112-04-01(1201)'!R19,'1112-04-01(1301)'!R19)</f>
        <v>0</v>
      </c>
    </row>
    <row r="20" spans="1:18" ht="14.1" customHeight="1">
      <c r="A20" s="10"/>
      <c r="B20" s="20" t="s">
        <v>20</v>
      </c>
      <c r="C20" s="20"/>
      <c r="D20" s="39">
        <v>10</v>
      </c>
      <c r="E20" s="44">
        <f>SUM('1112-04-01(1201)'!E20,'1112-04-01(1301)'!E20)</f>
        <v>1</v>
      </c>
      <c r="F20" s="44">
        <f>SUM('1112-04-01(1201)'!F20,'1112-04-01(1301)'!F20)</f>
        <v>6</v>
      </c>
      <c r="G20" s="55">
        <f>SUM('1112-04-01(1201)'!G20,'1112-04-01(1301)'!G20)</f>
        <v>6859.84</v>
      </c>
      <c r="H20" s="44">
        <f>SUM('1112-04-01(1201)'!H20,'1112-04-01(1301)'!H20)</f>
        <v>0</v>
      </c>
      <c r="I20" s="55">
        <f>SUM('1112-04-01(1201)'!I20,'1112-04-01(1301)'!I20)</f>
        <v>0</v>
      </c>
      <c r="J20" s="22"/>
      <c r="K20" s="22"/>
      <c r="L20" s="20" t="s">
        <v>40</v>
      </c>
      <c r="M20" s="38">
        <v>43</v>
      </c>
      <c r="N20" s="71">
        <f>SUM('1112-04-01(1201)'!N20,'1112-04-01(1301)'!N20)</f>
        <v>0</v>
      </c>
      <c r="O20" s="71">
        <f>SUM('1112-04-01(1201)'!O20,'1112-04-01(1301)'!O20)</f>
        <v>0</v>
      </c>
      <c r="P20" s="78">
        <f>SUM('1112-04-01(1201)'!P20,'1112-04-01(1301)'!P20)</f>
        <v>0</v>
      </c>
      <c r="Q20" s="71">
        <f>SUM('1112-04-01(1201)'!Q20,'1112-04-01(1301)'!Q20)</f>
        <v>0</v>
      </c>
      <c r="R20" s="85">
        <f>SUM('1112-04-01(1201)'!R20,'1112-04-01(1301)'!R20)</f>
        <v>0</v>
      </c>
    </row>
    <row r="21" spans="1:18" ht="14.1" customHeight="1">
      <c r="A21" s="10"/>
      <c r="B21" s="20" t="s">
        <v>21</v>
      </c>
      <c r="C21" s="20"/>
      <c r="D21" s="37">
        <v>11</v>
      </c>
      <c r="E21" s="44">
        <f>SUM('1112-04-01(1201)'!E21,'1112-04-01(1301)'!E21)</f>
        <v>13</v>
      </c>
      <c r="F21" s="44">
        <f>SUM('1112-04-01(1201)'!F21,'1112-04-01(1301)'!F21)</f>
        <v>0</v>
      </c>
      <c r="G21" s="55">
        <f>SUM('1112-04-01(1201)'!G21,'1112-04-01(1301)'!G21)</f>
        <v>0</v>
      </c>
      <c r="H21" s="44">
        <f>SUM('1112-04-01(1201)'!H21,'1112-04-01(1301)'!H21)</f>
        <v>27</v>
      </c>
      <c r="I21" s="55">
        <f>SUM('1112-04-01(1201)'!I21,'1112-04-01(1301)'!I21)</f>
        <v>4247.03</v>
      </c>
      <c r="J21" s="22"/>
      <c r="K21" s="22" t="s">
        <v>59</v>
      </c>
      <c r="L21" s="20" t="s">
        <v>37</v>
      </c>
      <c r="M21" s="37">
        <v>44</v>
      </c>
      <c r="N21" s="71">
        <f>SUM('1112-04-01(1201)'!N21,'1112-04-01(1301)'!N21)</f>
        <v>0</v>
      </c>
      <c r="O21" s="71">
        <f>SUM('1112-04-01(1201)'!O21,'1112-04-01(1301)'!O21)</f>
        <v>0</v>
      </c>
      <c r="P21" s="78">
        <f>SUM('1112-04-01(1201)'!P21,'1112-04-01(1301)'!P21)</f>
        <v>0</v>
      </c>
      <c r="Q21" s="71">
        <f>SUM('1112-04-01(1201)'!Q21,'1112-04-01(1301)'!Q21)</f>
        <v>0</v>
      </c>
      <c r="R21" s="85">
        <f>SUM('1112-04-01(1201)'!R21,'1112-04-01(1301)'!R21)</f>
        <v>0</v>
      </c>
    </row>
    <row r="22" spans="1:18" ht="14.1" customHeight="1">
      <c r="A22" s="11" t="s">
        <v>5</v>
      </c>
      <c r="B22" s="20" t="s">
        <v>22</v>
      </c>
      <c r="C22" s="20"/>
      <c r="D22" s="39">
        <v>12</v>
      </c>
      <c r="E22" s="44">
        <f>SUM('1112-04-01(1201)'!E22,'1112-04-01(1301)'!E22)</f>
        <v>77</v>
      </c>
      <c r="F22" s="44">
        <f>SUM('1112-04-01(1201)'!F22,'1112-04-01(1301)'!F22)</f>
        <v>0</v>
      </c>
      <c r="G22" s="55">
        <f>SUM('1112-04-01(1201)'!G22,'1112-04-01(1301)'!G22)</f>
        <v>0</v>
      </c>
      <c r="H22" s="44">
        <f>SUM('1112-04-01(1201)'!H22,'1112-04-01(1301)'!H22)</f>
        <v>420</v>
      </c>
      <c r="I22" s="55">
        <f>SUM('1112-04-01(1201)'!I22,'1112-04-01(1301)'!I22)</f>
        <v>85799.83</v>
      </c>
      <c r="J22" s="22"/>
      <c r="K22" s="22"/>
      <c r="L22" s="20" t="s">
        <v>38</v>
      </c>
      <c r="M22" s="38">
        <v>45</v>
      </c>
      <c r="N22" s="71">
        <f>SUM('1112-04-01(1201)'!N22,'1112-04-01(1301)'!N22)</f>
        <v>0</v>
      </c>
      <c r="O22" s="71">
        <f>SUM('1112-04-01(1201)'!O22,'1112-04-01(1301)'!O22)</f>
        <v>0</v>
      </c>
      <c r="P22" s="78">
        <f>SUM('1112-04-01(1201)'!P22,'1112-04-01(1301)'!P22)</f>
        <v>0</v>
      </c>
      <c r="Q22" s="71">
        <f>SUM('1112-04-01(1201)'!Q22,'1112-04-01(1301)'!Q22)</f>
        <v>0</v>
      </c>
      <c r="R22" s="85">
        <f>SUM('1112-04-01(1201)'!R22,'1112-04-01(1301)'!R22)</f>
        <v>0</v>
      </c>
    </row>
    <row r="23" spans="1:18" ht="14.1" customHeight="1">
      <c r="A23" s="11"/>
      <c r="B23" s="21" t="s">
        <v>23</v>
      </c>
      <c r="C23" s="20" t="s">
        <v>28</v>
      </c>
      <c r="D23" s="37">
        <v>13</v>
      </c>
      <c r="E23" s="44">
        <f>SUM('1112-04-01(1201)'!E23,'1112-04-01(1301)'!E23)</f>
        <v>625</v>
      </c>
      <c r="F23" s="44">
        <f>SUM('1112-04-01(1201)'!F23,'1112-04-01(1301)'!F23)</f>
        <v>824</v>
      </c>
      <c r="G23" s="55">
        <f>SUM('1112-04-01(1201)'!G23,'1112-04-01(1301)'!G23)</f>
        <v>291917.92</v>
      </c>
      <c r="H23" s="44">
        <f>SUM('1112-04-01(1201)'!H23,'1112-04-01(1301)'!H23)</f>
        <v>513</v>
      </c>
      <c r="I23" s="55">
        <f>SUM('1112-04-01(1201)'!I23,'1112-04-01(1301)'!I23)</f>
        <v>70165.47</v>
      </c>
      <c r="J23" s="22"/>
      <c r="K23" s="22"/>
      <c r="L23" s="20" t="s">
        <v>39</v>
      </c>
      <c r="M23" s="37">
        <v>46</v>
      </c>
      <c r="N23" s="71">
        <f>SUM('1112-04-01(1201)'!N23,'1112-04-01(1301)'!N23)</f>
        <v>0</v>
      </c>
      <c r="O23" s="71">
        <f>SUM('1112-04-01(1201)'!O23,'1112-04-01(1301)'!O23)</f>
        <v>0</v>
      </c>
      <c r="P23" s="78">
        <f>SUM('1112-04-01(1201)'!P23,'1112-04-01(1301)'!P23)</f>
        <v>0</v>
      </c>
      <c r="Q23" s="71">
        <f>SUM('1112-04-01(1201)'!Q23,'1112-04-01(1301)'!Q23)</f>
        <v>0</v>
      </c>
      <c r="R23" s="85">
        <f>SUM('1112-04-01(1201)'!R23,'1112-04-01(1301)'!R23)</f>
        <v>0</v>
      </c>
    </row>
    <row r="24" spans="1:18" ht="14.1" customHeight="1">
      <c r="A24" s="11"/>
      <c r="B24" s="21"/>
      <c r="C24" s="31" t="s">
        <v>29</v>
      </c>
      <c r="D24" s="39">
        <v>14</v>
      </c>
      <c r="E24" s="44">
        <f>SUM('1112-04-01(1201)'!E24,'1112-04-01(1301)'!E24)</f>
        <v>4</v>
      </c>
      <c r="F24" s="44">
        <f>SUM('1112-04-01(1201)'!F24,'1112-04-01(1301)'!F24)</f>
        <v>6</v>
      </c>
      <c r="G24" s="55">
        <f>SUM('1112-04-01(1201)'!G24,'1112-04-01(1301)'!G24)</f>
        <v>148.22</v>
      </c>
      <c r="H24" s="44">
        <f>SUM('1112-04-01(1201)'!H24,'1112-04-01(1301)'!H24)</f>
        <v>4</v>
      </c>
      <c r="I24" s="55">
        <f>SUM('1112-04-01(1201)'!I24,'1112-04-01(1301)'!I24)</f>
        <v>332.4</v>
      </c>
      <c r="J24" s="22"/>
      <c r="K24" s="22"/>
      <c r="L24" s="20" t="s">
        <v>40</v>
      </c>
      <c r="M24" s="38">
        <v>47</v>
      </c>
      <c r="N24" s="71">
        <f>SUM('1112-04-01(1201)'!N24,'1112-04-01(1301)'!N24)</f>
        <v>0</v>
      </c>
      <c r="O24" s="71">
        <f>SUM('1112-04-01(1201)'!O24,'1112-04-01(1301)'!O24)</f>
        <v>0</v>
      </c>
      <c r="P24" s="78">
        <f>SUM('1112-04-01(1201)'!P24,'1112-04-01(1301)'!P24)</f>
        <v>0</v>
      </c>
      <c r="Q24" s="71">
        <f>SUM('1112-04-01(1201)'!Q24,'1112-04-01(1301)'!Q24)</f>
        <v>0</v>
      </c>
      <c r="R24" s="85">
        <f>SUM('1112-04-01(1201)'!R24,'1112-04-01(1301)'!R24)</f>
        <v>0</v>
      </c>
    </row>
    <row r="25" spans="1:18" ht="14.1" customHeight="1">
      <c r="A25" s="11"/>
      <c r="B25" s="21"/>
      <c r="C25" s="20" t="s">
        <v>30</v>
      </c>
      <c r="D25" s="37">
        <v>15</v>
      </c>
      <c r="E25" s="44">
        <f>SUM('1112-04-01(1201)'!E25,'1112-04-01(1301)'!E25)</f>
        <v>106</v>
      </c>
      <c r="F25" s="44">
        <f>SUM('1112-04-01(1201)'!F25,'1112-04-01(1301)'!F25)</f>
        <v>761</v>
      </c>
      <c r="G25" s="55">
        <f>SUM('1112-04-01(1201)'!G25,'1112-04-01(1301)'!G25)</f>
        <v>329073.14</v>
      </c>
      <c r="H25" s="44">
        <f>SUM('1112-04-01(1201)'!H25,'1112-04-01(1301)'!H25)</f>
        <v>36</v>
      </c>
      <c r="I25" s="55">
        <f>SUM('1112-04-01(1201)'!I25,'1112-04-01(1301)'!I25)</f>
        <v>5975.41</v>
      </c>
      <c r="J25" s="22"/>
      <c r="K25" s="65" t="s">
        <v>60</v>
      </c>
      <c r="L25" s="20" t="s">
        <v>38</v>
      </c>
      <c r="M25" s="37">
        <v>48</v>
      </c>
      <c r="N25" s="71">
        <f>SUM('1112-04-01(1201)'!N25,'1112-04-01(1301)'!N25)</f>
        <v>0</v>
      </c>
      <c r="O25" s="71">
        <f>SUM('1112-04-01(1201)'!O25,'1112-04-01(1301)'!O25)</f>
        <v>0</v>
      </c>
      <c r="P25" s="78">
        <f>SUM('1112-04-01(1201)'!P25,'1112-04-01(1301)'!P25)</f>
        <v>0</v>
      </c>
      <c r="Q25" s="71">
        <f>SUM('1112-04-01(1201)'!Q25,'1112-04-01(1301)'!Q25)</f>
        <v>0</v>
      </c>
      <c r="R25" s="85">
        <f>SUM('1112-04-01(1201)'!R25,'1112-04-01(1301)'!R25)</f>
        <v>0</v>
      </c>
    </row>
    <row r="26" spans="1:18" ht="14.1" customHeight="1">
      <c r="A26" s="11"/>
      <c r="B26" s="21"/>
      <c r="C26" s="20" t="s">
        <v>31</v>
      </c>
      <c r="D26" s="39">
        <v>16</v>
      </c>
      <c r="E26" s="44">
        <f>SUM('1112-04-01(1201)'!E26,'1112-04-01(1301)'!E26)</f>
        <v>91</v>
      </c>
      <c r="F26" s="44">
        <f>SUM('1112-04-01(1201)'!F26,'1112-04-01(1301)'!F26)</f>
        <v>185</v>
      </c>
      <c r="G26" s="55">
        <f>SUM('1112-04-01(1201)'!G26,'1112-04-01(1301)'!G26)</f>
        <v>93090.35</v>
      </c>
      <c r="H26" s="44">
        <f>SUM('1112-04-01(1201)'!H26,'1112-04-01(1301)'!H26)</f>
        <v>21</v>
      </c>
      <c r="I26" s="55">
        <f>SUM('1112-04-01(1201)'!I26,'1112-04-01(1301)'!I26)</f>
        <v>2192.6</v>
      </c>
      <c r="J26" s="22"/>
      <c r="K26" s="65"/>
      <c r="L26" s="20" t="s">
        <v>39</v>
      </c>
      <c r="M26" s="38">
        <v>49</v>
      </c>
      <c r="N26" s="71">
        <f>SUM('1112-04-01(1201)'!N26,'1112-04-01(1301)'!N26)</f>
        <v>0</v>
      </c>
      <c r="O26" s="71">
        <f>SUM('1112-04-01(1201)'!O26,'1112-04-01(1301)'!O26)</f>
        <v>0</v>
      </c>
      <c r="P26" s="78">
        <f>SUM('1112-04-01(1201)'!P26,'1112-04-01(1301)'!P26)</f>
        <v>0</v>
      </c>
      <c r="Q26" s="71">
        <f>SUM('1112-04-01(1201)'!Q26,'1112-04-01(1301)'!Q26)</f>
        <v>0</v>
      </c>
      <c r="R26" s="85">
        <f>SUM('1112-04-01(1201)'!R26,'1112-04-01(1301)'!R26)</f>
        <v>0</v>
      </c>
    </row>
    <row r="27" spans="1:18" ht="14.1" customHeight="1">
      <c r="A27" s="11"/>
      <c r="B27" s="21"/>
      <c r="C27" s="20" t="s">
        <v>32</v>
      </c>
      <c r="D27" s="37">
        <v>17</v>
      </c>
      <c r="E27" s="44">
        <f>SUM('1112-04-01(1201)'!E27,'1112-04-01(1301)'!E27)</f>
        <v>10</v>
      </c>
      <c r="F27" s="44">
        <f>SUM('1112-04-01(1201)'!F27,'1112-04-01(1301)'!F27)</f>
        <v>29</v>
      </c>
      <c r="G27" s="55">
        <f>SUM('1112-04-01(1201)'!G27,'1112-04-01(1301)'!G27)</f>
        <v>1446.21</v>
      </c>
      <c r="H27" s="44">
        <f>SUM('1112-04-01(1201)'!H27,'1112-04-01(1301)'!H27)</f>
        <v>10</v>
      </c>
      <c r="I27" s="55">
        <f>SUM('1112-04-01(1201)'!I27,'1112-04-01(1301)'!I27)</f>
        <v>1430.62</v>
      </c>
      <c r="J27" s="22"/>
      <c r="K27" s="65"/>
      <c r="L27" s="20" t="s">
        <v>40</v>
      </c>
      <c r="M27" s="37">
        <v>50</v>
      </c>
      <c r="N27" s="71">
        <f>SUM('1112-04-01(1201)'!N27,'1112-04-01(1301)'!N27)</f>
        <v>0</v>
      </c>
      <c r="O27" s="71">
        <f>SUM('1112-04-01(1201)'!O27,'1112-04-01(1301)'!O27)</f>
        <v>0</v>
      </c>
      <c r="P27" s="78">
        <f>SUM('1112-04-01(1201)'!P27,'1112-04-01(1301)'!P27)</f>
        <v>0</v>
      </c>
      <c r="Q27" s="71">
        <f>SUM('1112-04-01(1201)'!Q27,'1112-04-01(1301)'!Q27)</f>
        <v>0</v>
      </c>
      <c r="R27" s="85">
        <f>SUM('1112-04-01(1201)'!R27,'1112-04-01(1301)'!R27)</f>
        <v>0</v>
      </c>
    </row>
    <row r="28" spans="1:18" ht="14.1" customHeight="1">
      <c r="A28" s="11"/>
      <c r="B28" s="21"/>
      <c r="C28" s="20" t="s">
        <v>33</v>
      </c>
      <c r="D28" s="39">
        <v>18</v>
      </c>
      <c r="E28" s="44">
        <f>SUM('1112-04-01(1201)'!E28,'1112-04-01(1301)'!E28)</f>
        <v>1</v>
      </c>
      <c r="F28" s="44">
        <f>SUM('1112-04-01(1201)'!F28,'1112-04-01(1301)'!F28)</f>
        <v>0</v>
      </c>
      <c r="G28" s="55">
        <f>SUM('1112-04-01(1201)'!G28,'1112-04-01(1301)'!G28)</f>
        <v>0</v>
      </c>
      <c r="H28" s="44">
        <f>SUM('1112-04-01(1201)'!H28,'1112-04-01(1301)'!H28)</f>
        <v>3</v>
      </c>
      <c r="I28" s="55">
        <f>SUM('1112-04-01(1201)'!I28,'1112-04-01(1301)'!I28)</f>
        <v>1734.12</v>
      </c>
      <c r="J28" s="22"/>
      <c r="K28" s="66" t="s">
        <v>61</v>
      </c>
      <c r="L28" s="66"/>
      <c r="M28" s="38">
        <v>51</v>
      </c>
      <c r="N28" s="71">
        <f>SUM('1112-04-01(1201)'!N28,'1112-04-01(1301)'!N28)</f>
        <v>1</v>
      </c>
      <c r="O28" s="71">
        <f>SUM('1112-04-01(1201)'!O28,'1112-04-01(1301)'!O28)</f>
        <v>1</v>
      </c>
      <c r="P28" s="78">
        <f>SUM('1112-04-01(1201)'!P28,'1112-04-01(1301)'!P28)</f>
        <v>685.98</v>
      </c>
      <c r="Q28" s="71">
        <f>SUM('1112-04-01(1201)'!Q28,'1112-04-01(1301)'!Q28)</f>
        <v>0</v>
      </c>
      <c r="R28" s="85">
        <f>SUM('1112-04-01(1201)'!R28,'1112-04-01(1301)'!R28)</f>
        <v>0</v>
      </c>
    </row>
    <row r="29" spans="1:18" ht="14.1" customHeight="1">
      <c r="A29" s="11"/>
      <c r="B29" s="21"/>
      <c r="C29" s="20" t="s">
        <v>34</v>
      </c>
      <c r="D29" s="37">
        <v>19</v>
      </c>
      <c r="E29" s="44">
        <f>SUM('1112-04-01(1201)'!E29,'1112-04-01(1301)'!E29)</f>
        <v>4</v>
      </c>
      <c r="F29" s="44">
        <f>SUM('1112-04-01(1201)'!F29,'1112-04-01(1301)'!F29)</f>
        <v>15</v>
      </c>
      <c r="G29" s="55">
        <f>SUM('1112-04-01(1201)'!G29,'1112-04-01(1301)'!G29)</f>
        <v>14756.66</v>
      </c>
      <c r="H29" s="44">
        <f>SUM('1112-04-01(1201)'!H29,'1112-04-01(1301)'!H29)</f>
        <v>0</v>
      </c>
      <c r="I29" s="55">
        <f>SUM('1112-04-01(1201)'!I29,'1112-04-01(1301)'!I29)</f>
        <v>0</v>
      </c>
      <c r="J29" s="22" t="s">
        <v>54</v>
      </c>
      <c r="K29" s="20" t="s">
        <v>62</v>
      </c>
      <c r="L29" s="20"/>
      <c r="M29" s="37">
        <v>52</v>
      </c>
      <c r="N29" s="71">
        <f>SUM('1112-04-01(1201)'!N29,'1112-04-01(1301)'!N29)</f>
        <v>1</v>
      </c>
      <c r="O29" s="71">
        <f>SUM('1112-04-01(1201)'!O29,'1112-04-01(1301)'!O29)</f>
        <v>2</v>
      </c>
      <c r="P29" s="78">
        <f>SUM('1112-04-01(1201)'!P29,'1112-04-01(1301)'!P29)</f>
        <v>1214.18</v>
      </c>
      <c r="Q29" s="71">
        <f>SUM('1112-04-01(1201)'!Q29,'1112-04-01(1301)'!Q29)</f>
        <v>0</v>
      </c>
      <c r="R29" s="85">
        <f>SUM('1112-04-01(1201)'!R29,'1112-04-01(1301)'!R29)</f>
        <v>0</v>
      </c>
    </row>
    <row r="30" spans="1:18" ht="14.1" customHeight="1">
      <c r="A30" s="11"/>
      <c r="B30" s="21"/>
      <c r="C30" s="20" t="s">
        <v>35</v>
      </c>
      <c r="D30" s="39">
        <v>20</v>
      </c>
      <c r="E30" s="44">
        <f>SUM('1112-04-01(1201)'!E30,'1112-04-01(1301)'!E30)</f>
        <v>1</v>
      </c>
      <c r="F30" s="44">
        <f>SUM('1112-04-01(1201)'!F30,'1112-04-01(1301)'!F30)</f>
        <v>2</v>
      </c>
      <c r="G30" s="55">
        <f>SUM('1112-04-01(1201)'!G30,'1112-04-01(1301)'!G30)</f>
        <v>41</v>
      </c>
      <c r="H30" s="44">
        <f>SUM('1112-04-01(1201)'!H30,'1112-04-01(1301)'!H30)</f>
        <v>0</v>
      </c>
      <c r="I30" s="55">
        <f>SUM('1112-04-01(1201)'!I30,'1112-04-01(1301)'!I30)</f>
        <v>0</v>
      </c>
      <c r="J30" s="22"/>
      <c r="K30" s="20" t="s">
        <v>63</v>
      </c>
      <c r="L30" s="20"/>
      <c r="M30" s="38">
        <v>53</v>
      </c>
      <c r="N30" s="71">
        <f>SUM('1112-04-01(1201)'!N30,'1112-04-01(1301)'!N30)</f>
        <v>0</v>
      </c>
      <c r="O30" s="71">
        <f>SUM('1112-04-01(1201)'!O30,'1112-04-01(1301)'!O30)</f>
        <v>0</v>
      </c>
      <c r="P30" s="78">
        <f>SUM('1112-04-01(1201)'!P30,'1112-04-01(1301)'!P30)</f>
        <v>0</v>
      </c>
      <c r="Q30" s="71">
        <f>SUM('1112-04-01(1201)'!Q30,'1112-04-01(1301)'!Q30)</f>
        <v>0</v>
      </c>
      <c r="R30" s="85">
        <f>SUM('1112-04-01(1201)'!R30,'1112-04-01(1301)'!R30)</f>
        <v>0</v>
      </c>
    </row>
    <row r="31" spans="1:18" ht="14.1" customHeight="1">
      <c r="A31" s="11"/>
      <c r="B31" s="21"/>
      <c r="C31" s="20" t="s">
        <v>36</v>
      </c>
      <c r="D31" s="37">
        <v>21</v>
      </c>
      <c r="E31" s="44">
        <f>SUM('1112-04-01(1201)'!E31,'1112-04-01(1301)'!E31)</f>
        <v>19</v>
      </c>
      <c r="F31" s="44">
        <f>SUM('1112-04-01(1201)'!F31,'1112-04-01(1301)'!F31)</f>
        <v>59</v>
      </c>
      <c r="G31" s="55">
        <f>SUM('1112-04-01(1201)'!G31,'1112-04-01(1301)'!G31)</f>
        <v>17614.15</v>
      </c>
      <c r="H31" s="44">
        <f>SUM('1112-04-01(1201)'!H31,'1112-04-01(1301)'!H31)</f>
        <v>64</v>
      </c>
      <c r="I31" s="55">
        <f>SUM('1112-04-01(1201)'!I31,'1112-04-01(1301)'!I31)</f>
        <v>5866.17</v>
      </c>
      <c r="J31" s="22"/>
      <c r="K31" s="20" t="s">
        <v>64</v>
      </c>
      <c r="L31" s="20"/>
      <c r="M31" s="37">
        <v>54</v>
      </c>
      <c r="N31" s="71">
        <f>SUM('1112-04-01(1201)'!N31,'1112-04-01(1301)'!N31)</f>
        <v>22</v>
      </c>
      <c r="O31" s="71">
        <f>SUM('1112-04-01(1201)'!O31,'1112-04-01(1301)'!O31)</f>
        <v>31</v>
      </c>
      <c r="P31" s="78">
        <f>SUM('1112-04-01(1201)'!P31,'1112-04-01(1301)'!P31)</f>
        <v>12096.68</v>
      </c>
      <c r="Q31" s="71">
        <f>SUM('1112-04-01(1201)'!Q31,'1112-04-01(1301)'!Q31)</f>
        <v>18</v>
      </c>
      <c r="R31" s="85">
        <f>SUM('1112-04-01(1201)'!R31,'1112-04-01(1301)'!R31)</f>
        <v>2045.5</v>
      </c>
    </row>
    <row r="32" spans="1:18" ht="14.1" customHeight="1">
      <c r="A32" s="11"/>
      <c r="B32" s="21"/>
      <c r="C32" s="32" t="s">
        <v>20</v>
      </c>
      <c r="D32" s="37">
        <v>22</v>
      </c>
      <c r="E32" s="44">
        <f>SUM('1112-04-01(1201)'!E32,'1112-04-01(1301)'!E32)</f>
        <v>1</v>
      </c>
      <c r="F32" s="44">
        <f>SUM('1112-04-01(1201)'!F32,'1112-04-01(1301)'!F32)</f>
        <v>6</v>
      </c>
      <c r="G32" s="55">
        <f>SUM('1112-04-01(1201)'!G32,'1112-04-01(1301)'!G32)</f>
        <v>6859.84</v>
      </c>
      <c r="H32" s="44">
        <f>SUM('1112-04-01(1201)'!H32,'1112-04-01(1301)'!H32)</f>
        <v>0</v>
      </c>
      <c r="I32" s="55">
        <f>SUM('1112-04-01(1201)'!I32,'1112-04-01(1301)'!I32)</f>
        <v>0</v>
      </c>
      <c r="J32" s="22"/>
      <c r="K32" s="20" t="s">
        <v>65</v>
      </c>
      <c r="L32" s="20"/>
      <c r="M32" s="38">
        <v>55</v>
      </c>
      <c r="N32" s="71">
        <f>SUM('1112-04-01(1201)'!N32,'1112-04-01(1301)'!N32)</f>
        <v>3</v>
      </c>
      <c r="O32" s="71">
        <f>SUM('1112-04-01(1201)'!O32,'1112-04-01(1301)'!O32)</f>
        <v>21</v>
      </c>
      <c r="P32" s="78">
        <f>SUM('1112-04-01(1201)'!P32,'1112-04-01(1301)'!P32)</f>
        <v>8335.84</v>
      </c>
      <c r="Q32" s="71">
        <f>SUM('1112-04-01(1201)'!Q32,'1112-04-01(1301)'!Q32)</f>
        <v>0</v>
      </c>
      <c r="R32" s="85">
        <f>SUM('1112-04-01(1201)'!R32,'1112-04-01(1301)'!R32)</f>
        <v>0</v>
      </c>
    </row>
    <row r="33" spans="1:18" ht="14.1" customHeight="1">
      <c r="A33" s="11"/>
      <c r="B33" s="21"/>
      <c r="C33" s="20" t="s">
        <v>21</v>
      </c>
      <c r="D33" s="37">
        <v>23</v>
      </c>
      <c r="E33" s="44">
        <f>SUM('1112-04-01(1201)'!E33,'1112-04-01(1301)'!E33)</f>
        <v>7</v>
      </c>
      <c r="F33" s="44">
        <f>SUM('1112-04-01(1201)'!F33,'1112-04-01(1301)'!F33)</f>
        <v>20</v>
      </c>
      <c r="G33" s="55">
        <f>SUM('1112-04-01(1201)'!G33,'1112-04-01(1301)'!G33)</f>
        <v>5152.26</v>
      </c>
      <c r="H33" s="44">
        <f>SUM('1112-04-01(1201)'!H33,'1112-04-01(1301)'!H33)</f>
        <v>2</v>
      </c>
      <c r="I33" s="55">
        <f>SUM('1112-04-01(1201)'!I33,'1112-04-01(1301)'!I33)</f>
        <v>250.91</v>
      </c>
      <c r="J33" s="22"/>
      <c r="K33" s="20" t="s">
        <v>66</v>
      </c>
      <c r="L33" s="20"/>
      <c r="M33" s="37">
        <v>56</v>
      </c>
      <c r="N33" s="71">
        <f>SUM('1112-04-01(1201)'!N33,'1112-04-01(1301)'!N33)</f>
        <v>50</v>
      </c>
      <c r="O33" s="71">
        <f>SUM('1112-04-01(1201)'!O33,'1112-04-01(1301)'!O33)</f>
        <v>258</v>
      </c>
      <c r="P33" s="78">
        <f>SUM('1112-04-01(1201)'!P33,'1112-04-01(1301)'!P33)</f>
        <v>272410.75</v>
      </c>
      <c r="Q33" s="71">
        <f>SUM('1112-04-01(1201)'!Q33,'1112-04-01(1301)'!Q33)</f>
        <v>28</v>
      </c>
      <c r="R33" s="85">
        <f>SUM('1112-04-01(1201)'!R33,'1112-04-01(1301)'!R33)</f>
        <v>13733.47</v>
      </c>
    </row>
    <row r="34" spans="1:18" ht="14.1" customHeight="1">
      <c r="A34" s="10" t="s">
        <v>6</v>
      </c>
      <c r="B34" s="22" t="s">
        <v>24</v>
      </c>
      <c r="C34" s="20" t="s">
        <v>37</v>
      </c>
      <c r="D34" s="37">
        <v>24</v>
      </c>
      <c r="E34" s="44">
        <f>SUM('1112-04-01(1201)'!E34,'1112-04-01(1301)'!E34)</f>
        <v>737</v>
      </c>
      <c r="F34" s="44">
        <f>SUM('1112-04-01(1201)'!F34,'1112-04-01(1301)'!F34)</f>
        <v>1456</v>
      </c>
      <c r="G34" s="55">
        <f>SUM('1112-04-01(1201)'!G34,'1112-04-01(1301)'!G34)</f>
        <v>234300.41</v>
      </c>
      <c r="H34" s="44">
        <f>SUM('1112-04-01(1201)'!H34,'1112-04-01(1301)'!H34)</f>
        <v>807</v>
      </c>
      <c r="I34" s="55">
        <f>SUM('1112-04-01(1201)'!I34,'1112-04-01(1301)'!I34)</f>
        <v>102989.58</v>
      </c>
      <c r="J34" s="22"/>
      <c r="K34" s="67" t="s">
        <v>67</v>
      </c>
      <c r="L34" s="67"/>
      <c r="M34" s="38">
        <v>57</v>
      </c>
      <c r="N34" s="71">
        <f>SUM('1112-04-01(1201)'!N34,'1112-04-01(1301)'!N34)</f>
        <v>421</v>
      </c>
      <c r="O34" s="71">
        <f>SUM('1112-04-01(1201)'!O34,'1112-04-01(1301)'!O34)</f>
        <v>1559</v>
      </c>
      <c r="P34" s="78">
        <f>SUM('1112-04-01(1201)'!P34,'1112-04-01(1301)'!P34)</f>
        <v>468283.41</v>
      </c>
      <c r="Q34" s="71">
        <f>SUM('1112-04-01(1201)'!Q34,'1112-04-01(1301)'!Q34)</f>
        <v>444</v>
      </c>
      <c r="R34" s="85">
        <f>SUM('1112-04-01(1201)'!R34,'1112-04-01(1301)'!R34)</f>
        <v>74123.55</v>
      </c>
    </row>
    <row r="35" spans="1:18" ht="14.1" customHeight="1">
      <c r="A35" s="10"/>
      <c r="B35" s="22"/>
      <c r="C35" s="20" t="s">
        <v>38</v>
      </c>
      <c r="D35" s="37">
        <v>25</v>
      </c>
      <c r="E35" s="44">
        <f>SUM('1112-04-01(1201)'!E35,'1112-04-01(1301)'!E35)</f>
        <v>3</v>
      </c>
      <c r="F35" s="44">
        <f>SUM('1112-04-01(1201)'!F35,'1112-04-01(1301)'!F35)</f>
        <v>10</v>
      </c>
      <c r="G35" s="55">
        <f>SUM('1112-04-01(1201)'!G35,'1112-04-01(1301)'!G35)</f>
        <v>16117.03</v>
      </c>
      <c r="H35" s="44">
        <f>SUM('1112-04-01(1201)'!H35,'1112-04-01(1301)'!H35)</f>
        <v>0</v>
      </c>
      <c r="I35" s="55">
        <f>SUM('1112-04-01(1201)'!I35,'1112-04-01(1301)'!I35)</f>
        <v>0</v>
      </c>
      <c r="J35" s="22"/>
      <c r="K35" s="20" t="s">
        <v>68</v>
      </c>
      <c r="L35" s="20"/>
      <c r="M35" s="37">
        <v>58</v>
      </c>
      <c r="N35" s="71">
        <f>SUM('1112-04-01(1201)'!N35,'1112-04-01(1301)'!N35)</f>
        <v>29</v>
      </c>
      <c r="O35" s="71">
        <f>SUM('1112-04-01(1201)'!O35,'1112-04-01(1301)'!O35)</f>
        <v>47</v>
      </c>
      <c r="P35" s="78">
        <f>SUM('1112-04-01(1201)'!P35,'1112-04-01(1301)'!P35)</f>
        <v>14210.96</v>
      </c>
      <c r="Q35" s="71">
        <f>SUM('1112-04-01(1201)'!Q35,'1112-04-01(1301)'!Q35)</f>
        <v>21</v>
      </c>
      <c r="R35" s="85">
        <f>SUM('1112-04-01(1201)'!R35,'1112-04-01(1301)'!R35)</f>
        <v>2971.64</v>
      </c>
    </row>
    <row r="36" spans="1:18" ht="14.1" customHeight="1">
      <c r="A36" s="10"/>
      <c r="B36" s="22"/>
      <c r="C36" s="20" t="s">
        <v>39</v>
      </c>
      <c r="D36" s="38">
        <v>26</v>
      </c>
      <c r="E36" s="44">
        <f>SUM('1112-04-01(1201)'!E36,'1112-04-01(1301)'!E36)</f>
        <v>39</v>
      </c>
      <c r="F36" s="44">
        <f>SUM('1112-04-01(1201)'!F36,'1112-04-01(1301)'!F36)</f>
        <v>98</v>
      </c>
      <c r="G36" s="55">
        <f>SUM('1112-04-01(1201)'!G36,'1112-04-01(1301)'!G36)</f>
        <v>68002.82</v>
      </c>
      <c r="H36" s="44">
        <f>SUM('1112-04-01(1201)'!H36,'1112-04-01(1301)'!H36)</f>
        <v>29</v>
      </c>
      <c r="I36" s="55">
        <f>SUM('1112-04-01(1201)'!I36,'1112-04-01(1301)'!I36)</f>
        <v>22233.74</v>
      </c>
      <c r="J36" s="22"/>
      <c r="K36" s="20" t="s">
        <v>69</v>
      </c>
      <c r="L36" s="20"/>
      <c r="M36" s="38">
        <v>59</v>
      </c>
      <c r="N36" s="71">
        <f>SUM('1112-04-01(1201)'!N36,'1112-04-01(1301)'!N36)</f>
        <v>35</v>
      </c>
      <c r="O36" s="71">
        <f>SUM('1112-04-01(1201)'!O36,'1112-04-01(1301)'!O36)</f>
        <v>51</v>
      </c>
      <c r="P36" s="78">
        <f>SUM('1112-04-01(1201)'!P36,'1112-04-01(1301)'!P36)</f>
        <v>14622.43</v>
      </c>
      <c r="Q36" s="71">
        <f>SUM('1112-04-01(1201)'!Q36,'1112-04-01(1301)'!Q36)</f>
        <v>20</v>
      </c>
      <c r="R36" s="85">
        <f>SUM('1112-04-01(1201)'!R36,'1112-04-01(1301)'!R36)</f>
        <v>2372.17</v>
      </c>
    </row>
    <row r="37" spans="1:18" ht="14.1" customHeight="1">
      <c r="A37" s="10"/>
      <c r="B37" s="22"/>
      <c r="C37" s="20" t="s">
        <v>40</v>
      </c>
      <c r="D37" s="38">
        <v>27</v>
      </c>
      <c r="E37" s="44">
        <f>SUM('1112-04-01(1201)'!E37,'1112-04-01(1301)'!E37)</f>
        <v>402</v>
      </c>
      <c r="F37" s="44">
        <f>SUM('1112-04-01(1201)'!F37,'1112-04-01(1301)'!F37)</f>
        <v>657</v>
      </c>
      <c r="G37" s="55">
        <f>SUM('1112-04-01(1201)'!G37,'1112-04-01(1301)'!G37)</f>
        <v>267687.37</v>
      </c>
      <c r="H37" s="44">
        <f>SUM('1112-04-01(1201)'!H37,'1112-04-01(1301)'!H37)</f>
        <v>379</v>
      </c>
      <c r="I37" s="55">
        <f>SUM('1112-04-01(1201)'!I37,'1112-04-01(1301)'!I37)</f>
        <v>62747.59</v>
      </c>
      <c r="J37" s="22"/>
      <c r="K37" s="20" t="s">
        <v>70</v>
      </c>
      <c r="L37" s="20"/>
      <c r="M37" s="37">
        <v>60</v>
      </c>
      <c r="N37" s="71">
        <f>SUM('1112-04-01(1201)'!N37,'1112-04-01(1301)'!N37)</f>
        <v>20</v>
      </c>
      <c r="O37" s="71">
        <f>SUM('1112-04-01(1201)'!O37,'1112-04-01(1301)'!O37)</f>
        <v>35</v>
      </c>
      <c r="P37" s="78">
        <f>SUM('1112-04-01(1201)'!P37,'1112-04-01(1301)'!P37)</f>
        <v>3736.86</v>
      </c>
      <c r="Q37" s="71">
        <f>SUM('1112-04-01(1201)'!Q37,'1112-04-01(1301)'!Q37)</f>
        <v>18</v>
      </c>
      <c r="R37" s="85">
        <f>SUM('1112-04-01(1201)'!R37,'1112-04-01(1301)'!R37)</f>
        <v>2137.16</v>
      </c>
    </row>
    <row r="38" spans="1:18" ht="14.1" customHeight="1">
      <c r="A38" s="10"/>
      <c r="B38" s="22" t="s">
        <v>25</v>
      </c>
      <c r="C38" s="20" t="s">
        <v>37</v>
      </c>
      <c r="D38" s="38">
        <v>28</v>
      </c>
      <c r="E38" s="44">
        <f>SUM('1112-04-01(1201)'!E38,'1112-04-01(1301)'!E38)</f>
        <v>2</v>
      </c>
      <c r="F38" s="44">
        <f>SUM('1112-04-01(1201)'!F38,'1112-04-01(1301)'!F38)</f>
        <v>2</v>
      </c>
      <c r="G38" s="55">
        <f>SUM('1112-04-01(1201)'!G38,'1112-04-01(1301)'!G38)</f>
        <v>534.95</v>
      </c>
      <c r="H38" s="44">
        <f>SUM('1112-04-01(1201)'!H38,'1112-04-01(1301)'!H38)</f>
        <v>0</v>
      </c>
      <c r="I38" s="55">
        <f>SUM('1112-04-01(1201)'!I38,'1112-04-01(1301)'!I38)</f>
        <v>0</v>
      </c>
      <c r="J38" s="22"/>
      <c r="K38" s="20" t="s">
        <v>71</v>
      </c>
      <c r="L38" s="20"/>
      <c r="M38" s="38">
        <v>61</v>
      </c>
      <c r="N38" s="71">
        <f>SUM('1112-04-01(1201)'!N38,'1112-04-01(1301)'!N38)</f>
        <v>44</v>
      </c>
      <c r="O38" s="71">
        <f>SUM('1112-04-01(1201)'!O38,'1112-04-01(1301)'!O38)</f>
        <v>88</v>
      </c>
      <c r="P38" s="78">
        <f>SUM('1112-04-01(1201)'!P38,'1112-04-01(1301)'!P38)</f>
        <v>47134.77</v>
      </c>
      <c r="Q38" s="71">
        <f>SUM('1112-04-01(1201)'!Q38,'1112-04-01(1301)'!Q38)</f>
        <v>27</v>
      </c>
      <c r="R38" s="85">
        <f>SUM('1112-04-01(1201)'!R38,'1112-04-01(1301)'!R38)</f>
        <v>19351.1</v>
      </c>
    </row>
    <row r="39" spans="1:18" ht="14.1" customHeight="1">
      <c r="A39" s="10"/>
      <c r="B39" s="22"/>
      <c r="C39" s="20" t="s">
        <v>38</v>
      </c>
      <c r="D39" s="38">
        <v>29</v>
      </c>
      <c r="E39" s="44">
        <f>SUM('1112-04-01(1201)'!E39,'1112-04-01(1301)'!E39)</f>
        <v>1</v>
      </c>
      <c r="F39" s="44">
        <f>SUM('1112-04-01(1201)'!F39,'1112-04-01(1301)'!F39)</f>
        <v>11</v>
      </c>
      <c r="G39" s="55">
        <f>SUM('1112-04-01(1201)'!G39,'1112-04-01(1301)'!G39)</f>
        <v>7627.62</v>
      </c>
      <c r="H39" s="44">
        <f>SUM('1112-04-01(1201)'!H39,'1112-04-01(1301)'!H39)</f>
        <v>0</v>
      </c>
      <c r="I39" s="55">
        <f>SUM('1112-04-01(1201)'!I39,'1112-04-01(1301)'!I39)</f>
        <v>0</v>
      </c>
      <c r="J39" s="22"/>
      <c r="K39" s="20" t="s">
        <v>72</v>
      </c>
      <c r="L39" s="20"/>
      <c r="M39" s="37">
        <v>62</v>
      </c>
      <c r="N39" s="71">
        <f>SUM('1112-04-01(1201)'!N39,'1112-04-01(1301)'!N39)</f>
        <v>53</v>
      </c>
      <c r="O39" s="71">
        <f>SUM('1112-04-01(1201)'!O39,'1112-04-01(1301)'!O39)</f>
        <v>233</v>
      </c>
      <c r="P39" s="78">
        <f>SUM('1112-04-01(1201)'!P39,'1112-04-01(1301)'!P39)</f>
        <v>45781.81</v>
      </c>
      <c r="Q39" s="71">
        <f>SUM('1112-04-01(1201)'!Q39,'1112-04-01(1301)'!Q39)</f>
        <v>17</v>
      </c>
      <c r="R39" s="85">
        <f>SUM('1112-04-01(1201)'!R39,'1112-04-01(1301)'!R39)</f>
        <v>2384.14</v>
      </c>
    </row>
    <row r="40" spans="1:18" ht="14.1" customHeight="1">
      <c r="A40" s="10"/>
      <c r="B40" s="22"/>
      <c r="C40" s="20" t="s">
        <v>39</v>
      </c>
      <c r="D40" s="38">
        <v>30</v>
      </c>
      <c r="E40" s="44">
        <f>SUM('1112-04-01(1201)'!E40,'1112-04-01(1301)'!E40)</f>
        <v>0</v>
      </c>
      <c r="F40" s="44">
        <f>SUM('1112-04-01(1201)'!F40,'1112-04-01(1301)'!F40)</f>
        <v>0</v>
      </c>
      <c r="G40" s="55">
        <f>SUM('1112-04-01(1201)'!G40,'1112-04-01(1301)'!G40)</f>
        <v>0</v>
      </c>
      <c r="H40" s="44">
        <f>SUM('1112-04-01(1201)'!H40,'1112-04-01(1301)'!H40)</f>
        <v>0</v>
      </c>
      <c r="I40" s="55">
        <f>SUM('1112-04-01(1201)'!I40,'1112-04-01(1301)'!I40)</f>
        <v>0</v>
      </c>
      <c r="J40" s="22"/>
      <c r="K40" s="67" t="s">
        <v>73</v>
      </c>
      <c r="L40" s="67"/>
      <c r="M40" s="38">
        <v>63</v>
      </c>
      <c r="N40" s="71">
        <f>SUM('1112-04-01(1201)'!N40,'1112-04-01(1301)'!N40)</f>
        <v>58</v>
      </c>
      <c r="O40" s="71">
        <f>SUM('1112-04-01(1201)'!O40,'1112-04-01(1301)'!O40)</f>
        <v>179</v>
      </c>
      <c r="P40" s="78">
        <f>SUM('1112-04-01(1201)'!P40,'1112-04-01(1301)'!P40)</f>
        <v>26880.72</v>
      </c>
      <c r="Q40" s="71">
        <f>SUM('1112-04-01(1201)'!Q40,'1112-04-01(1301)'!Q40)</f>
        <v>29</v>
      </c>
      <c r="R40" s="85">
        <f>SUM('1112-04-01(1201)'!R40,'1112-04-01(1301)'!R40)</f>
        <v>2264.03</v>
      </c>
    </row>
    <row r="41" spans="1:18" ht="14.1" customHeight="1">
      <c r="A41" s="10"/>
      <c r="B41" s="22"/>
      <c r="C41" s="20" t="s">
        <v>40</v>
      </c>
      <c r="D41" s="38">
        <v>31</v>
      </c>
      <c r="E41" s="44">
        <f>SUM('1112-04-01(1201)'!E41,'1112-04-01(1301)'!E41)</f>
        <v>5</v>
      </c>
      <c r="F41" s="44">
        <f>SUM('1112-04-01(1201)'!F41,'1112-04-01(1301)'!F41)</f>
        <v>65</v>
      </c>
      <c r="G41" s="55">
        <f>SUM('1112-04-01(1201)'!G41,'1112-04-01(1301)'!G41)</f>
        <v>26641.83</v>
      </c>
      <c r="H41" s="44">
        <f>SUM('1112-04-01(1201)'!H41,'1112-04-01(1301)'!H41)</f>
        <v>0</v>
      </c>
      <c r="I41" s="55">
        <f>SUM('1112-04-01(1201)'!I41,'1112-04-01(1301)'!I41)</f>
        <v>0</v>
      </c>
      <c r="J41" s="22"/>
      <c r="K41" s="67" t="s">
        <v>74</v>
      </c>
      <c r="L41" s="67"/>
      <c r="M41" s="37">
        <v>64</v>
      </c>
      <c r="N41" s="71">
        <f>SUM('1112-04-01(1201)'!N41,'1112-04-01(1301)'!N41)</f>
        <v>390</v>
      </c>
      <c r="O41" s="71">
        <f>SUM('1112-04-01(1201)'!O41,'1112-04-01(1301)'!O41)</f>
        <v>1096</v>
      </c>
      <c r="P41" s="78">
        <f>SUM('1112-04-01(1201)'!P41,'1112-04-01(1301)'!P41)</f>
        <v>863414.56</v>
      </c>
      <c r="Q41" s="71">
        <f>SUM('1112-04-01(1201)'!Q41,'1112-04-01(1301)'!Q41)</f>
        <v>331</v>
      </c>
      <c r="R41" s="85">
        <f>SUM('1112-04-01(1201)'!R41,'1112-04-01(1301)'!R41)</f>
        <v>34345.07</v>
      </c>
    </row>
    <row r="42" spans="1:18" ht="14.1" customHeight="1">
      <c r="A42" s="10"/>
      <c r="B42" s="23" t="s">
        <v>26</v>
      </c>
      <c r="C42" s="20" t="s">
        <v>37</v>
      </c>
      <c r="D42" s="38">
        <v>32</v>
      </c>
      <c r="E42" s="44">
        <f>SUM('1112-04-01(1201)'!E42,'1112-04-01(1301)'!E42)</f>
        <v>2</v>
      </c>
      <c r="F42" s="44">
        <f>SUM('1112-04-01(1201)'!F42,'1112-04-01(1301)'!F42)</f>
        <v>2</v>
      </c>
      <c r="G42" s="55">
        <f>SUM('1112-04-01(1201)'!G42,'1112-04-01(1301)'!G42)</f>
        <v>2110.8</v>
      </c>
      <c r="H42" s="44">
        <f>SUM('1112-04-01(1201)'!H42,'1112-04-01(1301)'!H42)</f>
        <v>0</v>
      </c>
      <c r="I42" s="55">
        <f>SUM('1112-04-01(1201)'!I42,'1112-04-01(1301)'!I42)</f>
        <v>0</v>
      </c>
      <c r="J42" s="11" t="s">
        <v>55</v>
      </c>
      <c r="K42" s="11"/>
      <c r="L42" s="11"/>
      <c r="M42" s="38">
        <v>65</v>
      </c>
      <c r="N42" s="72">
        <f>SUM(E11:E43,N11:N41)</f>
        <v>3342</v>
      </c>
      <c r="O42" s="71">
        <f>SUM(F11:F43,O11:O41)</f>
        <v>8012</v>
      </c>
      <c r="P42" s="78">
        <f>SUM(G11:G43,P11:P41)</f>
        <v>3433693.38</v>
      </c>
      <c r="Q42" s="71">
        <f>SUM(H11:H43,Q11:Q41)</f>
        <v>3273</v>
      </c>
      <c r="R42" s="85">
        <f>SUM(I11:I43,R11:R41)</f>
        <v>522238.47</v>
      </c>
    </row>
    <row r="43" spans="1:18" ht="14.1" customHeight="1">
      <c r="A43" s="10"/>
      <c r="B43" s="24"/>
      <c r="C43" s="20" t="s">
        <v>38</v>
      </c>
      <c r="D43" s="38">
        <v>33</v>
      </c>
      <c r="E43" s="44">
        <f>SUM('1112-04-01(1201)'!E43,'1112-04-01(1301)'!E43)</f>
        <v>7</v>
      </c>
      <c r="F43" s="44">
        <f>SUM('1112-04-01(1201)'!F43,'1112-04-01(1301)'!F43)</f>
        <v>32</v>
      </c>
      <c r="G43" s="55">
        <f>SUM('1112-04-01(1201)'!G43,'1112-04-01(1301)'!G43)</f>
        <v>125097.79</v>
      </c>
      <c r="H43" s="44">
        <f>SUM('1112-04-01(1201)'!H43,'1112-04-01(1301)'!H43)</f>
        <v>0</v>
      </c>
      <c r="I43" s="55">
        <f>SUM('1112-04-01(1201)'!I43,'1112-04-01(1301)'!I43)</f>
        <v>0</v>
      </c>
      <c r="J43" s="21" t="s">
        <v>56</v>
      </c>
      <c r="K43" s="21"/>
      <c r="L43" s="21"/>
      <c r="M43" s="37">
        <v>66</v>
      </c>
      <c r="N43" s="73">
        <v>3035</v>
      </c>
      <c r="O43" s="75">
        <v>13713</v>
      </c>
      <c r="P43" s="79">
        <f>SUM('1112-04-01(1201)'!P43,'1112-04-01(1301)'!P43)</f>
        <v>0</v>
      </c>
      <c r="Q43" s="79">
        <f>SUM('1112-04-01(1201)'!Q43,'1112-04-01(1301)'!Q43)</f>
        <v>0</v>
      </c>
      <c r="R43" s="86" t="s">
        <v>83</v>
      </c>
    </row>
    <row r="44" spans="1:18" ht="14.1" customHeight="1">
      <c r="A44" s="12" t="s">
        <v>7</v>
      </c>
      <c r="B44" s="25"/>
      <c r="C44" s="12"/>
      <c r="D44" s="40">
        <v>182402</v>
      </c>
      <c r="E44" s="40"/>
      <c r="F44" s="12" t="s">
        <v>47</v>
      </c>
      <c r="G44" s="56">
        <v>172594737.06</v>
      </c>
      <c r="H44" s="12" t="s">
        <v>52</v>
      </c>
      <c r="I44" s="12" t="s">
        <v>53</v>
      </c>
      <c r="J44" s="40">
        <v>78419</v>
      </c>
      <c r="K44" s="40"/>
      <c r="L44" s="12" t="s">
        <v>75</v>
      </c>
      <c r="M44" s="69">
        <v>18473562.13</v>
      </c>
      <c r="N44" s="69"/>
      <c r="O44" s="12" t="s">
        <v>77</v>
      </c>
      <c r="P44" s="12"/>
      <c r="Q44" s="12"/>
      <c r="R44" s="12"/>
    </row>
    <row r="45" spans="1:18" ht="14.1" customHeight="1">
      <c r="A45" s="13" t="s">
        <v>8</v>
      </c>
      <c r="B45" s="13"/>
      <c r="C45" s="13"/>
      <c r="D45" s="13"/>
      <c r="E45" s="13"/>
      <c r="F45" s="51">
        <v>1634788018.8</v>
      </c>
      <c r="G45" s="13" t="s">
        <v>49</v>
      </c>
      <c r="H45" s="13"/>
      <c r="I45" s="13"/>
      <c r="J45" s="13"/>
      <c r="K45" s="51">
        <v>1787894.71</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94</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10</v>
      </c>
      <c r="F11" s="94">
        <v>22</v>
      </c>
      <c r="G11" s="97">
        <v>31690.75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6</v>
      </c>
      <c r="F12" s="95">
        <v>6</v>
      </c>
      <c r="G12" s="98">
        <v>15579.48</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2">
        <v>1</v>
      </c>
      <c r="F14" s="95">
        <v>2</v>
      </c>
      <c r="G14" s="98">
        <v>13</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1</v>
      </c>
      <c r="F16" s="95">
        <v>2</v>
      </c>
      <c r="G16" s="98">
        <v>2087</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3">
        <v>0</v>
      </c>
      <c r="F17" s="96">
        <v>0</v>
      </c>
      <c r="G17" s="99">
        <v>0</v>
      </c>
      <c r="H17" s="96">
        <v>0</v>
      </c>
      <c r="I17" s="102">
        <v>0</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2">
        <v>0</v>
      </c>
      <c r="J19" s="22"/>
      <c r="K19" s="22"/>
      <c r="L19" s="20" t="s">
        <v>39</v>
      </c>
      <c r="M19" s="37">
        <v>42</v>
      </c>
      <c r="N19" s="104">
        <v>0</v>
      </c>
      <c r="O19" s="100">
        <v>0</v>
      </c>
      <c r="P19" s="77">
        <v>0</v>
      </c>
      <c r="Q19" s="111">
        <v>0</v>
      </c>
      <c r="R19" s="85">
        <v>0</v>
      </c>
    </row>
    <row r="20" spans="1:18" ht="14.1" customHeight="1">
      <c r="A20" s="10"/>
      <c r="B20" s="20" t="s">
        <v>20</v>
      </c>
      <c r="C20" s="20"/>
      <c r="D20" s="39">
        <v>10</v>
      </c>
      <c r="E20" s="92">
        <v>1</v>
      </c>
      <c r="F20" s="95">
        <v>6</v>
      </c>
      <c r="G20" s="98">
        <v>6859.84</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v>
      </c>
      <c r="F21" s="96">
        <v>0</v>
      </c>
      <c r="G21" s="99">
        <v>0</v>
      </c>
      <c r="H21" s="95">
        <v>1</v>
      </c>
      <c r="I21" s="103">
        <v>262.08</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10</v>
      </c>
      <c r="F22" s="96">
        <v>0</v>
      </c>
      <c r="G22" s="99">
        <v>0</v>
      </c>
      <c r="H22" s="95">
        <v>39</v>
      </c>
      <c r="I22" s="103">
        <v>6595.3</v>
      </c>
      <c r="J22" s="22"/>
      <c r="K22" s="22"/>
      <c r="L22" s="20" t="s">
        <v>38</v>
      </c>
      <c r="M22" s="38">
        <v>45</v>
      </c>
      <c r="N22" s="105">
        <v>0</v>
      </c>
      <c r="O22" s="96">
        <v>0</v>
      </c>
      <c r="P22" s="78">
        <v>0</v>
      </c>
      <c r="Q22" s="111">
        <v>0</v>
      </c>
      <c r="R22" s="85">
        <v>0</v>
      </c>
    </row>
    <row r="23" spans="1:18" ht="14.1" customHeight="1">
      <c r="A23" s="11"/>
      <c r="B23" s="21" t="s">
        <v>23</v>
      </c>
      <c r="C23" s="20" t="s">
        <v>28</v>
      </c>
      <c r="D23" s="37">
        <v>13</v>
      </c>
      <c r="E23" s="92">
        <v>94</v>
      </c>
      <c r="F23" s="95">
        <v>184</v>
      </c>
      <c r="G23" s="98">
        <v>159234.14</v>
      </c>
      <c r="H23" s="95">
        <v>29</v>
      </c>
      <c r="I23" s="103">
        <v>22024.78</v>
      </c>
      <c r="J23" s="22"/>
      <c r="K23" s="22"/>
      <c r="L23" s="20" t="s">
        <v>39</v>
      </c>
      <c r="M23" s="37">
        <v>46</v>
      </c>
      <c r="N23" s="104">
        <v>0</v>
      </c>
      <c r="O23" s="100">
        <v>0</v>
      </c>
      <c r="P23" s="77">
        <v>0</v>
      </c>
      <c r="Q23" s="111">
        <v>0</v>
      </c>
      <c r="R23" s="85">
        <v>0</v>
      </c>
    </row>
    <row r="24" spans="1:18" ht="14.1" customHeight="1">
      <c r="A24" s="11"/>
      <c r="B24" s="21"/>
      <c r="C24" s="31" t="s">
        <v>29</v>
      </c>
      <c r="D24" s="39">
        <v>14</v>
      </c>
      <c r="E24" s="92">
        <v>1</v>
      </c>
      <c r="F24" s="95">
        <v>1</v>
      </c>
      <c r="G24" s="98">
        <v>31.05</v>
      </c>
      <c r="H24" s="95">
        <v>1</v>
      </c>
      <c r="I24" s="103">
        <v>29.4</v>
      </c>
      <c r="J24" s="22"/>
      <c r="K24" s="22"/>
      <c r="L24" s="20" t="s">
        <v>40</v>
      </c>
      <c r="M24" s="38">
        <v>47</v>
      </c>
      <c r="N24" s="105">
        <v>0</v>
      </c>
      <c r="O24" s="96">
        <v>0</v>
      </c>
      <c r="P24" s="78">
        <v>0</v>
      </c>
      <c r="Q24" s="111">
        <v>0</v>
      </c>
      <c r="R24" s="85">
        <v>0</v>
      </c>
    </row>
    <row r="25" spans="1:18" ht="14.1" customHeight="1">
      <c r="A25" s="11"/>
      <c r="B25" s="21"/>
      <c r="C25" s="20" t="s">
        <v>30</v>
      </c>
      <c r="D25" s="37">
        <v>15</v>
      </c>
      <c r="E25" s="92">
        <v>49</v>
      </c>
      <c r="F25" s="95">
        <v>390</v>
      </c>
      <c r="G25" s="98">
        <v>179478.65</v>
      </c>
      <c r="H25" s="95">
        <v>6</v>
      </c>
      <c r="I25" s="103">
        <v>754.48</v>
      </c>
      <c r="J25" s="22"/>
      <c r="K25" s="65" t="s">
        <v>60</v>
      </c>
      <c r="L25" s="20" t="s">
        <v>38</v>
      </c>
      <c r="M25" s="37">
        <v>48</v>
      </c>
      <c r="N25" s="104">
        <v>0</v>
      </c>
      <c r="O25" s="100">
        <v>0</v>
      </c>
      <c r="P25" s="77">
        <v>0</v>
      </c>
      <c r="Q25" s="111">
        <v>0</v>
      </c>
      <c r="R25" s="85">
        <v>0</v>
      </c>
    </row>
    <row r="26" spans="1:18" ht="14.1" customHeight="1">
      <c r="A26" s="11"/>
      <c r="B26" s="21"/>
      <c r="C26" s="20" t="s">
        <v>31</v>
      </c>
      <c r="D26" s="39">
        <v>16</v>
      </c>
      <c r="E26" s="92">
        <v>44</v>
      </c>
      <c r="F26" s="95">
        <v>102</v>
      </c>
      <c r="G26" s="98">
        <v>63342.04</v>
      </c>
      <c r="H26" s="96">
        <v>0</v>
      </c>
      <c r="I26" s="102">
        <v>0</v>
      </c>
      <c r="J26" s="22"/>
      <c r="K26" s="65"/>
      <c r="L26" s="20" t="s">
        <v>39</v>
      </c>
      <c r="M26" s="38">
        <v>49</v>
      </c>
      <c r="N26" s="105">
        <v>0</v>
      </c>
      <c r="O26" s="96">
        <v>0</v>
      </c>
      <c r="P26" s="78">
        <v>0</v>
      </c>
      <c r="Q26" s="111">
        <v>0</v>
      </c>
      <c r="R26" s="85">
        <v>0</v>
      </c>
    </row>
    <row r="27" spans="1:18" ht="14.1" customHeight="1">
      <c r="A27" s="11"/>
      <c r="B27" s="21"/>
      <c r="C27" s="20" t="s">
        <v>32</v>
      </c>
      <c r="D27" s="37">
        <v>17</v>
      </c>
      <c r="E27" s="92">
        <v>2</v>
      </c>
      <c r="F27" s="95">
        <v>3</v>
      </c>
      <c r="G27" s="98">
        <v>146.72</v>
      </c>
      <c r="H27" s="95">
        <v>1</v>
      </c>
      <c r="I27" s="103">
        <v>114.25</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6">
        <v>1</v>
      </c>
      <c r="O28" s="95">
        <v>1</v>
      </c>
      <c r="P28" s="108">
        <v>685.98</v>
      </c>
      <c r="Q28" s="111">
        <v>0</v>
      </c>
      <c r="R28" s="85">
        <v>0</v>
      </c>
    </row>
    <row r="29" spans="1:18" ht="14.1" customHeight="1">
      <c r="A29" s="11"/>
      <c r="B29" s="21"/>
      <c r="C29" s="20" t="s">
        <v>34</v>
      </c>
      <c r="D29" s="37">
        <v>19</v>
      </c>
      <c r="E29" s="92">
        <v>1</v>
      </c>
      <c r="F29" s="95">
        <v>3</v>
      </c>
      <c r="G29" s="98">
        <v>785</v>
      </c>
      <c r="H29" s="96">
        <v>0</v>
      </c>
      <c r="I29" s="102">
        <v>0</v>
      </c>
      <c r="J29" s="22" t="s">
        <v>54</v>
      </c>
      <c r="K29" s="20" t="s">
        <v>62</v>
      </c>
      <c r="L29" s="20"/>
      <c r="M29" s="37">
        <v>52</v>
      </c>
      <c r="N29" s="107">
        <v>1</v>
      </c>
      <c r="O29" s="94">
        <v>2</v>
      </c>
      <c r="P29" s="109">
        <v>1214.18</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5</v>
      </c>
      <c r="F31" s="95">
        <v>18</v>
      </c>
      <c r="G31" s="98">
        <v>7161.88</v>
      </c>
      <c r="H31" s="95">
        <v>3</v>
      </c>
      <c r="I31" s="103">
        <v>670.28</v>
      </c>
      <c r="J31" s="22"/>
      <c r="K31" s="20" t="s">
        <v>64</v>
      </c>
      <c r="L31" s="20"/>
      <c r="M31" s="37">
        <v>54</v>
      </c>
      <c r="N31" s="107">
        <v>5</v>
      </c>
      <c r="O31" s="94">
        <v>9</v>
      </c>
      <c r="P31" s="109">
        <v>7303.4</v>
      </c>
      <c r="Q31" s="112">
        <v>1</v>
      </c>
      <c r="R31" s="113">
        <v>110.76</v>
      </c>
    </row>
    <row r="32" spans="1:18" ht="14.1" customHeight="1">
      <c r="A32" s="11"/>
      <c r="B32" s="21"/>
      <c r="C32" s="32" t="s">
        <v>20</v>
      </c>
      <c r="D32" s="37">
        <v>22</v>
      </c>
      <c r="E32" s="92">
        <v>1</v>
      </c>
      <c r="F32" s="95">
        <v>6</v>
      </c>
      <c r="G32" s="98">
        <v>6859.84</v>
      </c>
      <c r="H32" s="96">
        <v>0</v>
      </c>
      <c r="I32" s="102">
        <v>0</v>
      </c>
      <c r="J32" s="22"/>
      <c r="K32" s="20" t="s">
        <v>65</v>
      </c>
      <c r="L32" s="20"/>
      <c r="M32" s="38">
        <v>55</v>
      </c>
      <c r="N32" s="106">
        <v>1</v>
      </c>
      <c r="O32" s="95">
        <v>2</v>
      </c>
      <c r="P32" s="108">
        <v>80.65</v>
      </c>
      <c r="Q32" s="111">
        <v>0</v>
      </c>
      <c r="R32" s="85">
        <v>0</v>
      </c>
    </row>
    <row r="33" spans="1:18" ht="14.1" customHeight="1">
      <c r="A33" s="11"/>
      <c r="B33" s="21"/>
      <c r="C33" s="20" t="s">
        <v>21</v>
      </c>
      <c r="D33" s="37">
        <v>23</v>
      </c>
      <c r="E33" s="92">
        <v>3</v>
      </c>
      <c r="F33" s="95">
        <v>13</v>
      </c>
      <c r="G33" s="98">
        <v>4581.46</v>
      </c>
      <c r="H33" s="95">
        <v>1</v>
      </c>
      <c r="I33" s="103">
        <v>83.56</v>
      </c>
      <c r="J33" s="22"/>
      <c r="K33" s="20" t="s">
        <v>66</v>
      </c>
      <c r="L33" s="20"/>
      <c r="M33" s="37">
        <v>56</v>
      </c>
      <c r="N33" s="107">
        <v>19</v>
      </c>
      <c r="O33" s="94">
        <v>89</v>
      </c>
      <c r="P33" s="109">
        <v>23788.65</v>
      </c>
      <c r="Q33" s="112">
        <v>2</v>
      </c>
      <c r="R33" s="113">
        <v>258.6</v>
      </c>
    </row>
    <row r="34" spans="1:18" ht="14.1" customHeight="1">
      <c r="A34" s="10" t="s">
        <v>6</v>
      </c>
      <c r="B34" s="22" t="s">
        <v>24</v>
      </c>
      <c r="C34" s="20" t="s">
        <v>37</v>
      </c>
      <c r="D34" s="37">
        <v>24</v>
      </c>
      <c r="E34" s="92">
        <v>79</v>
      </c>
      <c r="F34" s="95">
        <v>174</v>
      </c>
      <c r="G34" s="98">
        <v>85743.12</v>
      </c>
      <c r="H34" s="95">
        <v>48</v>
      </c>
      <c r="I34" s="103">
        <v>8105.17</v>
      </c>
      <c r="J34" s="22"/>
      <c r="K34" s="67" t="s">
        <v>67</v>
      </c>
      <c r="L34" s="67"/>
      <c r="M34" s="38">
        <v>57</v>
      </c>
      <c r="N34" s="106">
        <v>105</v>
      </c>
      <c r="O34" s="95">
        <v>607</v>
      </c>
      <c r="P34" s="108">
        <v>231720.71</v>
      </c>
      <c r="Q34" s="112">
        <v>51</v>
      </c>
      <c r="R34" s="113">
        <v>7550.03</v>
      </c>
    </row>
    <row r="35" spans="1:18" ht="14.1" customHeight="1">
      <c r="A35" s="10"/>
      <c r="B35" s="22"/>
      <c r="C35" s="20" t="s">
        <v>38</v>
      </c>
      <c r="D35" s="37">
        <v>25</v>
      </c>
      <c r="E35" s="92">
        <v>2</v>
      </c>
      <c r="F35" s="95">
        <v>6</v>
      </c>
      <c r="G35" s="98">
        <v>7489.31</v>
      </c>
      <c r="H35" s="96">
        <v>0</v>
      </c>
      <c r="I35" s="102">
        <v>0</v>
      </c>
      <c r="J35" s="22"/>
      <c r="K35" s="20" t="s">
        <v>68</v>
      </c>
      <c r="L35" s="20"/>
      <c r="M35" s="37">
        <v>58</v>
      </c>
      <c r="N35" s="107">
        <v>9</v>
      </c>
      <c r="O35" s="94">
        <v>14</v>
      </c>
      <c r="P35" s="109">
        <v>5651.95</v>
      </c>
      <c r="Q35" s="112">
        <v>4</v>
      </c>
      <c r="R35" s="113">
        <v>721.74</v>
      </c>
    </row>
    <row r="36" spans="1:18" ht="14.1" customHeight="1">
      <c r="A36" s="10"/>
      <c r="B36" s="22"/>
      <c r="C36" s="20" t="s">
        <v>39</v>
      </c>
      <c r="D36" s="38">
        <v>26</v>
      </c>
      <c r="E36" s="92">
        <v>13</v>
      </c>
      <c r="F36" s="95">
        <v>23</v>
      </c>
      <c r="G36" s="98">
        <v>27490.35</v>
      </c>
      <c r="H36" s="95">
        <v>5</v>
      </c>
      <c r="I36" s="103">
        <v>1436.42</v>
      </c>
      <c r="J36" s="22"/>
      <c r="K36" s="20" t="s">
        <v>69</v>
      </c>
      <c r="L36" s="20"/>
      <c r="M36" s="38">
        <v>59</v>
      </c>
      <c r="N36" s="106">
        <v>8</v>
      </c>
      <c r="O36" s="95">
        <v>11</v>
      </c>
      <c r="P36" s="108">
        <v>3512.64</v>
      </c>
      <c r="Q36" s="112">
        <v>3</v>
      </c>
      <c r="R36" s="113">
        <v>302.06</v>
      </c>
    </row>
    <row r="37" spans="1:18" ht="14.1" customHeight="1">
      <c r="A37" s="10"/>
      <c r="B37" s="22"/>
      <c r="C37" s="20" t="s">
        <v>40</v>
      </c>
      <c r="D37" s="38">
        <v>27</v>
      </c>
      <c r="E37" s="92">
        <v>66</v>
      </c>
      <c r="F37" s="95">
        <v>132</v>
      </c>
      <c r="G37" s="98">
        <v>116304.06</v>
      </c>
      <c r="H37" s="95">
        <v>41</v>
      </c>
      <c r="I37" s="103">
        <v>23617.55</v>
      </c>
      <c r="J37" s="22"/>
      <c r="K37" s="20" t="s">
        <v>70</v>
      </c>
      <c r="L37" s="20"/>
      <c r="M37" s="37">
        <v>60</v>
      </c>
      <c r="N37" s="107">
        <v>3</v>
      </c>
      <c r="O37" s="94">
        <v>11</v>
      </c>
      <c r="P37" s="109">
        <v>2391.67</v>
      </c>
      <c r="Q37" s="112">
        <v>2</v>
      </c>
      <c r="R37" s="113">
        <v>563.37</v>
      </c>
    </row>
    <row r="38" spans="1:18" ht="14.1" customHeight="1">
      <c r="A38" s="10"/>
      <c r="B38" s="22" t="s">
        <v>25</v>
      </c>
      <c r="C38" s="20" t="s">
        <v>37</v>
      </c>
      <c r="D38" s="38">
        <v>28</v>
      </c>
      <c r="E38" s="93">
        <v>0</v>
      </c>
      <c r="F38" s="96">
        <v>0</v>
      </c>
      <c r="G38" s="99">
        <v>0</v>
      </c>
      <c r="H38" s="96">
        <v>0</v>
      </c>
      <c r="I38" s="102">
        <v>0</v>
      </c>
      <c r="J38" s="22"/>
      <c r="K38" s="20" t="s">
        <v>71</v>
      </c>
      <c r="L38" s="20"/>
      <c r="M38" s="38">
        <v>61</v>
      </c>
      <c r="N38" s="106">
        <v>11</v>
      </c>
      <c r="O38" s="95">
        <v>15</v>
      </c>
      <c r="P38" s="108">
        <v>2086.93</v>
      </c>
      <c r="Q38" s="112">
        <v>3</v>
      </c>
      <c r="R38" s="113">
        <v>312.13</v>
      </c>
    </row>
    <row r="39" spans="1:18" ht="14.1" customHeight="1">
      <c r="A39" s="10"/>
      <c r="B39" s="22"/>
      <c r="C39" s="20" t="s">
        <v>38</v>
      </c>
      <c r="D39" s="38">
        <v>29</v>
      </c>
      <c r="E39" s="93">
        <v>0</v>
      </c>
      <c r="F39" s="96">
        <v>0</v>
      </c>
      <c r="G39" s="99">
        <v>0</v>
      </c>
      <c r="H39" s="96">
        <v>0</v>
      </c>
      <c r="I39" s="102">
        <v>0</v>
      </c>
      <c r="J39" s="22"/>
      <c r="K39" s="20" t="s">
        <v>72</v>
      </c>
      <c r="L39" s="20"/>
      <c r="M39" s="37">
        <v>62</v>
      </c>
      <c r="N39" s="107">
        <v>16</v>
      </c>
      <c r="O39" s="94">
        <v>93</v>
      </c>
      <c r="P39" s="109">
        <v>15125.31</v>
      </c>
      <c r="Q39" s="112">
        <v>3</v>
      </c>
      <c r="R39" s="113">
        <v>640.53</v>
      </c>
    </row>
    <row r="40" spans="1:18" ht="14.1" customHeight="1">
      <c r="A40" s="10"/>
      <c r="B40" s="22"/>
      <c r="C40" s="20" t="s">
        <v>39</v>
      </c>
      <c r="D40" s="38">
        <v>30</v>
      </c>
      <c r="E40" s="93">
        <v>0</v>
      </c>
      <c r="F40" s="96">
        <v>0</v>
      </c>
      <c r="G40" s="99">
        <v>0</v>
      </c>
      <c r="H40" s="96">
        <v>0</v>
      </c>
      <c r="I40" s="102">
        <v>0</v>
      </c>
      <c r="J40" s="22"/>
      <c r="K40" s="67" t="s">
        <v>73</v>
      </c>
      <c r="L40" s="67"/>
      <c r="M40" s="38">
        <v>63</v>
      </c>
      <c r="N40" s="106">
        <v>22</v>
      </c>
      <c r="O40" s="95">
        <v>99</v>
      </c>
      <c r="P40" s="108">
        <v>20668.17</v>
      </c>
      <c r="Q40" s="112">
        <v>4</v>
      </c>
      <c r="R40" s="113">
        <v>367.96</v>
      </c>
    </row>
    <row r="41" spans="1:18" ht="14.1" customHeight="1">
      <c r="A41" s="10"/>
      <c r="B41" s="22"/>
      <c r="C41" s="20" t="s">
        <v>40</v>
      </c>
      <c r="D41" s="38">
        <v>31</v>
      </c>
      <c r="E41" s="93">
        <v>0</v>
      </c>
      <c r="F41" s="96">
        <v>0</v>
      </c>
      <c r="G41" s="99">
        <v>0</v>
      </c>
      <c r="H41" s="96">
        <v>0</v>
      </c>
      <c r="I41" s="102">
        <v>0</v>
      </c>
      <c r="J41" s="22"/>
      <c r="K41" s="67" t="s">
        <v>74</v>
      </c>
      <c r="L41" s="67"/>
      <c r="M41" s="37">
        <v>64</v>
      </c>
      <c r="N41" s="107">
        <v>121</v>
      </c>
      <c r="O41" s="94">
        <v>484</v>
      </c>
      <c r="P41" s="109">
        <v>317910.08</v>
      </c>
      <c r="Q41" s="112">
        <v>44</v>
      </c>
      <c r="R41" s="113">
        <v>5924.29</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712</v>
      </c>
      <c r="O42" s="71">
        <f>SUM(F11:F43,O11:O41)</f>
        <v>2530</v>
      </c>
      <c r="P42" s="78">
        <f>SUM(G11:G43,P11:P41)</f>
        <v>1347018.01</v>
      </c>
      <c r="Q42" s="71">
        <f>SUM(H11:H43,Q11:Q41)</f>
        <v>292</v>
      </c>
      <c r="R42" s="85">
        <f>SUM(I11:I43,R11:R41)</f>
        <v>80444.74</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95</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22</v>
      </c>
      <c r="F11" s="94">
        <v>107</v>
      </c>
      <c r="G11" s="97">
        <v>56284.89</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9</v>
      </c>
      <c r="F12" s="95">
        <v>9</v>
      </c>
      <c r="G12" s="98">
        <v>20623.84</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3</v>
      </c>
      <c r="F16" s="95">
        <v>17</v>
      </c>
      <c r="G16" s="98">
        <v>13525.26</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4</v>
      </c>
      <c r="F17" s="96">
        <v>0</v>
      </c>
      <c r="G17" s="99">
        <v>0</v>
      </c>
      <c r="H17" s="95">
        <v>4</v>
      </c>
      <c r="I17" s="103">
        <v>348.72</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1</v>
      </c>
      <c r="F19" s="96">
        <v>0</v>
      </c>
      <c r="G19" s="99">
        <v>0</v>
      </c>
      <c r="H19" s="95">
        <v>1</v>
      </c>
      <c r="I19" s="103">
        <v>196.45</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12</v>
      </c>
      <c r="F21" s="96">
        <v>0</v>
      </c>
      <c r="G21" s="99">
        <v>0</v>
      </c>
      <c r="H21" s="95">
        <v>26</v>
      </c>
      <c r="I21" s="103">
        <v>3984.95</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67</v>
      </c>
      <c r="F22" s="96">
        <v>0</v>
      </c>
      <c r="G22" s="99">
        <v>0</v>
      </c>
      <c r="H22" s="95">
        <v>381</v>
      </c>
      <c r="I22" s="103">
        <v>79204.53</v>
      </c>
      <c r="J22" s="22"/>
      <c r="K22" s="22"/>
      <c r="L22" s="20" t="s">
        <v>38</v>
      </c>
      <c r="M22" s="38">
        <v>45</v>
      </c>
      <c r="N22" s="105">
        <v>0</v>
      </c>
      <c r="O22" s="96">
        <v>0</v>
      </c>
      <c r="P22" s="78">
        <v>0</v>
      </c>
      <c r="Q22" s="111">
        <v>0</v>
      </c>
      <c r="R22" s="85">
        <v>0</v>
      </c>
    </row>
    <row r="23" spans="1:18" ht="14.1" customHeight="1">
      <c r="A23" s="11"/>
      <c r="B23" s="21" t="s">
        <v>23</v>
      </c>
      <c r="C23" s="20" t="s">
        <v>28</v>
      </c>
      <c r="D23" s="37">
        <v>13</v>
      </c>
      <c r="E23" s="92">
        <v>531</v>
      </c>
      <c r="F23" s="95">
        <v>640</v>
      </c>
      <c r="G23" s="98">
        <v>132683.78</v>
      </c>
      <c r="H23" s="95">
        <v>484</v>
      </c>
      <c r="I23" s="103">
        <v>48140.69</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5</v>
      </c>
      <c r="G24" s="98">
        <v>117.17</v>
      </c>
      <c r="H24" s="95">
        <v>3</v>
      </c>
      <c r="I24" s="103">
        <v>303</v>
      </c>
      <c r="J24" s="22"/>
      <c r="K24" s="22"/>
      <c r="L24" s="20" t="s">
        <v>40</v>
      </c>
      <c r="M24" s="38">
        <v>47</v>
      </c>
      <c r="N24" s="105">
        <v>0</v>
      </c>
      <c r="O24" s="96">
        <v>0</v>
      </c>
      <c r="P24" s="78">
        <v>0</v>
      </c>
      <c r="Q24" s="111">
        <v>0</v>
      </c>
      <c r="R24" s="85">
        <v>0</v>
      </c>
    </row>
    <row r="25" spans="1:18" ht="14.1" customHeight="1">
      <c r="A25" s="11"/>
      <c r="B25" s="21"/>
      <c r="C25" s="20" t="s">
        <v>30</v>
      </c>
      <c r="D25" s="37">
        <v>15</v>
      </c>
      <c r="E25" s="92">
        <v>57</v>
      </c>
      <c r="F25" s="95">
        <v>371</v>
      </c>
      <c r="G25" s="98">
        <v>149594.49</v>
      </c>
      <c r="H25" s="95">
        <v>30</v>
      </c>
      <c r="I25" s="103">
        <v>5220.93</v>
      </c>
      <c r="J25" s="22"/>
      <c r="K25" s="65" t="s">
        <v>60</v>
      </c>
      <c r="L25" s="20" t="s">
        <v>38</v>
      </c>
      <c r="M25" s="37">
        <v>48</v>
      </c>
      <c r="N25" s="104">
        <v>0</v>
      </c>
      <c r="O25" s="100">
        <v>0</v>
      </c>
      <c r="P25" s="77">
        <v>0</v>
      </c>
      <c r="Q25" s="111">
        <v>0</v>
      </c>
      <c r="R25" s="85">
        <v>0</v>
      </c>
    </row>
    <row r="26" spans="1:18" ht="14.1" customHeight="1">
      <c r="A26" s="11"/>
      <c r="B26" s="21"/>
      <c r="C26" s="20" t="s">
        <v>31</v>
      </c>
      <c r="D26" s="39">
        <v>16</v>
      </c>
      <c r="E26" s="92">
        <v>47</v>
      </c>
      <c r="F26" s="95">
        <v>83</v>
      </c>
      <c r="G26" s="98">
        <v>29748.31</v>
      </c>
      <c r="H26" s="95">
        <v>21</v>
      </c>
      <c r="I26" s="103">
        <v>2192.6</v>
      </c>
      <c r="J26" s="22"/>
      <c r="K26" s="65"/>
      <c r="L26" s="20" t="s">
        <v>39</v>
      </c>
      <c r="M26" s="38">
        <v>49</v>
      </c>
      <c r="N26" s="105">
        <v>0</v>
      </c>
      <c r="O26" s="96">
        <v>0</v>
      </c>
      <c r="P26" s="78">
        <v>0</v>
      </c>
      <c r="Q26" s="111">
        <v>0</v>
      </c>
      <c r="R26" s="85">
        <v>0</v>
      </c>
    </row>
    <row r="27" spans="1:18" ht="14.1" customHeight="1">
      <c r="A27" s="11"/>
      <c r="B27" s="21"/>
      <c r="C27" s="20" t="s">
        <v>32</v>
      </c>
      <c r="D27" s="37">
        <v>17</v>
      </c>
      <c r="E27" s="92">
        <v>8</v>
      </c>
      <c r="F27" s="95">
        <v>26</v>
      </c>
      <c r="G27" s="98">
        <v>1299.49</v>
      </c>
      <c r="H27" s="95">
        <v>9</v>
      </c>
      <c r="I27" s="103">
        <v>1316.37</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6">
        <v>0</v>
      </c>
      <c r="G28" s="99">
        <v>0</v>
      </c>
      <c r="H28" s="95">
        <v>3</v>
      </c>
      <c r="I28" s="103">
        <v>1734.12</v>
      </c>
      <c r="J28" s="22"/>
      <c r="K28" s="66" t="s">
        <v>61</v>
      </c>
      <c r="L28" s="66"/>
      <c r="M28" s="38">
        <v>51</v>
      </c>
      <c r="N28" s="105">
        <v>0</v>
      </c>
      <c r="O28" s="96">
        <v>0</v>
      </c>
      <c r="P28" s="78">
        <v>0</v>
      </c>
      <c r="Q28" s="111">
        <v>0</v>
      </c>
      <c r="R28" s="85">
        <v>0</v>
      </c>
    </row>
    <row r="29" spans="1:18" ht="14.1" customHeight="1">
      <c r="A29" s="11"/>
      <c r="B29" s="21"/>
      <c r="C29" s="20" t="s">
        <v>34</v>
      </c>
      <c r="D29" s="37">
        <v>19</v>
      </c>
      <c r="E29" s="92">
        <v>3</v>
      </c>
      <c r="F29" s="95">
        <v>12</v>
      </c>
      <c r="G29" s="98">
        <v>13971.66</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2">
        <v>1</v>
      </c>
      <c r="F30" s="95">
        <v>2</v>
      </c>
      <c r="G30" s="98">
        <v>41</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14</v>
      </c>
      <c r="F31" s="95">
        <v>41</v>
      </c>
      <c r="G31" s="98">
        <v>10452.27</v>
      </c>
      <c r="H31" s="95">
        <v>61</v>
      </c>
      <c r="I31" s="103">
        <v>5195.89</v>
      </c>
      <c r="J31" s="22"/>
      <c r="K31" s="20" t="s">
        <v>64</v>
      </c>
      <c r="L31" s="20"/>
      <c r="M31" s="37">
        <v>54</v>
      </c>
      <c r="N31" s="107">
        <v>17</v>
      </c>
      <c r="O31" s="94">
        <v>22</v>
      </c>
      <c r="P31" s="109">
        <v>4793.28</v>
      </c>
      <c r="Q31" s="112">
        <v>17</v>
      </c>
      <c r="R31" s="113">
        <v>1934.74</v>
      </c>
    </row>
    <row r="32" spans="1:18" ht="14.1" customHeight="1">
      <c r="A32" s="11"/>
      <c r="B32" s="21"/>
      <c r="C32" s="32" t="s">
        <v>20</v>
      </c>
      <c r="D32" s="37">
        <v>22</v>
      </c>
      <c r="E32" s="93">
        <v>0</v>
      </c>
      <c r="F32" s="96">
        <v>0</v>
      </c>
      <c r="G32" s="99">
        <v>0</v>
      </c>
      <c r="H32" s="96">
        <v>0</v>
      </c>
      <c r="I32" s="102">
        <v>0</v>
      </c>
      <c r="J32" s="22"/>
      <c r="K32" s="20" t="s">
        <v>65</v>
      </c>
      <c r="L32" s="20"/>
      <c r="M32" s="38">
        <v>55</v>
      </c>
      <c r="N32" s="106">
        <v>2</v>
      </c>
      <c r="O32" s="95">
        <v>19</v>
      </c>
      <c r="P32" s="108">
        <v>8255.19</v>
      </c>
      <c r="Q32" s="111">
        <v>0</v>
      </c>
      <c r="R32" s="85">
        <v>0</v>
      </c>
    </row>
    <row r="33" spans="1:18" ht="14.1" customHeight="1">
      <c r="A33" s="11"/>
      <c r="B33" s="21"/>
      <c r="C33" s="20" t="s">
        <v>21</v>
      </c>
      <c r="D33" s="37">
        <v>23</v>
      </c>
      <c r="E33" s="92">
        <v>4</v>
      </c>
      <c r="F33" s="95">
        <v>7</v>
      </c>
      <c r="G33" s="98">
        <v>570.8</v>
      </c>
      <c r="H33" s="95">
        <v>1</v>
      </c>
      <c r="I33" s="103">
        <v>167.35</v>
      </c>
      <c r="J33" s="22"/>
      <c r="K33" s="20" t="s">
        <v>66</v>
      </c>
      <c r="L33" s="20"/>
      <c r="M33" s="37">
        <v>56</v>
      </c>
      <c r="N33" s="107">
        <v>31</v>
      </c>
      <c r="O33" s="94">
        <v>169</v>
      </c>
      <c r="P33" s="109">
        <v>248622.1</v>
      </c>
      <c r="Q33" s="112">
        <v>26</v>
      </c>
      <c r="R33" s="113">
        <v>13474.87</v>
      </c>
    </row>
    <row r="34" spans="1:18" ht="14.1" customHeight="1">
      <c r="A34" s="10" t="s">
        <v>6</v>
      </c>
      <c r="B34" s="22" t="s">
        <v>24</v>
      </c>
      <c r="C34" s="20" t="s">
        <v>37</v>
      </c>
      <c r="D34" s="37">
        <v>24</v>
      </c>
      <c r="E34" s="92">
        <v>658</v>
      </c>
      <c r="F34" s="95">
        <v>1282</v>
      </c>
      <c r="G34" s="98">
        <v>148557.29</v>
      </c>
      <c r="H34" s="95">
        <v>759</v>
      </c>
      <c r="I34" s="103">
        <v>94884.41</v>
      </c>
      <c r="J34" s="22"/>
      <c r="K34" s="67" t="s">
        <v>67</v>
      </c>
      <c r="L34" s="67"/>
      <c r="M34" s="38">
        <v>57</v>
      </c>
      <c r="N34" s="106">
        <v>316</v>
      </c>
      <c r="O34" s="95">
        <v>952</v>
      </c>
      <c r="P34" s="108">
        <v>236562.7</v>
      </c>
      <c r="Q34" s="112">
        <v>393</v>
      </c>
      <c r="R34" s="113">
        <v>66573.52</v>
      </c>
    </row>
    <row r="35" spans="1:18" ht="14.1" customHeight="1">
      <c r="A35" s="10"/>
      <c r="B35" s="22"/>
      <c r="C35" s="20" t="s">
        <v>38</v>
      </c>
      <c r="D35" s="37">
        <v>25</v>
      </c>
      <c r="E35" s="92">
        <v>1</v>
      </c>
      <c r="F35" s="95">
        <v>4</v>
      </c>
      <c r="G35" s="98">
        <v>8627.72</v>
      </c>
      <c r="H35" s="96">
        <v>0</v>
      </c>
      <c r="I35" s="102">
        <v>0</v>
      </c>
      <c r="J35" s="22"/>
      <c r="K35" s="20" t="s">
        <v>68</v>
      </c>
      <c r="L35" s="20"/>
      <c r="M35" s="37">
        <v>58</v>
      </c>
      <c r="N35" s="107">
        <v>20</v>
      </c>
      <c r="O35" s="94">
        <v>33</v>
      </c>
      <c r="P35" s="109">
        <v>8559.01</v>
      </c>
      <c r="Q35" s="112">
        <v>17</v>
      </c>
      <c r="R35" s="113">
        <v>2249.9</v>
      </c>
    </row>
    <row r="36" spans="1:18" ht="14.1" customHeight="1">
      <c r="A36" s="10"/>
      <c r="B36" s="22"/>
      <c r="C36" s="20" t="s">
        <v>39</v>
      </c>
      <c r="D36" s="38">
        <v>26</v>
      </c>
      <c r="E36" s="92">
        <v>26</v>
      </c>
      <c r="F36" s="95">
        <v>75</v>
      </c>
      <c r="G36" s="98">
        <v>40512.47</v>
      </c>
      <c r="H36" s="95">
        <v>24</v>
      </c>
      <c r="I36" s="103">
        <v>20797.32</v>
      </c>
      <c r="J36" s="22"/>
      <c r="K36" s="20" t="s">
        <v>69</v>
      </c>
      <c r="L36" s="20"/>
      <c r="M36" s="38">
        <v>59</v>
      </c>
      <c r="N36" s="106">
        <v>27</v>
      </c>
      <c r="O36" s="95">
        <v>40</v>
      </c>
      <c r="P36" s="108">
        <v>11109.79</v>
      </c>
      <c r="Q36" s="112">
        <v>17</v>
      </c>
      <c r="R36" s="113">
        <v>2070.11</v>
      </c>
    </row>
    <row r="37" spans="1:18" ht="14.1" customHeight="1">
      <c r="A37" s="10"/>
      <c r="B37" s="22"/>
      <c r="C37" s="20" t="s">
        <v>40</v>
      </c>
      <c r="D37" s="38">
        <v>27</v>
      </c>
      <c r="E37" s="92">
        <v>336</v>
      </c>
      <c r="F37" s="95">
        <v>525</v>
      </c>
      <c r="G37" s="98">
        <v>151383.31</v>
      </c>
      <c r="H37" s="95">
        <v>338</v>
      </c>
      <c r="I37" s="103">
        <v>39130.04</v>
      </c>
      <c r="J37" s="22"/>
      <c r="K37" s="20" t="s">
        <v>70</v>
      </c>
      <c r="L37" s="20"/>
      <c r="M37" s="37">
        <v>60</v>
      </c>
      <c r="N37" s="107">
        <v>17</v>
      </c>
      <c r="O37" s="94">
        <v>24</v>
      </c>
      <c r="P37" s="109">
        <v>1345.19</v>
      </c>
      <c r="Q37" s="112">
        <v>16</v>
      </c>
      <c r="R37" s="113">
        <v>1573.79</v>
      </c>
    </row>
    <row r="38" spans="1:18" ht="14.1" customHeight="1">
      <c r="A38" s="10"/>
      <c r="B38" s="22" t="s">
        <v>25</v>
      </c>
      <c r="C38" s="20" t="s">
        <v>37</v>
      </c>
      <c r="D38" s="38">
        <v>28</v>
      </c>
      <c r="E38" s="92">
        <v>2</v>
      </c>
      <c r="F38" s="95">
        <v>2</v>
      </c>
      <c r="G38" s="98">
        <v>534.95</v>
      </c>
      <c r="H38" s="96">
        <v>0</v>
      </c>
      <c r="I38" s="102">
        <v>0</v>
      </c>
      <c r="J38" s="22"/>
      <c r="K38" s="20" t="s">
        <v>71</v>
      </c>
      <c r="L38" s="20"/>
      <c r="M38" s="38">
        <v>61</v>
      </c>
      <c r="N38" s="106">
        <v>33</v>
      </c>
      <c r="O38" s="95">
        <v>73</v>
      </c>
      <c r="P38" s="108">
        <v>45047.84</v>
      </c>
      <c r="Q38" s="112">
        <v>24</v>
      </c>
      <c r="R38" s="113">
        <v>19038.97</v>
      </c>
    </row>
    <row r="39" spans="1:18" ht="14.1" customHeight="1">
      <c r="A39" s="10"/>
      <c r="B39" s="22"/>
      <c r="C39" s="20" t="s">
        <v>38</v>
      </c>
      <c r="D39" s="38">
        <v>29</v>
      </c>
      <c r="E39" s="92">
        <v>1</v>
      </c>
      <c r="F39" s="95">
        <v>11</v>
      </c>
      <c r="G39" s="98">
        <v>7627.62</v>
      </c>
      <c r="H39" s="96">
        <v>0</v>
      </c>
      <c r="I39" s="102">
        <v>0</v>
      </c>
      <c r="J39" s="22"/>
      <c r="K39" s="20" t="s">
        <v>72</v>
      </c>
      <c r="L39" s="20"/>
      <c r="M39" s="37">
        <v>62</v>
      </c>
      <c r="N39" s="107">
        <v>37</v>
      </c>
      <c r="O39" s="94">
        <v>140</v>
      </c>
      <c r="P39" s="109">
        <v>30656.5</v>
      </c>
      <c r="Q39" s="112">
        <v>14</v>
      </c>
      <c r="R39" s="113">
        <v>1743.61</v>
      </c>
    </row>
    <row r="40" spans="1:18" ht="14.1" customHeight="1">
      <c r="A40" s="10"/>
      <c r="B40" s="22"/>
      <c r="C40" s="20" t="s">
        <v>39</v>
      </c>
      <c r="D40" s="38">
        <v>30</v>
      </c>
      <c r="E40" s="93">
        <v>0</v>
      </c>
      <c r="F40" s="96">
        <v>0</v>
      </c>
      <c r="G40" s="99">
        <v>0</v>
      </c>
      <c r="H40" s="96">
        <v>0</v>
      </c>
      <c r="I40" s="102">
        <v>0</v>
      </c>
      <c r="J40" s="22"/>
      <c r="K40" s="67" t="s">
        <v>73</v>
      </c>
      <c r="L40" s="67"/>
      <c r="M40" s="38">
        <v>63</v>
      </c>
      <c r="N40" s="106">
        <v>36</v>
      </c>
      <c r="O40" s="95">
        <v>80</v>
      </c>
      <c r="P40" s="108">
        <v>6212.55</v>
      </c>
      <c r="Q40" s="112">
        <v>25</v>
      </c>
      <c r="R40" s="113">
        <v>1896.07</v>
      </c>
    </row>
    <row r="41" spans="1:18" ht="14.1" customHeight="1">
      <c r="A41" s="10"/>
      <c r="B41" s="22"/>
      <c r="C41" s="20" t="s">
        <v>40</v>
      </c>
      <c r="D41" s="38">
        <v>31</v>
      </c>
      <c r="E41" s="92">
        <v>5</v>
      </c>
      <c r="F41" s="95">
        <v>65</v>
      </c>
      <c r="G41" s="98">
        <v>26641.83</v>
      </c>
      <c r="H41" s="96">
        <v>0</v>
      </c>
      <c r="I41" s="102">
        <v>0</v>
      </c>
      <c r="J41" s="22"/>
      <c r="K41" s="67" t="s">
        <v>74</v>
      </c>
      <c r="L41" s="67"/>
      <c r="M41" s="37">
        <v>64</v>
      </c>
      <c r="N41" s="107">
        <v>269</v>
      </c>
      <c r="O41" s="94">
        <v>612</v>
      </c>
      <c r="P41" s="109">
        <v>545504.48</v>
      </c>
      <c r="Q41" s="112">
        <v>287</v>
      </c>
      <c r="R41" s="113">
        <v>28420.78</v>
      </c>
    </row>
    <row r="42" spans="1:18" ht="14.1" customHeight="1">
      <c r="A42" s="10"/>
      <c r="B42" s="23" t="s">
        <v>26</v>
      </c>
      <c r="C42" s="20" t="s">
        <v>37</v>
      </c>
      <c r="D42" s="38">
        <v>32</v>
      </c>
      <c r="E42" s="92">
        <v>2</v>
      </c>
      <c r="F42" s="95">
        <v>2</v>
      </c>
      <c r="G42" s="98">
        <v>2110.8</v>
      </c>
      <c r="H42" s="96">
        <v>0</v>
      </c>
      <c r="I42" s="102">
        <v>0</v>
      </c>
      <c r="J42" s="11" t="s">
        <v>55</v>
      </c>
      <c r="K42" s="11"/>
      <c r="L42" s="11"/>
      <c r="M42" s="38">
        <v>65</v>
      </c>
      <c r="N42" s="72">
        <f>SUM(E11:E43,N11:N41)</f>
        <v>2630</v>
      </c>
      <c r="O42" s="71">
        <f>SUM(F11:F43,O11:O41)</f>
        <v>5482</v>
      </c>
      <c r="P42" s="78">
        <f>SUM(G11:G43,P11:P41)</f>
        <v>2086675.37</v>
      </c>
      <c r="Q42" s="71">
        <f>SUM(H11:H43,Q11:Q41)</f>
        <v>2981</v>
      </c>
      <c r="R42" s="85">
        <f>SUM(I11:I43,R11:R41)</f>
        <v>441793.73</v>
      </c>
    </row>
    <row r="43" spans="1:18" ht="14.1" customHeight="1">
      <c r="A43" s="10"/>
      <c r="B43" s="24"/>
      <c r="C43" s="20" t="s">
        <v>38</v>
      </c>
      <c r="D43" s="38">
        <v>33</v>
      </c>
      <c r="E43" s="92">
        <v>7</v>
      </c>
      <c r="F43" s="95">
        <v>32</v>
      </c>
      <c r="G43" s="98">
        <v>125097.79</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71093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114"/>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96</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SUM('1112-04-01(1501)'!E11,'1112-04-01(1601)'!E11)</f>
        <v>22</v>
      </c>
      <c r="F11" s="50">
        <f>SUM('1112-04-01(1501)'!F11,'1112-04-01(1601)'!F11)</f>
        <v>133</v>
      </c>
      <c r="G11" s="54">
        <f>SUM('1112-04-01(1501)'!G11,'1112-04-01(1601)'!G11)</f>
        <v>74530.29</v>
      </c>
      <c r="H11" s="50">
        <f>SUM('1112-04-01(1501)'!H11,'1112-04-01(1601)'!H11)</f>
        <v>0</v>
      </c>
      <c r="I11" s="54">
        <f>SUM('1112-04-01(1501)'!I11,'1112-04-01(1601)'!I11)</f>
        <v>0</v>
      </c>
      <c r="J11" s="61" t="s">
        <v>6</v>
      </c>
      <c r="K11" s="64" t="s">
        <v>26</v>
      </c>
      <c r="L11" s="68" t="s">
        <v>39</v>
      </c>
      <c r="M11" s="37">
        <v>34</v>
      </c>
      <c r="N11" s="70">
        <f>SUM('1112-04-01(1501)'!N11,'1112-04-01(1601)'!N11)</f>
        <v>0</v>
      </c>
      <c r="O11" s="70">
        <f>SUM('1112-04-01(1501)'!O11,'1112-04-01(1601)'!O11)</f>
        <v>0</v>
      </c>
      <c r="P11" s="77">
        <f>SUM('1112-04-01(1501)'!P11,'1112-04-01(1601)'!P11)</f>
        <v>0</v>
      </c>
      <c r="Q11" s="70">
        <f>SUM('1112-04-01(1501)'!Q11,'1112-04-01(1601)'!Q11)</f>
        <v>0</v>
      </c>
      <c r="R11" s="84">
        <f>SUM('1112-04-01(1501)'!R11,'1112-04-01(1601)'!R11)</f>
        <v>0</v>
      </c>
    </row>
    <row r="12" spans="1:18" ht="14.1" customHeight="1">
      <c r="A12" s="10"/>
      <c r="B12" s="20" t="s">
        <v>12</v>
      </c>
      <c r="C12" s="20"/>
      <c r="D12" s="38">
        <v>2</v>
      </c>
      <c r="E12" s="44">
        <f>SUM('1112-04-01(1501)'!E12,'1112-04-01(1601)'!E12)</f>
        <v>11</v>
      </c>
      <c r="F12" s="44">
        <f>SUM('1112-04-01(1501)'!F12,'1112-04-01(1601)'!F12)</f>
        <v>11</v>
      </c>
      <c r="G12" s="55">
        <f>SUM('1112-04-01(1501)'!G12,'1112-04-01(1601)'!G12)</f>
        <v>28055.18</v>
      </c>
      <c r="H12" s="44">
        <f>SUM('1112-04-01(1501)'!H12,'1112-04-01(1601)'!H12)</f>
        <v>0</v>
      </c>
      <c r="I12" s="55">
        <f>SUM('1112-04-01(1501)'!I12,'1112-04-01(1601)'!I12)</f>
        <v>0</v>
      </c>
      <c r="J12" s="22"/>
      <c r="K12" s="64"/>
      <c r="L12" s="20" t="s">
        <v>40</v>
      </c>
      <c r="M12" s="38">
        <v>35</v>
      </c>
      <c r="N12" s="71">
        <f>SUM('1112-04-01(1501)'!N12,'1112-04-01(1601)'!N12)</f>
        <v>0</v>
      </c>
      <c r="O12" s="71">
        <f>SUM('1112-04-01(1501)'!O12,'1112-04-01(1601)'!O12)</f>
        <v>0</v>
      </c>
      <c r="P12" s="78">
        <f>SUM('1112-04-01(1501)'!P12,'1112-04-01(1601)'!P12)</f>
        <v>0</v>
      </c>
      <c r="Q12" s="71">
        <f>SUM('1112-04-01(1501)'!Q12,'1112-04-01(1601)'!Q12)</f>
        <v>0</v>
      </c>
      <c r="R12" s="85">
        <f>SUM('1112-04-01(1501)'!R12,'1112-04-01(1601)'!R12)</f>
        <v>0</v>
      </c>
    </row>
    <row r="13" spans="1:18" ht="14.1" customHeight="1">
      <c r="A13" s="10"/>
      <c r="B13" s="20" t="s">
        <v>13</v>
      </c>
      <c r="C13" s="20"/>
      <c r="D13" s="37">
        <v>3</v>
      </c>
      <c r="E13" s="44">
        <f>SUM('1112-04-01(1501)'!E13,'1112-04-01(1601)'!E13)</f>
        <v>0</v>
      </c>
      <c r="F13" s="44">
        <f>SUM('1112-04-01(1501)'!F13,'1112-04-01(1601)'!F13)</f>
        <v>0</v>
      </c>
      <c r="G13" s="55">
        <f>SUM('1112-04-01(1501)'!G13,'1112-04-01(1601)'!G13)</f>
        <v>0</v>
      </c>
      <c r="H13" s="44">
        <f>SUM('1112-04-01(1501)'!H13,'1112-04-01(1601)'!H13)</f>
        <v>0</v>
      </c>
      <c r="I13" s="55">
        <f>SUM('1112-04-01(1501)'!I13,'1112-04-01(1601)'!I13)</f>
        <v>0</v>
      </c>
      <c r="J13" s="22"/>
      <c r="K13" s="22" t="s">
        <v>57</v>
      </c>
      <c r="L13" s="20" t="s">
        <v>37</v>
      </c>
      <c r="M13" s="37">
        <v>36</v>
      </c>
      <c r="N13" s="71">
        <f>SUM('1112-04-01(1501)'!N13,'1112-04-01(1601)'!N13)</f>
        <v>0</v>
      </c>
      <c r="O13" s="71">
        <f>SUM('1112-04-01(1501)'!O13,'1112-04-01(1601)'!O13)</f>
        <v>0</v>
      </c>
      <c r="P13" s="78">
        <f>SUM('1112-04-01(1501)'!P13,'1112-04-01(1601)'!P13)</f>
        <v>0</v>
      </c>
      <c r="Q13" s="71">
        <f>SUM('1112-04-01(1501)'!Q13,'1112-04-01(1601)'!Q13)</f>
        <v>0</v>
      </c>
      <c r="R13" s="85">
        <f>SUM('1112-04-01(1501)'!R13,'1112-04-01(1601)'!R13)</f>
        <v>0</v>
      </c>
    </row>
    <row r="14" spans="1:18" ht="14.1" customHeight="1">
      <c r="A14" s="10"/>
      <c r="B14" s="20" t="s">
        <v>14</v>
      </c>
      <c r="C14" s="20"/>
      <c r="D14" s="38">
        <v>4</v>
      </c>
      <c r="E14" s="44">
        <f>SUM('1112-04-01(1501)'!E14,'1112-04-01(1601)'!E14)</f>
        <v>1</v>
      </c>
      <c r="F14" s="44">
        <f>SUM('1112-04-01(1501)'!F14,'1112-04-01(1601)'!F14)</f>
        <v>1</v>
      </c>
      <c r="G14" s="55">
        <f>SUM('1112-04-01(1501)'!G14,'1112-04-01(1601)'!G14)</f>
        <v>927</v>
      </c>
      <c r="H14" s="44">
        <f>SUM('1112-04-01(1501)'!H14,'1112-04-01(1601)'!H14)</f>
        <v>0</v>
      </c>
      <c r="I14" s="55">
        <f>SUM('1112-04-01(1501)'!I14,'1112-04-01(1601)'!I14)</f>
        <v>0</v>
      </c>
      <c r="J14" s="22"/>
      <c r="K14" s="22"/>
      <c r="L14" s="20" t="s">
        <v>38</v>
      </c>
      <c r="M14" s="38">
        <v>37</v>
      </c>
      <c r="N14" s="71">
        <f>SUM('1112-04-01(1501)'!N14,'1112-04-01(1601)'!N14)</f>
        <v>0</v>
      </c>
      <c r="O14" s="71">
        <f>SUM('1112-04-01(1501)'!O14,'1112-04-01(1601)'!O14)</f>
        <v>0</v>
      </c>
      <c r="P14" s="78">
        <f>SUM('1112-04-01(1501)'!P14,'1112-04-01(1601)'!P14)</f>
        <v>0</v>
      </c>
      <c r="Q14" s="71">
        <f>SUM('1112-04-01(1501)'!Q14,'1112-04-01(1601)'!Q14)</f>
        <v>0</v>
      </c>
      <c r="R14" s="85">
        <f>SUM('1112-04-01(1501)'!R14,'1112-04-01(1601)'!R14)</f>
        <v>0</v>
      </c>
    </row>
    <row r="15" spans="1:18" ht="14.1" customHeight="1">
      <c r="A15" s="10"/>
      <c r="B15" s="20" t="s">
        <v>15</v>
      </c>
      <c r="C15" s="20"/>
      <c r="D15" s="37">
        <v>5</v>
      </c>
      <c r="E15" s="44">
        <f>SUM('1112-04-01(1501)'!E15,'1112-04-01(1601)'!E15)</f>
        <v>0</v>
      </c>
      <c r="F15" s="44">
        <f>SUM('1112-04-01(1501)'!F15,'1112-04-01(1601)'!F15)</f>
        <v>0</v>
      </c>
      <c r="G15" s="55">
        <f>SUM('1112-04-01(1501)'!G15,'1112-04-01(1601)'!G15)</f>
        <v>0</v>
      </c>
      <c r="H15" s="44">
        <f>SUM('1112-04-01(1501)'!H15,'1112-04-01(1601)'!H15)</f>
        <v>0</v>
      </c>
      <c r="I15" s="55">
        <f>SUM('1112-04-01(1501)'!I15,'1112-04-01(1601)'!I15)</f>
        <v>0</v>
      </c>
      <c r="J15" s="22"/>
      <c r="K15" s="22"/>
      <c r="L15" s="20" t="s">
        <v>39</v>
      </c>
      <c r="M15" s="37">
        <v>38</v>
      </c>
      <c r="N15" s="71">
        <f>SUM('1112-04-01(1501)'!N15,'1112-04-01(1601)'!N15)</f>
        <v>0</v>
      </c>
      <c r="O15" s="71">
        <f>SUM('1112-04-01(1501)'!O15,'1112-04-01(1601)'!O15)</f>
        <v>0</v>
      </c>
      <c r="P15" s="78">
        <f>SUM('1112-04-01(1501)'!P15,'1112-04-01(1601)'!P15)</f>
        <v>0</v>
      </c>
      <c r="Q15" s="71">
        <f>SUM('1112-04-01(1501)'!Q15,'1112-04-01(1601)'!Q15)</f>
        <v>0</v>
      </c>
      <c r="R15" s="85">
        <f>SUM('1112-04-01(1501)'!R15,'1112-04-01(1601)'!R15)</f>
        <v>0</v>
      </c>
    </row>
    <row r="16" spans="1:18" ht="14.1" customHeight="1">
      <c r="A16" s="10"/>
      <c r="B16" s="20" t="s">
        <v>16</v>
      </c>
      <c r="C16" s="20"/>
      <c r="D16" s="38">
        <v>6</v>
      </c>
      <c r="E16" s="44">
        <f>SUM('1112-04-01(1501)'!E16,'1112-04-01(1601)'!E16)</f>
        <v>7</v>
      </c>
      <c r="F16" s="44">
        <f>SUM('1112-04-01(1501)'!F16,'1112-04-01(1601)'!F16)</f>
        <v>18</v>
      </c>
      <c r="G16" s="55">
        <f>SUM('1112-04-01(1501)'!G16,'1112-04-01(1601)'!G16)</f>
        <v>18651.41</v>
      </c>
      <c r="H16" s="44">
        <f>SUM('1112-04-01(1501)'!H16,'1112-04-01(1601)'!H16)</f>
        <v>0</v>
      </c>
      <c r="I16" s="55">
        <f>SUM('1112-04-01(1501)'!I16,'1112-04-01(1601)'!I16)</f>
        <v>0</v>
      </c>
      <c r="J16" s="22"/>
      <c r="K16" s="22"/>
      <c r="L16" s="20" t="s">
        <v>40</v>
      </c>
      <c r="M16" s="38">
        <v>39</v>
      </c>
      <c r="N16" s="71">
        <f>SUM('1112-04-01(1501)'!N16,'1112-04-01(1601)'!N16)</f>
        <v>0</v>
      </c>
      <c r="O16" s="71">
        <f>SUM('1112-04-01(1501)'!O16,'1112-04-01(1601)'!O16)</f>
        <v>0</v>
      </c>
      <c r="P16" s="78">
        <f>SUM('1112-04-01(1501)'!P16,'1112-04-01(1601)'!P16)</f>
        <v>0</v>
      </c>
      <c r="Q16" s="71">
        <f>SUM('1112-04-01(1501)'!Q16,'1112-04-01(1601)'!Q16)</f>
        <v>0</v>
      </c>
      <c r="R16" s="85">
        <f>SUM('1112-04-01(1501)'!R16,'1112-04-01(1601)'!R16)</f>
        <v>0</v>
      </c>
    </row>
    <row r="17" spans="1:18" ht="14.1" customHeight="1">
      <c r="A17" s="10"/>
      <c r="B17" s="20" t="s">
        <v>17</v>
      </c>
      <c r="C17" s="20"/>
      <c r="D17" s="37">
        <v>7</v>
      </c>
      <c r="E17" s="44">
        <f>SUM('1112-04-01(1501)'!E17,'1112-04-01(1601)'!E17)</f>
        <v>12</v>
      </c>
      <c r="F17" s="44">
        <f>SUM('1112-04-01(1501)'!F17,'1112-04-01(1601)'!F17)</f>
        <v>0</v>
      </c>
      <c r="G17" s="55">
        <f>SUM('1112-04-01(1501)'!G17,'1112-04-01(1601)'!G17)</f>
        <v>0</v>
      </c>
      <c r="H17" s="44">
        <f>SUM('1112-04-01(1501)'!H17,'1112-04-01(1601)'!H17)</f>
        <v>12</v>
      </c>
      <c r="I17" s="55">
        <f>SUM('1112-04-01(1501)'!I17,'1112-04-01(1601)'!I17)</f>
        <v>1710.64</v>
      </c>
      <c r="J17" s="22"/>
      <c r="K17" s="22" t="s">
        <v>58</v>
      </c>
      <c r="L17" s="20" t="s">
        <v>37</v>
      </c>
      <c r="M17" s="37">
        <v>40</v>
      </c>
      <c r="N17" s="71">
        <f>SUM('1112-04-01(1501)'!N17,'1112-04-01(1601)'!N17)</f>
        <v>0</v>
      </c>
      <c r="O17" s="71">
        <f>SUM('1112-04-01(1501)'!O17,'1112-04-01(1601)'!O17)</f>
        <v>0</v>
      </c>
      <c r="P17" s="78">
        <f>SUM('1112-04-01(1501)'!P17,'1112-04-01(1601)'!P17)</f>
        <v>0</v>
      </c>
      <c r="Q17" s="71">
        <f>SUM('1112-04-01(1501)'!Q17,'1112-04-01(1601)'!Q17)</f>
        <v>0</v>
      </c>
      <c r="R17" s="85">
        <f>SUM('1112-04-01(1501)'!R17,'1112-04-01(1601)'!R17)</f>
        <v>0</v>
      </c>
    </row>
    <row r="18" spans="1:18" ht="14.1" customHeight="1">
      <c r="A18" s="10"/>
      <c r="B18" s="20" t="s">
        <v>18</v>
      </c>
      <c r="C18" s="20"/>
      <c r="D18" s="38">
        <v>8</v>
      </c>
      <c r="E18" s="44">
        <f>SUM('1112-04-01(1501)'!E18,'1112-04-01(1601)'!E18)</f>
        <v>0</v>
      </c>
      <c r="F18" s="44">
        <f>SUM('1112-04-01(1501)'!F18,'1112-04-01(1601)'!F18)</f>
        <v>0</v>
      </c>
      <c r="G18" s="55">
        <f>SUM('1112-04-01(1501)'!G18,'1112-04-01(1601)'!G18)</f>
        <v>0</v>
      </c>
      <c r="H18" s="44">
        <f>SUM('1112-04-01(1501)'!H18,'1112-04-01(1601)'!H18)</f>
        <v>0</v>
      </c>
      <c r="I18" s="55">
        <f>SUM('1112-04-01(1501)'!I18,'1112-04-01(1601)'!I18)</f>
        <v>0</v>
      </c>
      <c r="J18" s="22"/>
      <c r="K18" s="22"/>
      <c r="L18" s="20" t="s">
        <v>38</v>
      </c>
      <c r="M18" s="38">
        <v>41</v>
      </c>
      <c r="N18" s="71">
        <f>SUM('1112-04-01(1501)'!N18,'1112-04-01(1601)'!N18)</f>
        <v>0</v>
      </c>
      <c r="O18" s="71">
        <f>SUM('1112-04-01(1501)'!O18,'1112-04-01(1601)'!O18)</f>
        <v>0</v>
      </c>
      <c r="P18" s="78">
        <f>SUM('1112-04-01(1501)'!P18,'1112-04-01(1601)'!P18)</f>
        <v>0</v>
      </c>
      <c r="Q18" s="71">
        <f>SUM('1112-04-01(1501)'!Q18,'1112-04-01(1601)'!Q18)</f>
        <v>0</v>
      </c>
      <c r="R18" s="85">
        <f>SUM('1112-04-01(1501)'!R18,'1112-04-01(1601)'!R18)</f>
        <v>0</v>
      </c>
    </row>
    <row r="19" spans="1:18" ht="14.1" customHeight="1">
      <c r="A19" s="10"/>
      <c r="B19" s="20" t="s">
        <v>19</v>
      </c>
      <c r="C19" s="20"/>
      <c r="D19" s="37">
        <v>9</v>
      </c>
      <c r="E19" s="44">
        <f>SUM('1112-04-01(1501)'!E19,'1112-04-01(1601)'!E19)</f>
        <v>5</v>
      </c>
      <c r="F19" s="44">
        <f>SUM('1112-04-01(1501)'!F19,'1112-04-01(1601)'!F19)</f>
        <v>0</v>
      </c>
      <c r="G19" s="55">
        <f>SUM('1112-04-01(1501)'!G19,'1112-04-01(1601)'!G19)</f>
        <v>0</v>
      </c>
      <c r="H19" s="44">
        <f>SUM('1112-04-01(1501)'!H19,'1112-04-01(1601)'!H19)</f>
        <v>5</v>
      </c>
      <c r="I19" s="55">
        <f>SUM('1112-04-01(1501)'!I19,'1112-04-01(1601)'!I19)</f>
        <v>992.38</v>
      </c>
      <c r="J19" s="22"/>
      <c r="K19" s="22"/>
      <c r="L19" s="20" t="s">
        <v>39</v>
      </c>
      <c r="M19" s="37">
        <v>42</v>
      </c>
      <c r="N19" s="71">
        <f>SUM('1112-04-01(1501)'!N19,'1112-04-01(1601)'!N19)</f>
        <v>0</v>
      </c>
      <c r="O19" s="71">
        <f>SUM('1112-04-01(1501)'!O19,'1112-04-01(1601)'!O19)</f>
        <v>0</v>
      </c>
      <c r="P19" s="78">
        <f>SUM('1112-04-01(1501)'!P19,'1112-04-01(1601)'!P19)</f>
        <v>0</v>
      </c>
      <c r="Q19" s="71">
        <f>SUM('1112-04-01(1501)'!Q19,'1112-04-01(1601)'!Q19)</f>
        <v>0</v>
      </c>
      <c r="R19" s="85">
        <f>SUM('1112-04-01(1501)'!R19,'1112-04-01(1601)'!R19)</f>
        <v>0</v>
      </c>
    </row>
    <row r="20" spans="1:18" ht="14.1" customHeight="1">
      <c r="A20" s="10"/>
      <c r="B20" s="20" t="s">
        <v>20</v>
      </c>
      <c r="C20" s="20"/>
      <c r="D20" s="39">
        <v>10</v>
      </c>
      <c r="E20" s="44">
        <f>SUM('1112-04-01(1501)'!E20,'1112-04-01(1601)'!E20)</f>
        <v>0</v>
      </c>
      <c r="F20" s="44">
        <f>SUM('1112-04-01(1501)'!F20,'1112-04-01(1601)'!F20)</f>
        <v>0</v>
      </c>
      <c r="G20" s="55">
        <f>SUM('1112-04-01(1501)'!G20,'1112-04-01(1601)'!G20)</f>
        <v>0</v>
      </c>
      <c r="H20" s="44">
        <f>SUM('1112-04-01(1501)'!H20,'1112-04-01(1601)'!H20)</f>
        <v>0</v>
      </c>
      <c r="I20" s="55">
        <f>SUM('1112-04-01(1501)'!I20,'1112-04-01(1601)'!I20)</f>
        <v>0</v>
      </c>
      <c r="J20" s="22"/>
      <c r="K20" s="22"/>
      <c r="L20" s="20" t="s">
        <v>40</v>
      </c>
      <c r="M20" s="38">
        <v>43</v>
      </c>
      <c r="N20" s="71">
        <f>SUM('1112-04-01(1501)'!N20,'1112-04-01(1601)'!N20)</f>
        <v>0</v>
      </c>
      <c r="O20" s="71">
        <f>SUM('1112-04-01(1501)'!O20,'1112-04-01(1601)'!O20)</f>
        <v>0</v>
      </c>
      <c r="P20" s="78">
        <f>SUM('1112-04-01(1501)'!P20,'1112-04-01(1601)'!P20)</f>
        <v>0</v>
      </c>
      <c r="Q20" s="71">
        <f>SUM('1112-04-01(1501)'!Q20,'1112-04-01(1601)'!Q20)</f>
        <v>0</v>
      </c>
      <c r="R20" s="85">
        <f>SUM('1112-04-01(1501)'!R20,'1112-04-01(1601)'!R20)</f>
        <v>0</v>
      </c>
    </row>
    <row r="21" spans="1:18" ht="14.1" customHeight="1">
      <c r="A21" s="10"/>
      <c r="B21" s="20" t="s">
        <v>21</v>
      </c>
      <c r="C21" s="20"/>
      <c r="D21" s="37">
        <v>11</v>
      </c>
      <c r="E21" s="44">
        <f>SUM('1112-04-01(1501)'!E21,'1112-04-01(1601)'!E21)</f>
        <v>21</v>
      </c>
      <c r="F21" s="44">
        <f>SUM('1112-04-01(1501)'!F21,'1112-04-01(1601)'!F21)</f>
        <v>0</v>
      </c>
      <c r="G21" s="55">
        <f>SUM('1112-04-01(1501)'!G21,'1112-04-01(1601)'!G21)</f>
        <v>0</v>
      </c>
      <c r="H21" s="44">
        <f>SUM('1112-04-01(1501)'!H21,'1112-04-01(1601)'!H21)</f>
        <v>39</v>
      </c>
      <c r="I21" s="55">
        <f>SUM('1112-04-01(1501)'!I21,'1112-04-01(1601)'!I21)</f>
        <v>17481.08</v>
      </c>
      <c r="J21" s="22"/>
      <c r="K21" s="22" t="s">
        <v>59</v>
      </c>
      <c r="L21" s="20" t="s">
        <v>37</v>
      </c>
      <c r="M21" s="37">
        <v>44</v>
      </c>
      <c r="N21" s="71">
        <f>SUM('1112-04-01(1501)'!N21,'1112-04-01(1601)'!N21)</f>
        <v>0</v>
      </c>
      <c r="O21" s="71">
        <f>SUM('1112-04-01(1501)'!O21,'1112-04-01(1601)'!O21)</f>
        <v>0</v>
      </c>
      <c r="P21" s="78">
        <f>SUM('1112-04-01(1501)'!P21,'1112-04-01(1601)'!P21)</f>
        <v>0</v>
      </c>
      <c r="Q21" s="71">
        <f>SUM('1112-04-01(1501)'!Q21,'1112-04-01(1601)'!Q21)</f>
        <v>0</v>
      </c>
      <c r="R21" s="85">
        <f>SUM('1112-04-01(1501)'!R21,'1112-04-01(1601)'!R21)</f>
        <v>0</v>
      </c>
    </row>
    <row r="22" spans="1:18" ht="14.1" customHeight="1">
      <c r="A22" s="11" t="s">
        <v>5</v>
      </c>
      <c r="B22" s="20" t="s">
        <v>22</v>
      </c>
      <c r="C22" s="20"/>
      <c r="D22" s="39">
        <v>12</v>
      </c>
      <c r="E22" s="44">
        <f>SUM('1112-04-01(1501)'!E22,'1112-04-01(1601)'!E22)</f>
        <v>18</v>
      </c>
      <c r="F22" s="44">
        <f>SUM('1112-04-01(1501)'!F22,'1112-04-01(1601)'!F22)</f>
        <v>5</v>
      </c>
      <c r="G22" s="55">
        <f>SUM('1112-04-01(1501)'!G22,'1112-04-01(1601)'!G22)</f>
        <v>952</v>
      </c>
      <c r="H22" s="44">
        <f>SUM('1112-04-01(1501)'!H22,'1112-04-01(1601)'!H22)</f>
        <v>104</v>
      </c>
      <c r="I22" s="55">
        <f>SUM('1112-04-01(1501)'!I22,'1112-04-01(1601)'!I22)</f>
        <v>15523.2</v>
      </c>
      <c r="J22" s="22"/>
      <c r="K22" s="22"/>
      <c r="L22" s="20" t="s">
        <v>38</v>
      </c>
      <c r="M22" s="38">
        <v>45</v>
      </c>
      <c r="N22" s="71">
        <f>SUM('1112-04-01(1501)'!N22,'1112-04-01(1601)'!N22)</f>
        <v>0</v>
      </c>
      <c r="O22" s="71">
        <f>SUM('1112-04-01(1501)'!O22,'1112-04-01(1601)'!O22)</f>
        <v>0</v>
      </c>
      <c r="P22" s="78">
        <f>SUM('1112-04-01(1501)'!P22,'1112-04-01(1601)'!P22)</f>
        <v>0</v>
      </c>
      <c r="Q22" s="71">
        <f>SUM('1112-04-01(1501)'!Q22,'1112-04-01(1601)'!Q22)</f>
        <v>0</v>
      </c>
      <c r="R22" s="85">
        <f>SUM('1112-04-01(1501)'!R22,'1112-04-01(1601)'!R22)</f>
        <v>0</v>
      </c>
    </row>
    <row r="23" spans="1:18" ht="14.1" customHeight="1">
      <c r="A23" s="11"/>
      <c r="B23" s="21" t="s">
        <v>23</v>
      </c>
      <c r="C23" s="20" t="s">
        <v>28</v>
      </c>
      <c r="D23" s="37">
        <v>13</v>
      </c>
      <c r="E23" s="44">
        <f>SUM('1112-04-01(1501)'!E23,'1112-04-01(1601)'!E23)</f>
        <v>417</v>
      </c>
      <c r="F23" s="44">
        <f>SUM('1112-04-01(1501)'!F23,'1112-04-01(1601)'!F23)</f>
        <v>740</v>
      </c>
      <c r="G23" s="55">
        <f>SUM('1112-04-01(1501)'!G23,'1112-04-01(1601)'!G23)</f>
        <v>215412.65</v>
      </c>
      <c r="H23" s="44">
        <f>SUM('1112-04-01(1501)'!H23,'1112-04-01(1601)'!H23)</f>
        <v>261</v>
      </c>
      <c r="I23" s="55">
        <f>SUM('1112-04-01(1501)'!I23,'1112-04-01(1601)'!I23)</f>
        <v>29161.92</v>
      </c>
      <c r="J23" s="22"/>
      <c r="K23" s="22"/>
      <c r="L23" s="20" t="s">
        <v>39</v>
      </c>
      <c r="M23" s="37">
        <v>46</v>
      </c>
      <c r="N23" s="71">
        <f>SUM('1112-04-01(1501)'!N23,'1112-04-01(1601)'!N23)</f>
        <v>0</v>
      </c>
      <c r="O23" s="71">
        <f>SUM('1112-04-01(1501)'!O23,'1112-04-01(1601)'!O23)</f>
        <v>0</v>
      </c>
      <c r="P23" s="78">
        <f>SUM('1112-04-01(1501)'!P23,'1112-04-01(1601)'!P23)</f>
        <v>0</v>
      </c>
      <c r="Q23" s="71">
        <f>SUM('1112-04-01(1501)'!Q23,'1112-04-01(1601)'!Q23)</f>
        <v>0</v>
      </c>
      <c r="R23" s="85">
        <f>SUM('1112-04-01(1501)'!R23,'1112-04-01(1601)'!R23)</f>
        <v>0</v>
      </c>
    </row>
    <row r="24" spans="1:18" ht="14.1" customHeight="1">
      <c r="A24" s="11"/>
      <c r="B24" s="21"/>
      <c r="C24" s="31" t="s">
        <v>29</v>
      </c>
      <c r="D24" s="39">
        <v>14</v>
      </c>
      <c r="E24" s="44">
        <f>SUM('1112-04-01(1501)'!E24,'1112-04-01(1601)'!E24)</f>
        <v>6</v>
      </c>
      <c r="F24" s="44">
        <f>SUM('1112-04-01(1501)'!F24,'1112-04-01(1601)'!F24)</f>
        <v>9</v>
      </c>
      <c r="G24" s="55">
        <f>SUM('1112-04-01(1501)'!G24,'1112-04-01(1601)'!G24)</f>
        <v>992.63</v>
      </c>
      <c r="H24" s="44">
        <f>SUM('1112-04-01(1501)'!H24,'1112-04-01(1601)'!H24)</f>
        <v>4</v>
      </c>
      <c r="I24" s="55">
        <f>SUM('1112-04-01(1501)'!I24,'1112-04-01(1601)'!I24)</f>
        <v>399.86</v>
      </c>
      <c r="J24" s="22"/>
      <c r="K24" s="22"/>
      <c r="L24" s="20" t="s">
        <v>40</v>
      </c>
      <c r="M24" s="38">
        <v>47</v>
      </c>
      <c r="N24" s="71">
        <f>SUM('1112-04-01(1501)'!N24,'1112-04-01(1601)'!N24)</f>
        <v>0</v>
      </c>
      <c r="O24" s="71">
        <f>SUM('1112-04-01(1501)'!O24,'1112-04-01(1601)'!O24)</f>
        <v>0</v>
      </c>
      <c r="P24" s="78">
        <f>SUM('1112-04-01(1501)'!P24,'1112-04-01(1601)'!P24)</f>
        <v>0</v>
      </c>
      <c r="Q24" s="71">
        <f>SUM('1112-04-01(1501)'!Q24,'1112-04-01(1601)'!Q24)</f>
        <v>0</v>
      </c>
      <c r="R24" s="85">
        <f>SUM('1112-04-01(1501)'!R24,'1112-04-01(1601)'!R24)</f>
        <v>0</v>
      </c>
    </row>
    <row r="25" spans="1:18" ht="14.1" customHeight="1">
      <c r="A25" s="11"/>
      <c r="B25" s="21"/>
      <c r="C25" s="20" t="s">
        <v>30</v>
      </c>
      <c r="D25" s="37">
        <v>15</v>
      </c>
      <c r="E25" s="44">
        <f>SUM('1112-04-01(1501)'!E25,'1112-04-01(1601)'!E25)</f>
        <v>69</v>
      </c>
      <c r="F25" s="44">
        <f>SUM('1112-04-01(1501)'!F25,'1112-04-01(1601)'!F25)</f>
        <v>388</v>
      </c>
      <c r="G25" s="55">
        <f>SUM('1112-04-01(1501)'!G25,'1112-04-01(1601)'!G25)</f>
        <v>114165.07</v>
      </c>
      <c r="H25" s="44">
        <f>SUM('1112-04-01(1501)'!H25,'1112-04-01(1601)'!H25)</f>
        <v>43</v>
      </c>
      <c r="I25" s="55">
        <f>SUM('1112-04-01(1501)'!I25,'1112-04-01(1601)'!I25)</f>
        <v>11845.17</v>
      </c>
      <c r="J25" s="22"/>
      <c r="K25" s="65" t="s">
        <v>60</v>
      </c>
      <c r="L25" s="20" t="s">
        <v>38</v>
      </c>
      <c r="M25" s="37">
        <v>48</v>
      </c>
      <c r="N25" s="71">
        <f>SUM('1112-04-01(1501)'!N25,'1112-04-01(1601)'!N25)</f>
        <v>0</v>
      </c>
      <c r="O25" s="71">
        <f>SUM('1112-04-01(1501)'!O25,'1112-04-01(1601)'!O25)</f>
        <v>0</v>
      </c>
      <c r="P25" s="78">
        <f>SUM('1112-04-01(1501)'!P25,'1112-04-01(1601)'!P25)</f>
        <v>0</v>
      </c>
      <c r="Q25" s="71">
        <f>SUM('1112-04-01(1501)'!Q25,'1112-04-01(1601)'!Q25)</f>
        <v>0</v>
      </c>
      <c r="R25" s="85">
        <f>SUM('1112-04-01(1501)'!R25,'1112-04-01(1601)'!R25)</f>
        <v>0</v>
      </c>
    </row>
    <row r="26" spans="1:18" ht="14.1" customHeight="1">
      <c r="A26" s="11"/>
      <c r="B26" s="21"/>
      <c r="C26" s="20" t="s">
        <v>31</v>
      </c>
      <c r="D26" s="39">
        <v>16</v>
      </c>
      <c r="E26" s="44">
        <f>SUM('1112-04-01(1501)'!E26,'1112-04-01(1601)'!E26)</f>
        <v>66</v>
      </c>
      <c r="F26" s="44">
        <f>SUM('1112-04-01(1501)'!F26,'1112-04-01(1601)'!F26)</f>
        <v>136</v>
      </c>
      <c r="G26" s="55">
        <f>SUM('1112-04-01(1501)'!G26,'1112-04-01(1601)'!G26)</f>
        <v>94628.17</v>
      </c>
      <c r="H26" s="44">
        <f>SUM('1112-04-01(1501)'!H26,'1112-04-01(1601)'!H26)</f>
        <v>21</v>
      </c>
      <c r="I26" s="55">
        <f>SUM('1112-04-01(1501)'!I26,'1112-04-01(1601)'!I26)</f>
        <v>3061.37</v>
      </c>
      <c r="J26" s="22"/>
      <c r="K26" s="65"/>
      <c r="L26" s="20" t="s">
        <v>39</v>
      </c>
      <c r="M26" s="38">
        <v>49</v>
      </c>
      <c r="N26" s="71">
        <f>SUM('1112-04-01(1501)'!N26,'1112-04-01(1601)'!N26)</f>
        <v>0</v>
      </c>
      <c r="O26" s="71">
        <f>SUM('1112-04-01(1501)'!O26,'1112-04-01(1601)'!O26)</f>
        <v>0</v>
      </c>
      <c r="P26" s="78">
        <f>SUM('1112-04-01(1501)'!P26,'1112-04-01(1601)'!P26)</f>
        <v>0</v>
      </c>
      <c r="Q26" s="71">
        <f>SUM('1112-04-01(1501)'!Q26,'1112-04-01(1601)'!Q26)</f>
        <v>0</v>
      </c>
      <c r="R26" s="85">
        <f>SUM('1112-04-01(1501)'!R26,'1112-04-01(1601)'!R26)</f>
        <v>0</v>
      </c>
    </row>
    <row r="27" spans="1:18" ht="14.1" customHeight="1">
      <c r="A27" s="11"/>
      <c r="B27" s="21"/>
      <c r="C27" s="20" t="s">
        <v>32</v>
      </c>
      <c r="D27" s="37">
        <v>17</v>
      </c>
      <c r="E27" s="44">
        <f>SUM('1112-04-01(1501)'!E27,'1112-04-01(1601)'!E27)</f>
        <v>16</v>
      </c>
      <c r="F27" s="44">
        <f>SUM('1112-04-01(1501)'!F27,'1112-04-01(1601)'!F27)</f>
        <v>34</v>
      </c>
      <c r="G27" s="55">
        <f>SUM('1112-04-01(1501)'!G27,'1112-04-01(1601)'!G27)</f>
        <v>4486.63</v>
      </c>
      <c r="H27" s="44">
        <f>SUM('1112-04-01(1501)'!H27,'1112-04-01(1601)'!H27)</f>
        <v>12</v>
      </c>
      <c r="I27" s="55">
        <f>SUM('1112-04-01(1501)'!I27,'1112-04-01(1601)'!I27)</f>
        <v>1594.47</v>
      </c>
      <c r="J27" s="22"/>
      <c r="K27" s="65"/>
      <c r="L27" s="20" t="s">
        <v>40</v>
      </c>
      <c r="M27" s="37">
        <v>50</v>
      </c>
      <c r="N27" s="71">
        <f>SUM('1112-04-01(1501)'!N27,'1112-04-01(1601)'!N27)</f>
        <v>0</v>
      </c>
      <c r="O27" s="71">
        <f>SUM('1112-04-01(1501)'!O27,'1112-04-01(1601)'!O27)</f>
        <v>0</v>
      </c>
      <c r="P27" s="78">
        <f>SUM('1112-04-01(1501)'!P27,'1112-04-01(1601)'!P27)</f>
        <v>0</v>
      </c>
      <c r="Q27" s="71">
        <f>SUM('1112-04-01(1501)'!Q27,'1112-04-01(1601)'!Q27)</f>
        <v>0</v>
      </c>
      <c r="R27" s="85">
        <f>SUM('1112-04-01(1501)'!R27,'1112-04-01(1601)'!R27)</f>
        <v>0</v>
      </c>
    </row>
    <row r="28" spans="1:18" ht="14.1" customHeight="1">
      <c r="A28" s="11"/>
      <c r="B28" s="21"/>
      <c r="C28" s="20" t="s">
        <v>33</v>
      </c>
      <c r="D28" s="39">
        <v>18</v>
      </c>
      <c r="E28" s="44">
        <f>SUM('1112-04-01(1501)'!E28,'1112-04-01(1601)'!E28)</f>
        <v>1</v>
      </c>
      <c r="F28" s="44">
        <f>SUM('1112-04-01(1501)'!F28,'1112-04-01(1601)'!F28)</f>
        <v>4</v>
      </c>
      <c r="G28" s="55">
        <f>SUM('1112-04-01(1501)'!G28,'1112-04-01(1601)'!G28)</f>
        <v>29.04</v>
      </c>
      <c r="H28" s="44">
        <f>SUM('1112-04-01(1501)'!H28,'1112-04-01(1601)'!H28)</f>
        <v>0</v>
      </c>
      <c r="I28" s="55">
        <f>SUM('1112-04-01(1501)'!I28,'1112-04-01(1601)'!I28)</f>
        <v>0</v>
      </c>
      <c r="J28" s="22"/>
      <c r="K28" s="66" t="s">
        <v>61</v>
      </c>
      <c r="L28" s="66"/>
      <c r="M28" s="38">
        <v>51</v>
      </c>
      <c r="N28" s="71">
        <f>SUM('1112-04-01(1501)'!N28,'1112-04-01(1601)'!N28)</f>
        <v>1</v>
      </c>
      <c r="O28" s="71">
        <f>SUM('1112-04-01(1501)'!O28,'1112-04-01(1601)'!O28)</f>
        <v>10</v>
      </c>
      <c r="P28" s="78">
        <f>SUM('1112-04-01(1501)'!P28,'1112-04-01(1601)'!P28)</f>
        <v>9211.21</v>
      </c>
      <c r="Q28" s="71">
        <f>SUM('1112-04-01(1501)'!Q28,'1112-04-01(1601)'!Q28)</f>
        <v>0</v>
      </c>
      <c r="R28" s="85">
        <f>SUM('1112-04-01(1501)'!R28,'1112-04-01(1601)'!R28)</f>
        <v>0</v>
      </c>
    </row>
    <row r="29" spans="1:18" ht="14.1" customHeight="1">
      <c r="A29" s="11"/>
      <c r="B29" s="21"/>
      <c r="C29" s="20" t="s">
        <v>34</v>
      </c>
      <c r="D29" s="37">
        <v>19</v>
      </c>
      <c r="E29" s="44">
        <f>SUM('1112-04-01(1501)'!E29,'1112-04-01(1601)'!E29)</f>
        <v>5</v>
      </c>
      <c r="F29" s="44">
        <f>SUM('1112-04-01(1501)'!F29,'1112-04-01(1601)'!F29)</f>
        <v>28</v>
      </c>
      <c r="G29" s="55">
        <f>SUM('1112-04-01(1501)'!G29,'1112-04-01(1601)'!G29)</f>
        <v>25193.16</v>
      </c>
      <c r="H29" s="44">
        <f>SUM('1112-04-01(1501)'!H29,'1112-04-01(1601)'!H29)</f>
        <v>0</v>
      </c>
      <c r="I29" s="55">
        <f>SUM('1112-04-01(1501)'!I29,'1112-04-01(1601)'!I29)</f>
        <v>0</v>
      </c>
      <c r="J29" s="22" t="s">
        <v>54</v>
      </c>
      <c r="K29" s="20" t="s">
        <v>62</v>
      </c>
      <c r="L29" s="20"/>
      <c r="M29" s="37">
        <v>52</v>
      </c>
      <c r="N29" s="71">
        <f>SUM('1112-04-01(1501)'!N29,'1112-04-01(1601)'!N29)</f>
        <v>0</v>
      </c>
      <c r="O29" s="71">
        <f>SUM('1112-04-01(1501)'!O29,'1112-04-01(1601)'!O29)</f>
        <v>0</v>
      </c>
      <c r="P29" s="78">
        <f>SUM('1112-04-01(1501)'!P29,'1112-04-01(1601)'!P29)</f>
        <v>0</v>
      </c>
      <c r="Q29" s="71">
        <f>SUM('1112-04-01(1501)'!Q29,'1112-04-01(1601)'!Q29)</f>
        <v>0</v>
      </c>
      <c r="R29" s="85">
        <f>SUM('1112-04-01(1501)'!R29,'1112-04-01(1601)'!R29)</f>
        <v>0</v>
      </c>
    </row>
    <row r="30" spans="1:18" ht="14.1" customHeight="1">
      <c r="A30" s="11"/>
      <c r="B30" s="21"/>
      <c r="C30" s="20" t="s">
        <v>35</v>
      </c>
      <c r="D30" s="39">
        <v>20</v>
      </c>
      <c r="E30" s="44">
        <f>SUM('1112-04-01(1501)'!E30,'1112-04-01(1601)'!E30)</f>
        <v>0</v>
      </c>
      <c r="F30" s="44">
        <f>SUM('1112-04-01(1501)'!F30,'1112-04-01(1601)'!F30)</f>
        <v>0</v>
      </c>
      <c r="G30" s="55">
        <f>SUM('1112-04-01(1501)'!G30,'1112-04-01(1601)'!G30)</f>
        <v>0</v>
      </c>
      <c r="H30" s="44">
        <f>SUM('1112-04-01(1501)'!H30,'1112-04-01(1601)'!H30)</f>
        <v>0</v>
      </c>
      <c r="I30" s="55">
        <f>SUM('1112-04-01(1501)'!I30,'1112-04-01(1601)'!I30)</f>
        <v>0</v>
      </c>
      <c r="J30" s="22"/>
      <c r="K30" s="20" t="s">
        <v>63</v>
      </c>
      <c r="L30" s="20"/>
      <c r="M30" s="38">
        <v>53</v>
      </c>
      <c r="N30" s="71">
        <f>SUM('1112-04-01(1501)'!N30,'1112-04-01(1601)'!N30)</f>
        <v>0</v>
      </c>
      <c r="O30" s="71">
        <f>SUM('1112-04-01(1501)'!O30,'1112-04-01(1601)'!O30)</f>
        <v>0</v>
      </c>
      <c r="P30" s="78">
        <f>SUM('1112-04-01(1501)'!P30,'1112-04-01(1601)'!P30)</f>
        <v>0</v>
      </c>
      <c r="Q30" s="71">
        <f>SUM('1112-04-01(1501)'!Q30,'1112-04-01(1601)'!Q30)</f>
        <v>0</v>
      </c>
      <c r="R30" s="85">
        <f>SUM('1112-04-01(1501)'!R30,'1112-04-01(1601)'!R30)</f>
        <v>0</v>
      </c>
    </row>
    <row r="31" spans="1:18" ht="14.1" customHeight="1">
      <c r="A31" s="11"/>
      <c r="B31" s="21"/>
      <c r="C31" s="20" t="s">
        <v>36</v>
      </c>
      <c r="D31" s="37">
        <v>21</v>
      </c>
      <c r="E31" s="44">
        <f>SUM('1112-04-01(1501)'!E31,'1112-04-01(1601)'!E31)</f>
        <v>19</v>
      </c>
      <c r="F31" s="44">
        <f>SUM('1112-04-01(1501)'!F31,'1112-04-01(1601)'!F31)</f>
        <v>60</v>
      </c>
      <c r="G31" s="55">
        <f>SUM('1112-04-01(1501)'!G31,'1112-04-01(1601)'!G31)</f>
        <v>24850.04</v>
      </c>
      <c r="H31" s="44">
        <f>SUM('1112-04-01(1501)'!H31,'1112-04-01(1601)'!H31)</f>
        <v>83</v>
      </c>
      <c r="I31" s="55">
        <f>SUM('1112-04-01(1501)'!I31,'1112-04-01(1601)'!I31)</f>
        <v>18152.83</v>
      </c>
      <c r="J31" s="22"/>
      <c r="K31" s="20" t="s">
        <v>64</v>
      </c>
      <c r="L31" s="20"/>
      <c r="M31" s="37">
        <v>54</v>
      </c>
      <c r="N31" s="71">
        <f>SUM('1112-04-01(1501)'!N31,'1112-04-01(1601)'!N31)</f>
        <v>24</v>
      </c>
      <c r="O31" s="71">
        <f>SUM('1112-04-01(1501)'!O31,'1112-04-01(1601)'!O31)</f>
        <v>35</v>
      </c>
      <c r="P31" s="78">
        <f>SUM('1112-04-01(1501)'!P31,'1112-04-01(1601)'!P31)</f>
        <v>4606.38</v>
      </c>
      <c r="Q31" s="71">
        <f>SUM('1112-04-01(1501)'!Q31,'1112-04-01(1601)'!Q31)</f>
        <v>19</v>
      </c>
      <c r="R31" s="85">
        <f>SUM('1112-04-01(1501)'!R31,'1112-04-01(1601)'!R31)</f>
        <v>1709.09</v>
      </c>
    </row>
    <row r="32" spans="1:18" ht="14.1" customHeight="1">
      <c r="A32" s="11"/>
      <c r="B32" s="21"/>
      <c r="C32" s="32" t="s">
        <v>20</v>
      </c>
      <c r="D32" s="37">
        <v>22</v>
      </c>
      <c r="E32" s="44">
        <f>SUM('1112-04-01(1501)'!E32,'1112-04-01(1601)'!E32)</f>
        <v>1</v>
      </c>
      <c r="F32" s="44">
        <f>SUM('1112-04-01(1501)'!F32,'1112-04-01(1601)'!F32)</f>
        <v>12</v>
      </c>
      <c r="G32" s="55">
        <f>SUM('1112-04-01(1501)'!G32,'1112-04-01(1601)'!G32)</f>
        <v>4805.6</v>
      </c>
      <c r="H32" s="44">
        <f>SUM('1112-04-01(1501)'!H32,'1112-04-01(1601)'!H32)</f>
        <v>0</v>
      </c>
      <c r="I32" s="55">
        <f>SUM('1112-04-01(1501)'!I32,'1112-04-01(1601)'!I32)</f>
        <v>0</v>
      </c>
      <c r="J32" s="22"/>
      <c r="K32" s="20" t="s">
        <v>65</v>
      </c>
      <c r="L32" s="20"/>
      <c r="M32" s="38">
        <v>55</v>
      </c>
      <c r="N32" s="71">
        <f>SUM('1112-04-01(1501)'!N32,'1112-04-01(1601)'!N32)</f>
        <v>3</v>
      </c>
      <c r="O32" s="71">
        <f>SUM('1112-04-01(1501)'!O32,'1112-04-01(1601)'!O32)</f>
        <v>4</v>
      </c>
      <c r="P32" s="78">
        <f>SUM('1112-04-01(1501)'!P32,'1112-04-01(1601)'!P32)</f>
        <v>3240.09</v>
      </c>
      <c r="Q32" s="71">
        <f>SUM('1112-04-01(1501)'!Q32,'1112-04-01(1601)'!Q32)</f>
        <v>0</v>
      </c>
      <c r="R32" s="85">
        <f>SUM('1112-04-01(1501)'!R32,'1112-04-01(1601)'!R32)</f>
        <v>0</v>
      </c>
    </row>
    <row r="33" spans="1:18" ht="14.1" customHeight="1">
      <c r="A33" s="11"/>
      <c r="B33" s="21"/>
      <c r="C33" s="20" t="s">
        <v>21</v>
      </c>
      <c r="D33" s="37">
        <v>23</v>
      </c>
      <c r="E33" s="44">
        <f>SUM('1112-04-01(1501)'!E33,'1112-04-01(1601)'!E33)</f>
        <v>5</v>
      </c>
      <c r="F33" s="44">
        <f>SUM('1112-04-01(1501)'!F33,'1112-04-01(1601)'!F33)</f>
        <v>8</v>
      </c>
      <c r="G33" s="55">
        <f>SUM('1112-04-01(1501)'!G33,'1112-04-01(1601)'!G33)</f>
        <v>4836.88</v>
      </c>
      <c r="H33" s="44">
        <f>SUM('1112-04-01(1501)'!H33,'1112-04-01(1601)'!H33)</f>
        <v>1</v>
      </c>
      <c r="I33" s="55">
        <f>SUM('1112-04-01(1501)'!I33,'1112-04-01(1601)'!I33)</f>
        <v>176.43</v>
      </c>
      <c r="J33" s="22"/>
      <c r="K33" s="20" t="s">
        <v>66</v>
      </c>
      <c r="L33" s="20"/>
      <c r="M33" s="37">
        <v>56</v>
      </c>
      <c r="N33" s="71">
        <f>SUM('1112-04-01(1501)'!N33,'1112-04-01(1601)'!N33)</f>
        <v>15</v>
      </c>
      <c r="O33" s="71">
        <f>SUM('1112-04-01(1501)'!O33,'1112-04-01(1601)'!O33)</f>
        <v>17</v>
      </c>
      <c r="P33" s="78">
        <f>SUM('1112-04-01(1501)'!P33,'1112-04-01(1601)'!P33)</f>
        <v>21740.69</v>
      </c>
      <c r="Q33" s="71">
        <f>SUM('1112-04-01(1501)'!Q33,'1112-04-01(1601)'!Q33)</f>
        <v>5</v>
      </c>
      <c r="R33" s="85">
        <f>SUM('1112-04-01(1501)'!R33,'1112-04-01(1601)'!R33)</f>
        <v>2085.64</v>
      </c>
    </row>
    <row r="34" spans="1:18" ht="14.1" customHeight="1">
      <c r="A34" s="10" t="s">
        <v>6</v>
      </c>
      <c r="B34" s="22" t="s">
        <v>24</v>
      </c>
      <c r="C34" s="20" t="s">
        <v>37</v>
      </c>
      <c r="D34" s="37">
        <v>24</v>
      </c>
      <c r="E34" s="44">
        <f>SUM('1112-04-01(1501)'!E34,'1112-04-01(1601)'!E34)</f>
        <v>530</v>
      </c>
      <c r="F34" s="44">
        <f>SUM('1112-04-01(1501)'!F34,'1112-04-01(1601)'!F34)</f>
        <v>723</v>
      </c>
      <c r="G34" s="55">
        <f>SUM('1112-04-01(1501)'!G34,'1112-04-01(1601)'!G34)</f>
        <v>132476.22</v>
      </c>
      <c r="H34" s="44">
        <f>SUM('1112-04-01(1501)'!H34,'1112-04-01(1601)'!H34)</f>
        <v>628</v>
      </c>
      <c r="I34" s="55">
        <f>SUM('1112-04-01(1501)'!I34,'1112-04-01(1601)'!I34)</f>
        <v>93960.89</v>
      </c>
      <c r="J34" s="22"/>
      <c r="K34" s="67" t="s">
        <v>67</v>
      </c>
      <c r="L34" s="67"/>
      <c r="M34" s="38">
        <v>57</v>
      </c>
      <c r="N34" s="71">
        <f>SUM('1112-04-01(1501)'!N34,'1112-04-01(1601)'!N34)</f>
        <v>547</v>
      </c>
      <c r="O34" s="71">
        <f>SUM('1112-04-01(1501)'!O34,'1112-04-01(1601)'!O34)</f>
        <v>1950</v>
      </c>
      <c r="P34" s="78">
        <f>SUM('1112-04-01(1501)'!P34,'1112-04-01(1601)'!P34)</f>
        <v>297540.89</v>
      </c>
      <c r="Q34" s="71">
        <f>SUM('1112-04-01(1501)'!Q34,'1112-04-01(1601)'!Q34)</f>
        <v>575</v>
      </c>
      <c r="R34" s="85">
        <f>SUM('1112-04-01(1501)'!R34,'1112-04-01(1601)'!R34)</f>
        <v>72991.43</v>
      </c>
    </row>
    <row r="35" spans="1:18" ht="14.1" customHeight="1">
      <c r="A35" s="10"/>
      <c r="B35" s="22"/>
      <c r="C35" s="20" t="s">
        <v>38</v>
      </c>
      <c r="D35" s="37">
        <v>25</v>
      </c>
      <c r="E35" s="44">
        <f>SUM('1112-04-01(1501)'!E35,'1112-04-01(1601)'!E35)</f>
        <v>3</v>
      </c>
      <c r="F35" s="44">
        <f>SUM('1112-04-01(1501)'!F35,'1112-04-01(1601)'!F35)</f>
        <v>12</v>
      </c>
      <c r="G35" s="55">
        <f>SUM('1112-04-01(1501)'!G35,'1112-04-01(1601)'!G35)</f>
        <v>40802.8</v>
      </c>
      <c r="H35" s="44">
        <f>SUM('1112-04-01(1501)'!H35,'1112-04-01(1601)'!H35)</f>
        <v>1</v>
      </c>
      <c r="I35" s="55">
        <f>SUM('1112-04-01(1501)'!I35,'1112-04-01(1601)'!I35)</f>
        <v>2961.39</v>
      </c>
      <c r="J35" s="22"/>
      <c r="K35" s="20" t="s">
        <v>68</v>
      </c>
      <c r="L35" s="20"/>
      <c r="M35" s="37">
        <v>58</v>
      </c>
      <c r="N35" s="71">
        <f>SUM('1112-04-01(1501)'!N35,'1112-04-01(1601)'!N35)</f>
        <v>1038</v>
      </c>
      <c r="O35" s="71">
        <f>SUM('1112-04-01(1501)'!O35,'1112-04-01(1601)'!O35)</f>
        <v>78</v>
      </c>
      <c r="P35" s="78">
        <f>SUM('1112-04-01(1501)'!P35,'1112-04-01(1601)'!P35)</f>
        <v>12641.3</v>
      </c>
      <c r="Q35" s="71">
        <f>SUM('1112-04-01(1501)'!Q35,'1112-04-01(1601)'!Q35)</f>
        <v>1151</v>
      </c>
      <c r="R35" s="85">
        <f>SUM('1112-04-01(1501)'!R35,'1112-04-01(1601)'!R35)</f>
        <v>163021.37</v>
      </c>
    </row>
    <row r="36" spans="1:18" ht="14.1" customHeight="1">
      <c r="A36" s="10"/>
      <c r="B36" s="22"/>
      <c r="C36" s="20" t="s">
        <v>39</v>
      </c>
      <c r="D36" s="38">
        <v>26</v>
      </c>
      <c r="E36" s="44">
        <f>SUM('1112-04-01(1501)'!E36,'1112-04-01(1601)'!E36)</f>
        <v>59</v>
      </c>
      <c r="F36" s="44">
        <f>SUM('1112-04-01(1501)'!F36,'1112-04-01(1601)'!F36)</f>
        <v>93</v>
      </c>
      <c r="G36" s="55">
        <f>SUM('1112-04-01(1501)'!G36,'1112-04-01(1601)'!G36)</f>
        <v>88913.18</v>
      </c>
      <c r="H36" s="44">
        <f>SUM('1112-04-01(1501)'!H36,'1112-04-01(1601)'!H36)</f>
        <v>58</v>
      </c>
      <c r="I36" s="55">
        <f>SUM('1112-04-01(1501)'!I36,'1112-04-01(1601)'!I36)</f>
        <v>46570.17</v>
      </c>
      <c r="J36" s="22"/>
      <c r="K36" s="20" t="s">
        <v>69</v>
      </c>
      <c r="L36" s="20"/>
      <c r="M36" s="38">
        <v>59</v>
      </c>
      <c r="N36" s="71">
        <f>SUM('1112-04-01(1501)'!N36,'1112-04-01(1601)'!N36)</f>
        <v>31</v>
      </c>
      <c r="O36" s="71">
        <f>SUM('1112-04-01(1501)'!O36,'1112-04-01(1601)'!O36)</f>
        <v>65</v>
      </c>
      <c r="P36" s="78">
        <f>SUM('1112-04-01(1501)'!P36,'1112-04-01(1601)'!P36)</f>
        <v>13241.1</v>
      </c>
      <c r="Q36" s="71">
        <f>SUM('1112-04-01(1501)'!Q36,'1112-04-01(1601)'!Q36)</f>
        <v>19</v>
      </c>
      <c r="R36" s="85">
        <f>SUM('1112-04-01(1501)'!R36,'1112-04-01(1601)'!R36)</f>
        <v>4394.26</v>
      </c>
    </row>
    <row r="37" spans="1:18" ht="14.1" customHeight="1">
      <c r="A37" s="10"/>
      <c r="B37" s="22"/>
      <c r="C37" s="20" t="s">
        <v>40</v>
      </c>
      <c r="D37" s="38">
        <v>27</v>
      </c>
      <c r="E37" s="44">
        <f>SUM('1112-04-01(1501)'!E37,'1112-04-01(1601)'!E37)</f>
        <v>426</v>
      </c>
      <c r="F37" s="44">
        <f>SUM('1112-04-01(1501)'!F37,'1112-04-01(1601)'!F37)</f>
        <v>605</v>
      </c>
      <c r="G37" s="55">
        <f>SUM('1112-04-01(1501)'!G37,'1112-04-01(1601)'!G37)</f>
        <v>189735.84</v>
      </c>
      <c r="H37" s="44">
        <f>SUM('1112-04-01(1501)'!H37,'1112-04-01(1601)'!H37)</f>
        <v>463</v>
      </c>
      <c r="I37" s="55">
        <f>SUM('1112-04-01(1501)'!I37,'1112-04-01(1601)'!I37)</f>
        <v>73426.22</v>
      </c>
      <c r="J37" s="22"/>
      <c r="K37" s="20" t="s">
        <v>70</v>
      </c>
      <c r="L37" s="20"/>
      <c r="M37" s="37">
        <v>60</v>
      </c>
      <c r="N37" s="71">
        <f>SUM('1112-04-01(1501)'!N37,'1112-04-01(1601)'!N37)</f>
        <v>37</v>
      </c>
      <c r="O37" s="71">
        <f>SUM('1112-04-01(1501)'!O37,'1112-04-01(1601)'!O37)</f>
        <v>72</v>
      </c>
      <c r="P37" s="78">
        <f>SUM('1112-04-01(1501)'!P37,'1112-04-01(1601)'!P37)</f>
        <v>42491.29</v>
      </c>
      <c r="Q37" s="71">
        <f>SUM('1112-04-01(1501)'!Q37,'1112-04-01(1601)'!Q37)</f>
        <v>20</v>
      </c>
      <c r="R37" s="85">
        <f>SUM('1112-04-01(1501)'!R37,'1112-04-01(1601)'!R37)</f>
        <v>3777.3</v>
      </c>
    </row>
    <row r="38" spans="1:18" ht="14.1" customHeight="1">
      <c r="A38" s="10"/>
      <c r="B38" s="22" t="s">
        <v>25</v>
      </c>
      <c r="C38" s="20" t="s">
        <v>37</v>
      </c>
      <c r="D38" s="38">
        <v>28</v>
      </c>
      <c r="E38" s="44">
        <f>SUM('1112-04-01(1501)'!E38,'1112-04-01(1601)'!E38)</f>
        <v>9</v>
      </c>
      <c r="F38" s="44">
        <f>SUM('1112-04-01(1501)'!F38,'1112-04-01(1601)'!F38)</f>
        <v>13</v>
      </c>
      <c r="G38" s="55">
        <f>SUM('1112-04-01(1501)'!G38,'1112-04-01(1601)'!G38)</f>
        <v>12868.92</v>
      </c>
      <c r="H38" s="44">
        <f>SUM('1112-04-01(1501)'!H38,'1112-04-01(1601)'!H38)</f>
        <v>0</v>
      </c>
      <c r="I38" s="55">
        <f>SUM('1112-04-01(1501)'!I38,'1112-04-01(1601)'!I38)</f>
        <v>0</v>
      </c>
      <c r="J38" s="22"/>
      <c r="K38" s="20" t="s">
        <v>71</v>
      </c>
      <c r="L38" s="20"/>
      <c r="M38" s="38">
        <v>61</v>
      </c>
      <c r="N38" s="71">
        <f>SUM('1112-04-01(1501)'!N38,'1112-04-01(1601)'!N38)</f>
        <v>26</v>
      </c>
      <c r="O38" s="71">
        <f>SUM('1112-04-01(1501)'!O38,'1112-04-01(1601)'!O38)</f>
        <v>66</v>
      </c>
      <c r="P38" s="78">
        <f>SUM('1112-04-01(1501)'!P38,'1112-04-01(1601)'!P38)</f>
        <v>37169.97</v>
      </c>
      <c r="Q38" s="71">
        <f>SUM('1112-04-01(1501)'!Q38,'1112-04-01(1601)'!Q38)</f>
        <v>16</v>
      </c>
      <c r="R38" s="85">
        <f>SUM('1112-04-01(1501)'!R38,'1112-04-01(1601)'!R38)</f>
        <v>4032.54</v>
      </c>
    </row>
    <row r="39" spans="1:18" ht="14.1" customHeight="1">
      <c r="A39" s="10"/>
      <c r="B39" s="22"/>
      <c r="C39" s="20" t="s">
        <v>38</v>
      </c>
      <c r="D39" s="38">
        <v>29</v>
      </c>
      <c r="E39" s="44">
        <f>SUM('1112-04-01(1501)'!E39,'1112-04-01(1601)'!E39)</f>
        <v>0</v>
      </c>
      <c r="F39" s="44">
        <f>SUM('1112-04-01(1501)'!F39,'1112-04-01(1601)'!F39)</f>
        <v>0</v>
      </c>
      <c r="G39" s="55">
        <f>SUM('1112-04-01(1501)'!G39,'1112-04-01(1601)'!G39)</f>
        <v>0</v>
      </c>
      <c r="H39" s="44">
        <f>SUM('1112-04-01(1501)'!H39,'1112-04-01(1601)'!H39)</f>
        <v>0</v>
      </c>
      <c r="I39" s="55">
        <f>SUM('1112-04-01(1501)'!I39,'1112-04-01(1601)'!I39)</f>
        <v>0</v>
      </c>
      <c r="J39" s="22"/>
      <c r="K39" s="20" t="s">
        <v>72</v>
      </c>
      <c r="L39" s="20"/>
      <c r="M39" s="37">
        <v>62</v>
      </c>
      <c r="N39" s="71">
        <f>SUM('1112-04-01(1501)'!N39,'1112-04-01(1601)'!N39)</f>
        <v>117</v>
      </c>
      <c r="O39" s="71">
        <f>SUM('1112-04-01(1501)'!O39,'1112-04-01(1601)'!O39)</f>
        <v>397</v>
      </c>
      <c r="P39" s="78">
        <f>SUM('1112-04-01(1501)'!P39,'1112-04-01(1601)'!P39)</f>
        <v>159040.1</v>
      </c>
      <c r="Q39" s="71">
        <f>SUM('1112-04-01(1501)'!Q39,'1112-04-01(1601)'!Q39)</f>
        <v>46</v>
      </c>
      <c r="R39" s="85">
        <f>SUM('1112-04-01(1501)'!R39,'1112-04-01(1601)'!R39)</f>
        <v>3847.49</v>
      </c>
    </row>
    <row r="40" spans="1:18" ht="14.1" customHeight="1">
      <c r="A40" s="10"/>
      <c r="B40" s="22"/>
      <c r="C40" s="20" t="s">
        <v>39</v>
      </c>
      <c r="D40" s="38">
        <v>30</v>
      </c>
      <c r="E40" s="44">
        <f>SUM('1112-04-01(1501)'!E40,'1112-04-01(1601)'!E40)</f>
        <v>0</v>
      </c>
      <c r="F40" s="44">
        <f>SUM('1112-04-01(1501)'!F40,'1112-04-01(1601)'!F40)</f>
        <v>0</v>
      </c>
      <c r="G40" s="55">
        <f>SUM('1112-04-01(1501)'!G40,'1112-04-01(1601)'!G40)</f>
        <v>0</v>
      </c>
      <c r="H40" s="44">
        <f>SUM('1112-04-01(1501)'!H40,'1112-04-01(1601)'!H40)</f>
        <v>0</v>
      </c>
      <c r="I40" s="55">
        <f>SUM('1112-04-01(1501)'!I40,'1112-04-01(1601)'!I40)</f>
        <v>0</v>
      </c>
      <c r="J40" s="22"/>
      <c r="K40" s="67" t="s">
        <v>73</v>
      </c>
      <c r="L40" s="67"/>
      <c r="M40" s="38">
        <v>63</v>
      </c>
      <c r="N40" s="71">
        <f>SUM('1112-04-01(1501)'!N40,'1112-04-01(1601)'!N40)</f>
        <v>42</v>
      </c>
      <c r="O40" s="71">
        <f>SUM('1112-04-01(1501)'!O40,'1112-04-01(1601)'!O40)</f>
        <v>58</v>
      </c>
      <c r="P40" s="78">
        <f>SUM('1112-04-01(1501)'!P40,'1112-04-01(1601)'!P40)</f>
        <v>24275.28</v>
      </c>
      <c r="Q40" s="71">
        <f>SUM('1112-04-01(1501)'!Q40,'1112-04-01(1601)'!Q40)</f>
        <v>26</v>
      </c>
      <c r="R40" s="85">
        <f>SUM('1112-04-01(1501)'!R40,'1112-04-01(1601)'!R40)</f>
        <v>4030.12</v>
      </c>
    </row>
    <row r="41" spans="1:18" ht="14.1" customHeight="1">
      <c r="A41" s="10"/>
      <c r="B41" s="22"/>
      <c r="C41" s="20" t="s">
        <v>40</v>
      </c>
      <c r="D41" s="38">
        <v>31</v>
      </c>
      <c r="E41" s="44">
        <f>SUM('1112-04-01(1501)'!E41,'1112-04-01(1601)'!E41)</f>
        <v>6</v>
      </c>
      <c r="F41" s="44">
        <f>SUM('1112-04-01(1501)'!F41,'1112-04-01(1601)'!F41)</f>
        <v>9</v>
      </c>
      <c r="G41" s="55">
        <f>SUM('1112-04-01(1501)'!G41,'1112-04-01(1601)'!G41)</f>
        <v>14175.84</v>
      </c>
      <c r="H41" s="44">
        <f>SUM('1112-04-01(1501)'!H41,'1112-04-01(1601)'!H41)</f>
        <v>0</v>
      </c>
      <c r="I41" s="55">
        <f>SUM('1112-04-01(1501)'!I41,'1112-04-01(1601)'!I41)</f>
        <v>0</v>
      </c>
      <c r="J41" s="22"/>
      <c r="K41" s="67" t="s">
        <v>74</v>
      </c>
      <c r="L41" s="67"/>
      <c r="M41" s="37">
        <v>64</v>
      </c>
      <c r="N41" s="71">
        <f>SUM('1112-04-01(1501)'!N41,'1112-04-01(1601)'!N41)</f>
        <v>192</v>
      </c>
      <c r="O41" s="71">
        <f>SUM('1112-04-01(1501)'!O41,'1112-04-01(1601)'!O41)</f>
        <v>2329</v>
      </c>
      <c r="P41" s="78">
        <f>SUM('1112-04-01(1501)'!P41,'1112-04-01(1601)'!P41)</f>
        <v>3000735.2</v>
      </c>
      <c r="Q41" s="71">
        <f>SUM('1112-04-01(1501)'!Q41,'1112-04-01(1601)'!Q41)</f>
        <v>64</v>
      </c>
      <c r="R41" s="85">
        <f>SUM('1112-04-01(1501)'!R41,'1112-04-01(1601)'!R41)</f>
        <v>8248.21</v>
      </c>
    </row>
    <row r="42" spans="1:18" ht="14.1" customHeight="1">
      <c r="A42" s="10"/>
      <c r="B42" s="23" t="s">
        <v>26</v>
      </c>
      <c r="C42" s="20" t="s">
        <v>37</v>
      </c>
      <c r="D42" s="38">
        <v>32</v>
      </c>
      <c r="E42" s="44">
        <f>SUM('1112-04-01(1501)'!E42,'1112-04-01(1601)'!E42)</f>
        <v>0</v>
      </c>
      <c r="F42" s="44">
        <f>SUM('1112-04-01(1501)'!F42,'1112-04-01(1601)'!F42)</f>
        <v>0</v>
      </c>
      <c r="G42" s="55">
        <f>SUM('1112-04-01(1501)'!G42,'1112-04-01(1601)'!G42)</f>
        <v>0</v>
      </c>
      <c r="H42" s="44">
        <f>SUM('1112-04-01(1501)'!H42,'1112-04-01(1601)'!H42)</f>
        <v>0</v>
      </c>
      <c r="I42" s="55">
        <f>SUM('1112-04-01(1501)'!I42,'1112-04-01(1601)'!I42)</f>
        <v>0</v>
      </c>
      <c r="J42" s="11" t="s">
        <v>55</v>
      </c>
      <c r="K42" s="11"/>
      <c r="L42" s="11"/>
      <c r="M42" s="38">
        <v>65</v>
      </c>
      <c r="N42" s="72">
        <f>SUM(E11:E43,N11:N41)</f>
        <v>3808</v>
      </c>
      <c r="O42" s="71">
        <f>SUM(F11:F43,O11:O41)</f>
        <v>8123</v>
      </c>
      <c r="P42" s="78">
        <f>SUM(G11:G43,P11:P41)</f>
        <v>4717422.05</v>
      </c>
      <c r="Q42" s="71">
        <f>SUM(H11:H43,Q11:Q41)</f>
        <v>3676</v>
      </c>
      <c r="R42" s="85">
        <f>SUM(I11:I43,R11:R41)</f>
        <v>585155.47</v>
      </c>
    </row>
    <row r="43" spans="1:18" ht="14.1" customHeight="1">
      <c r="A43" s="10"/>
      <c r="B43" s="24"/>
      <c r="C43" s="20" t="s">
        <v>38</v>
      </c>
      <c r="D43" s="38">
        <v>33</v>
      </c>
      <c r="E43" s="44">
        <f>SUM('1112-04-01(1501)'!E43,'1112-04-01(1601)'!E43)</f>
        <v>0</v>
      </c>
      <c r="F43" s="44">
        <f>SUM('1112-04-01(1501)'!F43,'1112-04-01(1601)'!F43)</f>
        <v>0</v>
      </c>
      <c r="G43" s="55">
        <f>SUM('1112-04-01(1501)'!G43,'1112-04-01(1601)'!G43)</f>
        <v>0</v>
      </c>
      <c r="H43" s="44">
        <f>SUM('1112-04-01(1501)'!H43,'1112-04-01(1601)'!H43)</f>
        <v>0</v>
      </c>
      <c r="I43" s="55">
        <f>SUM('1112-04-01(1501)'!I43,'1112-04-01(1601)'!I43)</f>
        <v>0</v>
      </c>
      <c r="J43" s="21" t="s">
        <v>56</v>
      </c>
      <c r="K43" s="21"/>
      <c r="L43" s="21"/>
      <c r="M43" s="37">
        <v>66</v>
      </c>
      <c r="N43" s="73">
        <v>1925</v>
      </c>
      <c r="O43" s="75">
        <v>9936</v>
      </c>
      <c r="P43" s="79">
        <f>SUM('1112-04-01(1501)'!P43,'1112-04-01(1601)'!P43)</f>
        <v>0</v>
      </c>
      <c r="Q43" s="79">
        <f>SUM('1112-04-01(1501)'!Q43,'1112-04-01(1601)'!Q43)</f>
        <v>0</v>
      </c>
      <c r="R43" s="86" t="s">
        <v>83</v>
      </c>
    </row>
    <row r="44" spans="1:18" ht="14.1" customHeight="1">
      <c r="A44" s="12" t="s">
        <v>7</v>
      </c>
      <c r="B44" s="25"/>
      <c r="C44" s="12"/>
      <c r="D44" s="40">
        <v>160182</v>
      </c>
      <c r="E44" s="40"/>
      <c r="F44" s="12" t="s">
        <v>47</v>
      </c>
      <c r="G44" s="56">
        <v>158264543.2</v>
      </c>
      <c r="H44" s="12" t="s">
        <v>52</v>
      </c>
      <c r="I44" s="12" t="s">
        <v>53</v>
      </c>
      <c r="J44" s="40">
        <v>93890</v>
      </c>
      <c r="K44" s="40"/>
      <c r="L44" s="12" t="s">
        <v>75</v>
      </c>
      <c r="M44" s="69">
        <v>26649893.84</v>
      </c>
      <c r="N44" s="69"/>
      <c r="O44" s="12" t="s">
        <v>77</v>
      </c>
      <c r="P44" s="12"/>
      <c r="Q44" s="12"/>
      <c r="R44" s="12"/>
    </row>
    <row r="45" spans="1:18" ht="14.1" customHeight="1">
      <c r="A45" s="13" t="s">
        <v>8</v>
      </c>
      <c r="B45" s="13"/>
      <c r="C45" s="13"/>
      <c r="D45" s="13"/>
      <c r="E45" s="13"/>
      <c r="F45" s="51">
        <v>1793129340.59</v>
      </c>
      <c r="G45" s="13" t="s">
        <v>49</v>
      </c>
      <c r="H45" s="13"/>
      <c r="I45" s="13"/>
      <c r="J45" s="13"/>
      <c r="K45" s="51">
        <v>48756697.77</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97</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16</v>
      </c>
      <c r="F11" s="94">
        <v>94</v>
      </c>
      <c r="G11" s="97">
        <v>39298.72</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6</v>
      </c>
      <c r="F12" s="95">
        <v>6</v>
      </c>
      <c r="G12" s="98">
        <v>17177.68</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4</v>
      </c>
      <c r="G16" s="98">
        <v>549.57</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3</v>
      </c>
      <c r="F17" s="96">
        <v>0</v>
      </c>
      <c r="G17" s="99">
        <v>0</v>
      </c>
      <c r="H17" s="95">
        <v>3</v>
      </c>
      <c r="I17" s="103">
        <v>373.4</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3</v>
      </c>
      <c r="F19" s="96">
        <v>0</v>
      </c>
      <c r="G19" s="99">
        <v>0</v>
      </c>
      <c r="H19" s="95">
        <v>3</v>
      </c>
      <c r="I19" s="103">
        <v>561.92</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11</v>
      </c>
      <c r="F21" s="96">
        <v>0</v>
      </c>
      <c r="G21" s="99">
        <v>0</v>
      </c>
      <c r="H21" s="95">
        <v>21</v>
      </c>
      <c r="I21" s="103">
        <v>15519.02</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7</v>
      </c>
      <c r="F22" s="95">
        <v>4</v>
      </c>
      <c r="G22" s="98">
        <v>685</v>
      </c>
      <c r="H22" s="95">
        <v>4</v>
      </c>
      <c r="I22" s="103">
        <v>1208.71</v>
      </c>
      <c r="J22" s="22"/>
      <c r="K22" s="22"/>
      <c r="L22" s="20" t="s">
        <v>38</v>
      </c>
      <c r="M22" s="38">
        <v>45</v>
      </c>
      <c r="N22" s="105">
        <v>0</v>
      </c>
      <c r="O22" s="96">
        <v>0</v>
      </c>
      <c r="P22" s="78">
        <v>0</v>
      </c>
      <c r="Q22" s="111">
        <v>0</v>
      </c>
      <c r="R22" s="85">
        <v>0</v>
      </c>
    </row>
    <row r="23" spans="1:18" ht="14.1" customHeight="1">
      <c r="A23" s="11"/>
      <c r="B23" s="21" t="s">
        <v>23</v>
      </c>
      <c r="C23" s="20" t="s">
        <v>28</v>
      </c>
      <c r="D23" s="37">
        <v>13</v>
      </c>
      <c r="E23" s="92">
        <v>225</v>
      </c>
      <c r="F23" s="95">
        <v>388</v>
      </c>
      <c r="G23" s="98">
        <v>75886.7</v>
      </c>
      <c r="H23" s="95">
        <v>154</v>
      </c>
      <c r="I23" s="103">
        <v>17651.16</v>
      </c>
      <c r="J23" s="22"/>
      <c r="K23" s="22"/>
      <c r="L23" s="20" t="s">
        <v>39</v>
      </c>
      <c r="M23" s="37">
        <v>46</v>
      </c>
      <c r="N23" s="104">
        <v>0</v>
      </c>
      <c r="O23" s="100">
        <v>0</v>
      </c>
      <c r="P23" s="77">
        <v>0</v>
      </c>
      <c r="Q23" s="111">
        <v>0</v>
      </c>
      <c r="R23" s="85">
        <v>0</v>
      </c>
    </row>
    <row r="24" spans="1:18" ht="14.1" customHeight="1">
      <c r="A24" s="11"/>
      <c r="B24" s="21"/>
      <c r="C24" s="31" t="s">
        <v>29</v>
      </c>
      <c r="D24" s="39">
        <v>14</v>
      </c>
      <c r="E24" s="92">
        <v>4</v>
      </c>
      <c r="F24" s="95">
        <v>6</v>
      </c>
      <c r="G24" s="98">
        <v>912.82</v>
      </c>
      <c r="H24" s="95">
        <v>2</v>
      </c>
      <c r="I24" s="103">
        <v>228.27</v>
      </c>
      <c r="J24" s="22"/>
      <c r="K24" s="22"/>
      <c r="L24" s="20" t="s">
        <v>40</v>
      </c>
      <c r="M24" s="38">
        <v>47</v>
      </c>
      <c r="N24" s="105">
        <v>0</v>
      </c>
      <c r="O24" s="96">
        <v>0</v>
      </c>
      <c r="P24" s="78">
        <v>0</v>
      </c>
      <c r="Q24" s="111">
        <v>0</v>
      </c>
      <c r="R24" s="85">
        <v>0</v>
      </c>
    </row>
    <row r="25" spans="1:18" ht="14.1" customHeight="1">
      <c r="A25" s="11"/>
      <c r="B25" s="21"/>
      <c r="C25" s="20" t="s">
        <v>30</v>
      </c>
      <c r="D25" s="37">
        <v>15</v>
      </c>
      <c r="E25" s="92">
        <v>38</v>
      </c>
      <c r="F25" s="95">
        <v>222</v>
      </c>
      <c r="G25" s="98">
        <v>44995.31</v>
      </c>
      <c r="H25" s="95">
        <v>21</v>
      </c>
      <c r="I25" s="103">
        <v>4359.46</v>
      </c>
      <c r="J25" s="22"/>
      <c r="K25" s="65" t="s">
        <v>60</v>
      </c>
      <c r="L25" s="20" t="s">
        <v>38</v>
      </c>
      <c r="M25" s="37">
        <v>48</v>
      </c>
      <c r="N25" s="104">
        <v>0</v>
      </c>
      <c r="O25" s="100">
        <v>0</v>
      </c>
      <c r="P25" s="77">
        <v>0</v>
      </c>
      <c r="Q25" s="111">
        <v>0</v>
      </c>
      <c r="R25" s="85">
        <v>0</v>
      </c>
    </row>
    <row r="26" spans="1:18" ht="14.1" customHeight="1">
      <c r="A26" s="11"/>
      <c r="B26" s="21"/>
      <c r="C26" s="20" t="s">
        <v>31</v>
      </c>
      <c r="D26" s="39">
        <v>16</v>
      </c>
      <c r="E26" s="92">
        <v>40</v>
      </c>
      <c r="F26" s="95">
        <v>70</v>
      </c>
      <c r="G26" s="98">
        <v>41149.36</v>
      </c>
      <c r="H26" s="95">
        <v>16</v>
      </c>
      <c r="I26" s="103">
        <v>2350.53</v>
      </c>
      <c r="J26" s="22"/>
      <c r="K26" s="65"/>
      <c r="L26" s="20" t="s">
        <v>39</v>
      </c>
      <c r="M26" s="38">
        <v>49</v>
      </c>
      <c r="N26" s="105">
        <v>0</v>
      </c>
      <c r="O26" s="96">
        <v>0</v>
      </c>
      <c r="P26" s="78">
        <v>0</v>
      </c>
      <c r="Q26" s="111">
        <v>0</v>
      </c>
      <c r="R26" s="85">
        <v>0</v>
      </c>
    </row>
    <row r="27" spans="1:18" ht="14.1" customHeight="1">
      <c r="A27" s="11"/>
      <c r="B27" s="21"/>
      <c r="C27" s="20" t="s">
        <v>32</v>
      </c>
      <c r="D27" s="37">
        <v>17</v>
      </c>
      <c r="E27" s="92">
        <v>12</v>
      </c>
      <c r="F27" s="95">
        <v>28</v>
      </c>
      <c r="G27" s="98">
        <v>3892.62</v>
      </c>
      <c r="H27" s="95">
        <v>7</v>
      </c>
      <c r="I27" s="103">
        <v>795.36</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5">
        <v>4</v>
      </c>
      <c r="G28" s="98">
        <v>29.04</v>
      </c>
      <c r="H28" s="96">
        <v>0</v>
      </c>
      <c r="I28" s="102">
        <v>0</v>
      </c>
      <c r="J28" s="22"/>
      <c r="K28" s="66" t="s">
        <v>61</v>
      </c>
      <c r="L28" s="66"/>
      <c r="M28" s="38">
        <v>51</v>
      </c>
      <c r="N28" s="106">
        <v>1</v>
      </c>
      <c r="O28" s="95">
        <v>10</v>
      </c>
      <c r="P28" s="108">
        <v>9211.21</v>
      </c>
      <c r="Q28" s="111">
        <v>0</v>
      </c>
      <c r="R28" s="85">
        <v>0</v>
      </c>
    </row>
    <row r="29" spans="1:18" ht="14.1" customHeight="1">
      <c r="A29" s="11"/>
      <c r="B29" s="21"/>
      <c r="C29" s="20" t="s">
        <v>34</v>
      </c>
      <c r="D29" s="37">
        <v>19</v>
      </c>
      <c r="E29" s="92">
        <v>3</v>
      </c>
      <c r="F29" s="95">
        <v>15</v>
      </c>
      <c r="G29" s="98">
        <v>21381.8</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11</v>
      </c>
      <c r="F31" s="95">
        <v>52</v>
      </c>
      <c r="G31" s="98">
        <v>21958.27</v>
      </c>
      <c r="H31" s="95">
        <v>4</v>
      </c>
      <c r="I31" s="103">
        <v>852.55</v>
      </c>
      <c r="J31" s="22"/>
      <c r="K31" s="20" t="s">
        <v>64</v>
      </c>
      <c r="L31" s="20"/>
      <c r="M31" s="37">
        <v>54</v>
      </c>
      <c r="N31" s="107">
        <v>13</v>
      </c>
      <c r="O31" s="94">
        <v>25</v>
      </c>
      <c r="P31" s="109">
        <v>3540.54</v>
      </c>
      <c r="Q31" s="112">
        <v>12</v>
      </c>
      <c r="R31" s="113">
        <v>1051.24</v>
      </c>
    </row>
    <row r="32" spans="1:18" ht="14.1" customHeight="1">
      <c r="A32" s="11"/>
      <c r="B32" s="21"/>
      <c r="C32" s="32" t="s">
        <v>20</v>
      </c>
      <c r="D32" s="37">
        <v>22</v>
      </c>
      <c r="E32" s="92">
        <v>1</v>
      </c>
      <c r="F32" s="95">
        <v>12</v>
      </c>
      <c r="G32" s="98">
        <v>4805.6</v>
      </c>
      <c r="H32" s="96">
        <v>0</v>
      </c>
      <c r="I32" s="102">
        <v>0</v>
      </c>
      <c r="J32" s="22"/>
      <c r="K32" s="20" t="s">
        <v>65</v>
      </c>
      <c r="L32" s="20"/>
      <c r="M32" s="38">
        <v>55</v>
      </c>
      <c r="N32" s="106">
        <v>1</v>
      </c>
      <c r="O32" s="95">
        <v>1</v>
      </c>
      <c r="P32" s="108">
        <v>91</v>
      </c>
      <c r="Q32" s="111">
        <v>0</v>
      </c>
      <c r="R32" s="85">
        <v>0</v>
      </c>
    </row>
    <row r="33" spans="1:18" ht="14.1" customHeight="1">
      <c r="A33" s="11"/>
      <c r="B33" s="21"/>
      <c r="C33" s="20" t="s">
        <v>21</v>
      </c>
      <c r="D33" s="37">
        <v>23</v>
      </c>
      <c r="E33" s="92">
        <v>4</v>
      </c>
      <c r="F33" s="95">
        <v>7</v>
      </c>
      <c r="G33" s="98">
        <v>2903.88</v>
      </c>
      <c r="H33" s="95">
        <v>1</v>
      </c>
      <c r="I33" s="103">
        <v>176.43</v>
      </c>
      <c r="J33" s="22"/>
      <c r="K33" s="20" t="s">
        <v>66</v>
      </c>
      <c r="L33" s="20"/>
      <c r="M33" s="37">
        <v>56</v>
      </c>
      <c r="N33" s="107">
        <v>9</v>
      </c>
      <c r="O33" s="94">
        <v>9</v>
      </c>
      <c r="P33" s="109">
        <v>1136.52</v>
      </c>
      <c r="Q33" s="112">
        <v>4</v>
      </c>
      <c r="R33" s="113">
        <v>1475.1</v>
      </c>
    </row>
    <row r="34" spans="1:18" ht="14.1" customHeight="1">
      <c r="A34" s="10" t="s">
        <v>6</v>
      </c>
      <c r="B34" s="22" t="s">
        <v>24</v>
      </c>
      <c r="C34" s="20" t="s">
        <v>37</v>
      </c>
      <c r="D34" s="37">
        <v>24</v>
      </c>
      <c r="E34" s="92">
        <v>360</v>
      </c>
      <c r="F34" s="95">
        <v>462</v>
      </c>
      <c r="G34" s="98">
        <v>76727.48</v>
      </c>
      <c r="H34" s="95">
        <v>381</v>
      </c>
      <c r="I34" s="103">
        <v>64598.16</v>
      </c>
      <c r="J34" s="22"/>
      <c r="K34" s="67" t="s">
        <v>67</v>
      </c>
      <c r="L34" s="67"/>
      <c r="M34" s="38">
        <v>57</v>
      </c>
      <c r="N34" s="106">
        <v>354</v>
      </c>
      <c r="O34" s="95">
        <v>1255</v>
      </c>
      <c r="P34" s="108">
        <v>168521.86</v>
      </c>
      <c r="Q34" s="112">
        <v>374</v>
      </c>
      <c r="R34" s="113">
        <v>49914.86</v>
      </c>
    </row>
    <row r="35" spans="1:18" ht="14.1" customHeight="1">
      <c r="A35" s="10"/>
      <c r="B35" s="22"/>
      <c r="C35" s="20" t="s">
        <v>38</v>
      </c>
      <c r="D35" s="37">
        <v>25</v>
      </c>
      <c r="E35" s="92">
        <v>2</v>
      </c>
      <c r="F35" s="95">
        <v>8</v>
      </c>
      <c r="G35" s="98">
        <v>11469</v>
      </c>
      <c r="H35" s="95">
        <v>1</v>
      </c>
      <c r="I35" s="103">
        <v>2961.39</v>
      </c>
      <c r="J35" s="22"/>
      <c r="K35" s="20" t="s">
        <v>68</v>
      </c>
      <c r="L35" s="20"/>
      <c r="M35" s="37">
        <v>58</v>
      </c>
      <c r="N35" s="107">
        <v>25</v>
      </c>
      <c r="O35" s="94">
        <v>30</v>
      </c>
      <c r="P35" s="109">
        <v>3097.47</v>
      </c>
      <c r="Q35" s="112">
        <v>25</v>
      </c>
      <c r="R35" s="113">
        <v>3069.91</v>
      </c>
    </row>
    <row r="36" spans="1:18" ht="14.1" customHeight="1">
      <c r="A36" s="10"/>
      <c r="B36" s="22"/>
      <c r="C36" s="20" t="s">
        <v>39</v>
      </c>
      <c r="D36" s="38">
        <v>26</v>
      </c>
      <c r="E36" s="92">
        <v>34</v>
      </c>
      <c r="F36" s="95">
        <v>58</v>
      </c>
      <c r="G36" s="98">
        <v>32682.68</v>
      </c>
      <c r="H36" s="95">
        <v>34</v>
      </c>
      <c r="I36" s="103">
        <v>30949.44</v>
      </c>
      <c r="J36" s="22"/>
      <c r="K36" s="20" t="s">
        <v>69</v>
      </c>
      <c r="L36" s="20"/>
      <c r="M36" s="38">
        <v>59</v>
      </c>
      <c r="N36" s="106">
        <v>15</v>
      </c>
      <c r="O36" s="95">
        <v>39</v>
      </c>
      <c r="P36" s="108">
        <v>2762.88</v>
      </c>
      <c r="Q36" s="112">
        <v>9</v>
      </c>
      <c r="R36" s="113">
        <v>713.52</v>
      </c>
    </row>
    <row r="37" spans="1:18" ht="14.1" customHeight="1">
      <c r="A37" s="10"/>
      <c r="B37" s="22"/>
      <c r="C37" s="20" t="s">
        <v>40</v>
      </c>
      <c r="D37" s="38">
        <v>27</v>
      </c>
      <c r="E37" s="92">
        <v>293</v>
      </c>
      <c r="F37" s="95">
        <v>422</v>
      </c>
      <c r="G37" s="98">
        <v>134043.31</v>
      </c>
      <c r="H37" s="95">
        <v>331</v>
      </c>
      <c r="I37" s="103">
        <v>53291.5</v>
      </c>
      <c r="J37" s="22"/>
      <c r="K37" s="20" t="s">
        <v>70</v>
      </c>
      <c r="L37" s="20"/>
      <c r="M37" s="37">
        <v>60</v>
      </c>
      <c r="N37" s="107">
        <v>12</v>
      </c>
      <c r="O37" s="94">
        <v>18</v>
      </c>
      <c r="P37" s="109">
        <v>6967.66</v>
      </c>
      <c r="Q37" s="112">
        <v>14</v>
      </c>
      <c r="R37" s="113">
        <v>3159.87</v>
      </c>
    </row>
    <row r="38" spans="1:18" ht="14.1" customHeight="1">
      <c r="A38" s="10"/>
      <c r="B38" s="22" t="s">
        <v>25</v>
      </c>
      <c r="C38" s="20" t="s">
        <v>37</v>
      </c>
      <c r="D38" s="38">
        <v>28</v>
      </c>
      <c r="E38" s="92">
        <v>4</v>
      </c>
      <c r="F38" s="95">
        <v>4</v>
      </c>
      <c r="G38" s="98">
        <v>4975.95</v>
      </c>
      <c r="H38" s="96">
        <v>0</v>
      </c>
      <c r="I38" s="102">
        <v>0</v>
      </c>
      <c r="J38" s="22"/>
      <c r="K38" s="20" t="s">
        <v>71</v>
      </c>
      <c r="L38" s="20"/>
      <c r="M38" s="38">
        <v>61</v>
      </c>
      <c r="N38" s="106">
        <v>14</v>
      </c>
      <c r="O38" s="95">
        <v>35</v>
      </c>
      <c r="P38" s="108">
        <v>7937.32</v>
      </c>
      <c r="Q38" s="112">
        <v>7</v>
      </c>
      <c r="R38" s="113">
        <v>802.33</v>
      </c>
    </row>
    <row r="39" spans="1:18" ht="14.1" customHeight="1">
      <c r="A39" s="10"/>
      <c r="B39" s="22"/>
      <c r="C39" s="20" t="s">
        <v>38</v>
      </c>
      <c r="D39" s="38">
        <v>29</v>
      </c>
      <c r="E39" s="93">
        <v>0</v>
      </c>
      <c r="F39" s="96">
        <v>0</v>
      </c>
      <c r="G39" s="99">
        <v>0</v>
      </c>
      <c r="H39" s="96">
        <v>0</v>
      </c>
      <c r="I39" s="102">
        <v>0</v>
      </c>
      <c r="J39" s="22"/>
      <c r="K39" s="20" t="s">
        <v>72</v>
      </c>
      <c r="L39" s="20"/>
      <c r="M39" s="37">
        <v>62</v>
      </c>
      <c r="N39" s="107">
        <v>51</v>
      </c>
      <c r="O39" s="94">
        <v>203</v>
      </c>
      <c r="P39" s="109">
        <v>69626.87</v>
      </c>
      <c r="Q39" s="112">
        <v>23</v>
      </c>
      <c r="R39" s="113">
        <v>2443.01</v>
      </c>
    </row>
    <row r="40" spans="1:18" ht="14.1" customHeight="1">
      <c r="A40" s="10"/>
      <c r="B40" s="22"/>
      <c r="C40" s="20" t="s">
        <v>39</v>
      </c>
      <c r="D40" s="38">
        <v>30</v>
      </c>
      <c r="E40" s="93">
        <v>0</v>
      </c>
      <c r="F40" s="96">
        <v>0</v>
      </c>
      <c r="G40" s="99">
        <v>0</v>
      </c>
      <c r="H40" s="96">
        <v>0</v>
      </c>
      <c r="I40" s="102">
        <v>0</v>
      </c>
      <c r="J40" s="22"/>
      <c r="K40" s="67" t="s">
        <v>73</v>
      </c>
      <c r="L40" s="67"/>
      <c r="M40" s="38">
        <v>63</v>
      </c>
      <c r="N40" s="106">
        <v>25</v>
      </c>
      <c r="O40" s="95">
        <v>32</v>
      </c>
      <c r="P40" s="108">
        <v>4801.18</v>
      </c>
      <c r="Q40" s="112">
        <v>13</v>
      </c>
      <c r="R40" s="113">
        <v>1523.62</v>
      </c>
    </row>
    <row r="41" spans="1:18" ht="14.1" customHeight="1">
      <c r="A41" s="10"/>
      <c r="B41" s="22"/>
      <c r="C41" s="20" t="s">
        <v>40</v>
      </c>
      <c r="D41" s="38">
        <v>31</v>
      </c>
      <c r="E41" s="92">
        <v>4</v>
      </c>
      <c r="F41" s="95">
        <v>7</v>
      </c>
      <c r="G41" s="98">
        <v>12651.08</v>
      </c>
      <c r="H41" s="96">
        <v>0</v>
      </c>
      <c r="I41" s="102">
        <v>0</v>
      </c>
      <c r="J41" s="22"/>
      <c r="K41" s="67" t="s">
        <v>74</v>
      </c>
      <c r="L41" s="67"/>
      <c r="M41" s="37">
        <v>64</v>
      </c>
      <c r="N41" s="107">
        <v>76</v>
      </c>
      <c r="O41" s="94">
        <v>236</v>
      </c>
      <c r="P41" s="109">
        <v>895896.24</v>
      </c>
      <c r="Q41" s="112">
        <v>33</v>
      </c>
      <c r="R41" s="113">
        <v>4204.73</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1680</v>
      </c>
      <c r="O42" s="71">
        <f>SUM(F11:F43,O11:O41)</f>
        <v>3766</v>
      </c>
      <c r="P42" s="78">
        <f>SUM(G11:G43,P11:P41)</f>
        <v>1721766.62</v>
      </c>
      <c r="Q42" s="71">
        <f>SUM(H11:H43,Q11:Q41)</f>
        <v>1497</v>
      </c>
      <c r="R42" s="85">
        <f>SUM(I11:I43,R11:R41)</f>
        <v>264235.49</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98</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6</v>
      </c>
      <c r="F11" s="94">
        <v>39</v>
      </c>
      <c r="G11" s="97">
        <v>35231.57</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5</v>
      </c>
      <c r="F12" s="95">
        <v>5</v>
      </c>
      <c r="G12" s="98">
        <v>10877.5</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2">
        <v>1</v>
      </c>
      <c r="F14" s="95">
        <v>1</v>
      </c>
      <c r="G14" s="98">
        <v>927</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5</v>
      </c>
      <c r="F16" s="95">
        <v>14</v>
      </c>
      <c r="G16" s="98">
        <v>18101.84</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9</v>
      </c>
      <c r="F17" s="96">
        <v>0</v>
      </c>
      <c r="G17" s="99">
        <v>0</v>
      </c>
      <c r="H17" s="95">
        <v>9</v>
      </c>
      <c r="I17" s="103">
        <v>1337.24</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2</v>
      </c>
      <c r="I19" s="103">
        <v>430.46</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10</v>
      </c>
      <c r="F21" s="96">
        <v>0</v>
      </c>
      <c r="G21" s="99">
        <v>0</v>
      </c>
      <c r="H21" s="95">
        <v>18</v>
      </c>
      <c r="I21" s="103">
        <v>1962.06</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11</v>
      </c>
      <c r="F22" s="95">
        <v>1</v>
      </c>
      <c r="G22" s="98">
        <v>267</v>
      </c>
      <c r="H22" s="95">
        <v>100</v>
      </c>
      <c r="I22" s="103">
        <v>14314.49</v>
      </c>
      <c r="J22" s="22"/>
      <c r="K22" s="22"/>
      <c r="L22" s="20" t="s">
        <v>38</v>
      </c>
      <c r="M22" s="38">
        <v>45</v>
      </c>
      <c r="N22" s="105">
        <v>0</v>
      </c>
      <c r="O22" s="96">
        <v>0</v>
      </c>
      <c r="P22" s="78">
        <v>0</v>
      </c>
      <c r="Q22" s="111">
        <v>0</v>
      </c>
      <c r="R22" s="85">
        <v>0</v>
      </c>
    </row>
    <row r="23" spans="1:18" ht="14.1" customHeight="1">
      <c r="A23" s="11"/>
      <c r="B23" s="21" t="s">
        <v>23</v>
      </c>
      <c r="C23" s="20" t="s">
        <v>28</v>
      </c>
      <c r="D23" s="37">
        <v>13</v>
      </c>
      <c r="E23" s="92">
        <v>192</v>
      </c>
      <c r="F23" s="95">
        <v>352</v>
      </c>
      <c r="G23" s="98">
        <v>139525.95</v>
      </c>
      <c r="H23" s="95">
        <v>107</v>
      </c>
      <c r="I23" s="103">
        <v>11510.76</v>
      </c>
      <c r="J23" s="22"/>
      <c r="K23" s="22"/>
      <c r="L23" s="20" t="s">
        <v>39</v>
      </c>
      <c r="M23" s="37">
        <v>46</v>
      </c>
      <c r="N23" s="104">
        <v>0</v>
      </c>
      <c r="O23" s="100">
        <v>0</v>
      </c>
      <c r="P23" s="77">
        <v>0</v>
      </c>
      <c r="Q23" s="111">
        <v>0</v>
      </c>
      <c r="R23" s="85">
        <v>0</v>
      </c>
    </row>
    <row r="24" spans="1:18" ht="14.1" customHeight="1">
      <c r="A24" s="11"/>
      <c r="B24" s="21"/>
      <c r="C24" s="31" t="s">
        <v>29</v>
      </c>
      <c r="D24" s="39">
        <v>14</v>
      </c>
      <c r="E24" s="92">
        <v>2</v>
      </c>
      <c r="F24" s="95">
        <v>3</v>
      </c>
      <c r="G24" s="98">
        <v>79.81</v>
      </c>
      <c r="H24" s="95">
        <v>2</v>
      </c>
      <c r="I24" s="103">
        <v>171.59</v>
      </c>
      <c r="J24" s="22"/>
      <c r="K24" s="22"/>
      <c r="L24" s="20" t="s">
        <v>40</v>
      </c>
      <c r="M24" s="38">
        <v>47</v>
      </c>
      <c r="N24" s="105">
        <v>0</v>
      </c>
      <c r="O24" s="96">
        <v>0</v>
      </c>
      <c r="P24" s="78">
        <v>0</v>
      </c>
      <c r="Q24" s="111">
        <v>0</v>
      </c>
      <c r="R24" s="85">
        <v>0</v>
      </c>
    </row>
    <row r="25" spans="1:18" ht="14.1" customHeight="1">
      <c r="A25" s="11"/>
      <c r="B25" s="21"/>
      <c r="C25" s="20" t="s">
        <v>30</v>
      </c>
      <c r="D25" s="37">
        <v>15</v>
      </c>
      <c r="E25" s="92">
        <v>31</v>
      </c>
      <c r="F25" s="95">
        <v>166</v>
      </c>
      <c r="G25" s="98">
        <v>69169.76</v>
      </c>
      <c r="H25" s="95">
        <v>22</v>
      </c>
      <c r="I25" s="103">
        <v>7485.71</v>
      </c>
      <c r="J25" s="22"/>
      <c r="K25" s="65" t="s">
        <v>60</v>
      </c>
      <c r="L25" s="20" t="s">
        <v>38</v>
      </c>
      <c r="M25" s="37">
        <v>48</v>
      </c>
      <c r="N25" s="104">
        <v>0</v>
      </c>
      <c r="O25" s="100">
        <v>0</v>
      </c>
      <c r="P25" s="77">
        <v>0</v>
      </c>
      <c r="Q25" s="111">
        <v>0</v>
      </c>
      <c r="R25" s="85">
        <v>0</v>
      </c>
    </row>
    <row r="26" spans="1:18" ht="14.1" customHeight="1">
      <c r="A26" s="11"/>
      <c r="B26" s="21"/>
      <c r="C26" s="20" t="s">
        <v>31</v>
      </c>
      <c r="D26" s="39">
        <v>16</v>
      </c>
      <c r="E26" s="92">
        <v>26</v>
      </c>
      <c r="F26" s="95">
        <v>66</v>
      </c>
      <c r="G26" s="98">
        <v>53478.81</v>
      </c>
      <c r="H26" s="95">
        <v>5</v>
      </c>
      <c r="I26" s="103">
        <v>710.84</v>
      </c>
      <c r="J26" s="22"/>
      <c r="K26" s="65"/>
      <c r="L26" s="20" t="s">
        <v>39</v>
      </c>
      <c r="M26" s="38">
        <v>49</v>
      </c>
      <c r="N26" s="105">
        <v>0</v>
      </c>
      <c r="O26" s="96">
        <v>0</v>
      </c>
      <c r="P26" s="78">
        <v>0</v>
      </c>
      <c r="Q26" s="111">
        <v>0</v>
      </c>
      <c r="R26" s="85">
        <v>0</v>
      </c>
    </row>
    <row r="27" spans="1:18" ht="14.1" customHeight="1">
      <c r="A27" s="11"/>
      <c r="B27" s="21"/>
      <c r="C27" s="20" t="s">
        <v>32</v>
      </c>
      <c r="D27" s="37">
        <v>17</v>
      </c>
      <c r="E27" s="92">
        <v>4</v>
      </c>
      <c r="F27" s="95">
        <v>6</v>
      </c>
      <c r="G27" s="98">
        <v>594.01</v>
      </c>
      <c r="H27" s="95">
        <v>5</v>
      </c>
      <c r="I27" s="103">
        <v>799.11</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5">
        <v>0</v>
      </c>
      <c r="O28" s="96">
        <v>0</v>
      </c>
      <c r="P28" s="78">
        <v>0</v>
      </c>
      <c r="Q28" s="111">
        <v>0</v>
      </c>
      <c r="R28" s="85">
        <v>0</v>
      </c>
    </row>
    <row r="29" spans="1:18" ht="14.1" customHeight="1">
      <c r="A29" s="11"/>
      <c r="B29" s="21"/>
      <c r="C29" s="20" t="s">
        <v>34</v>
      </c>
      <c r="D29" s="37">
        <v>19</v>
      </c>
      <c r="E29" s="92">
        <v>2</v>
      </c>
      <c r="F29" s="95">
        <v>13</v>
      </c>
      <c r="G29" s="98">
        <v>3811.36</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8</v>
      </c>
      <c r="F31" s="95">
        <v>8</v>
      </c>
      <c r="G31" s="98">
        <v>2891.77</v>
      </c>
      <c r="H31" s="95">
        <v>79</v>
      </c>
      <c r="I31" s="103">
        <v>17300.28</v>
      </c>
      <c r="J31" s="22"/>
      <c r="K31" s="20" t="s">
        <v>64</v>
      </c>
      <c r="L31" s="20"/>
      <c r="M31" s="37">
        <v>54</v>
      </c>
      <c r="N31" s="107">
        <v>11</v>
      </c>
      <c r="O31" s="94">
        <v>10</v>
      </c>
      <c r="P31" s="109">
        <v>1065.84</v>
      </c>
      <c r="Q31" s="112">
        <v>7</v>
      </c>
      <c r="R31" s="113">
        <v>657.85</v>
      </c>
    </row>
    <row r="32" spans="1:18" ht="14.1" customHeight="1">
      <c r="A32" s="11"/>
      <c r="B32" s="21"/>
      <c r="C32" s="32" t="s">
        <v>20</v>
      </c>
      <c r="D32" s="37">
        <v>22</v>
      </c>
      <c r="E32" s="93">
        <v>0</v>
      </c>
      <c r="F32" s="96">
        <v>0</v>
      </c>
      <c r="G32" s="99">
        <v>0</v>
      </c>
      <c r="H32" s="96">
        <v>0</v>
      </c>
      <c r="I32" s="102">
        <v>0</v>
      </c>
      <c r="J32" s="22"/>
      <c r="K32" s="20" t="s">
        <v>65</v>
      </c>
      <c r="L32" s="20"/>
      <c r="M32" s="38">
        <v>55</v>
      </c>
      <c r="N32" s="106">
        <v>2</v>
      </c>
      <c r="O32" s="95">
        <v>3</v>
      </c>
      <c r="P32" s="108">
        <v>3149.09</v>
      </c>
      <c r="Q32" s="111">
        <v>0</v>
      </c>
      <c r="R32" s="85">
        <v>0</v>
      </c>
    </row>
    <row r="33" spans="1:18" ht="14.1" customHeight="1">
      <c r="A33" s="11"/>
      <c r="B33" s="21"/>
      <c r="C33" s="20" t="s">
        <v>21</v>
      </c>
      <c r="D33" s="37">
        <v>23</v>
      </c>
      <c r="E33" s="92">
        <v>1</v>
      </c>
      <c r="F33" s="95">
        <v>1</v>
      </c>
      <c r="G33" s="98">
        <v>1933</v>
      </c>
      <c r="H33" s="96">
        <v>0</v>
      </c>
      <c r="I33" s="102">
        <v>0</v>
      </c>
      <c r="J33" s="22"/>
      <c r="K33" s="20" t="s">
        <v>66</v>
      </c>
      <c r="L33" s="20"/>
      <c r="M33" s="37">
        <v>56</v>
      </c>
      <c r="N33" s="107">
        <v>6</v>
      </c>
      <c r="O33" s="94">
        <v>8</v>
      </c>
      <c r="P33" s="109">
        <v>20604.17</v>
      </c>
      <c r="Q33" s="112">
        <v>1</v>
      </c>
      <c r="R33" s="113">
        <v>610.54</v>
      </c>
    </row>
    <row r="34" spans="1:18" ht="14.1" customHeight="1">
      <c r="A34" s="10" t="s">
        <v>6</v>
      </c>
      <c r="B34" s="22" t="s">
        <v>24</v>
      </c>
      <c r="C34" s="20" t="s">
        <v>37</v>
      </c>
      <c r="D34" s="37">
        <v>24</v>
      </c>
      <c r="E34" s="92">
        <v>170</v>
      </c>
      <c r="F34" s="95">
        <v>261</v>
      </c>
      <c r="G34" s="98">
        <v>55748.74</v>
      </c>
      <c r="H34" s="95">
        <v>247</v>
      </c>
      <c r="I34" s="103">
        <v>29362.73</v>
      </c>
      <c r="J34" s="22"/>
      <c r="K34" s="67" t="s">
        <v>67</v>
      </c>
      <c r="L34" s="67"/>
      <c r="M34" s="38">
        <v>57</v>
      </c>
      <c r="N34" s="106">
        <v>193</v>
      </c>
      <c r="O34" s="95">
        <v>695</v>
      </c>
      <c r="P34" s="108">
        <v>129019.03</v>
      </c>
      <c r="Q34" s="112">
        <v>201</v>
      </c>
      <c r="R34" s="113">
        <v>23076.57</v>
      </c>
    </row>
    <row r="35" spans="1:18" ht="14.1" customHeight="1">
      <c r="A35" s="10"/>
      <c r="B35" s="22"/>
      <c r="C35" s="20" t="s">
        <v>38</v>
      </c>
      <c r="D35" s="37">
        <v>25</v>
      </c>
      <c r="E35" s="92">
        <v>1</v>
      </c>
      <c r="F35" s="95">
        <v>4</v>
      </c>
      <c r="G35" s="98">
        <v>29333.8</v>
      </c>
      <c r="H35" s="96">
        <v>0</v>
      </c>
      <c r="I35" s="102">
        <v>0</v>
      </c>
      <c r="J35" s="22"/>
      <c r="K35" s="20" t="s">
        <v>68</v>
      </c>
      <c r="L35" s="20"/>
      <c r="M35" s="37">
        <v>58</v>
      </c>
      <c r="N35" s="107">
        <v>1013</v>
      </c>
      <c r="O35" s="94">
        <v>48</v>
      </c>
      <c r="P35" s="109">
        <v>9543.83</v>
      </c>
      <c r="Q35" s="112">
        <v>1126</v>
      </c>
      <c r="R35" s="113">
        <v>159951.46</v>
      </c>
    </row>
    <row r="36" spans="1:18" ht="14.1" customHeight="1">
      <c r="A36" s="10"/>
      <c r="B36" s="22"/>
      <c r="C36" s="20" t="s">
        <v>39</v>
      </c>
      <c r="D36" s="38">
        <v>26</v>
      </c>
      <c r="E36" s="92">
        <v>25</v>
      </c>
      <c r="F36" s="95">
        <v>35</v>
      </c>
      <c r="G36" s="98">
        <v>56230.5</v>
      </c>
      <c r="H36" s="95">
        <v>24</v>
      </c>
      <c r="I36" s="103">
        <v>15620.73</v>
      </c>
      <c r="J36" s="22"/>
      <c r="K36" s="20" t="s">
        <v>69</v>
      </c>
      <c r="L36" s="20"/>
      <c r="M36" s="38">
        <v>59</v>
      </c>
      <c r="N36" s="106">
        <v>16</v>
      </c>
      <c r="O36" s="95">
        <v>26</v>
      </c>
      <c r="P36" s="108">
        <v>10478.22</v>
      </c>
      <c r="Q36" s="112">
        <v>10</v>
      </c>
      <c r="R36" s="113">
        <v>3680.74</v>
      </c>
    </row>
    <row r="37" spans="1:18" ht="14.1" customHeight="1">
      <c r="A37" s="10"/>
      <c r="B37" s="22"/>
      <c r="C37" s="20" t="s">
        <v>40</v>
      </c>
      <c r="D37" s="38">
        <v>27</v>
      </c>
      <c r="E37" s="92">
        <v>133</v>
      </c>
      <c r="F37" s="95">
        <v>183</v>
      </c>
      <c r="G37" s="98">
        <v>55692.53</v>
      </c>
      <c r="H37" s="95">
        <v>132</v>
      </c>
      <c r="I37" s="103">
        <v>20134.72</v>
      </c>
      <c r="J37" s="22"/>
      <c r="K37" s="20" t="s">
        <v>70</v>
      </c>
      <c r="L37" s="20"/>
      <c r="M37" s="37">
        <v>60</v>
      </c>
      <c r="N37" s="107">
        <v>25</v>
      </c>
      <c r="O37" s="94">
        <v>54</v>
      </c>
      <c r="P37" s="109">
        <v>35523.63</v>
      </c>
      <c r="Q37" s="112">
        <v>6</v>
      </c>
      <c r="R37" s="113">
        <v>617.43</v>
      </c>
    </row>
    <row r="38" spans="1:18" ht="14.1" customHeight="1">
      <c r="A38" s="10"/>
      <c r="B38" s="22" t="s">
        <v>25</v>
      </c>
      <c r="C38" s="20" t="s">
        <v>37</v>
      </c>
      <c r="D38" s="38">
        <v>28</v>
      </c>
      <c r="E38" s="92">
        <v>5</v>
      </c>
      <c r="F38" s="95">
        <v>9</v>
      </c>
      <c r="G38" s="98">
        <v>7892.97</v>
      </c>
      <c r="H38" s="96">
        <v>0</v>
      </c>
      <c r="I38" s="102">
        <v>0</v>
      </c>
      <c r="J38" s="22"/>
      <c r="K38" s="20" t="s">
        <v>71</v>
      </c>
      <c r="L38" s="20"/>
      <c r="M38" s="38">
        <v>61</v>
      </c>
      <c r="N38" s="106">
        <v>12</v>
      </c>
      <c r="O38" s="95">
        <v>31</v>
      </c>
      <c r="P38" s="108">
        <v>29232.65</v>
      </c>
      <c r="Q38" s="112">
        <v>9</v>
      </c>
      <c r="R38" s="113">
        <v>3230.21</v>
      </c>
    </row>
    <row r="39" spans="1:18" ht="14.1" customHeight="1">
      <c r="A39" s="10"/>
      <c r="B39" s="22"/>
      <c r="C39" s="20" t="s">
        <v>38</v>
      </c>
      <c r="D39" s="38">
        <v>29</v>
      </c>
      <c r="E39" s="93">
        <v>0</v>
      </c>
      <c r="F39" s="96">
        <v>0</v>
      </c>
      <c r="G39" s="99">
        <v>0</v>
      </c>
      <c r="H39" s="96">
        <v>0</v>
      </c>
      <c r="I39" s="102">
        <v>0</v>
      </c>
      <c r="J39" s="22"/>
      <c r="K39" s="20" t="s">
        <v>72</v>
      </c>
      <c r="L39" s="20"/>
      <c r="M39" s="37">
        <v>62</v>
      </c>
      <c r="N39" s="107">
        <v>66</v>
      </c>
      <c r="O39" s="94">
        <v>194</v>
      </c>
      <c r="P39" s="109">
        <v>89413.23</v>
      </c>
      <c r="Q39" s="112">
        <v>23</v>
      </c>
      <c r="R39" s="113">
        <v>1404.48</v>
      </c>
    </row>
    <row r="40" spans="1:18" ht="14.1" customHeight="1">
      <c r="A40" s="10"/>
      <c r="B40" s="22"/>
      <c r="C40" s="20" t="s">
        <v>39</v>
      </c>
      <c r="D40" s="38">
        <v>30</v>
      </c>
      <c r="E40" s="93">
        <v>0</v>
      </c>
      <c r="F40" s="96">
        <v>0</v>
      </c>
      <c r="G40" s="99">
        <v>0</v>
      </c>
      <c r="H40" s="96">
        <v>0</v>
      </c>
      <c r="I40" s="102">
        <v>0</v>
      </c>
      <c r="J40" s="22"/>
      <c r="K40" s="67" t="s">
        <v>73</v>
      </c>
      <c r="L40" s="67"/>
      <c r="M40" s="38">
        <v>63</v>
      </c>
      <c r="N40" s="106">
        <v>17</v>
      </c>
      <c r="O40" s="95">
        <v>26</v>
      </c>
      <c r="P40" s="108">
        <v>19474.1</v>
      </c>
      <c r="Q40" s="112">
        <v>13</v>
      </c>
      <c r="R40" s="113">
        <v>2506.5</v>
      </c>
    </row>
    <row r="41" spans="1:18" ht="14.1" customHeight="1">
      <c r="A41" s="10"/>
      <c r="B41" s="22"/>
      <c r="C41" s="20" t="s">
        <v>40</v>
      </c>
      <c r="D41" s="38">
        <v>31</v>
      </c>
      <c r="E41" s="92">
        <v>2</v>
      </c>
      <c r="F41" s="95">
        <v>2</v>
      </c>
      <c r="G41" s="98">
        <v>1524.76</v>
      </c>
      <c r="H41" s="96">
        <v>0</v>
      </c>
      <c r="I41" s="102">
        <v>0</v>
      </c>
      <c r="J41" s="22"/>
      <c r="K41" s="67" t="s">
        <v>74</v>
      </c>
      <c r="L41" s="67"/>
      <c r="M41" s="37">
        <v>64</v>
      </c>
      <c r="N41" s="107">
        <v>116</v>
      </c>
      <c r="O41" s="94">
        <v>2093</v>
      </c>
      <c r="P41" s="109">
        <v>2104838.96</v>
      </c>
      <c r="Q41" s="112">
        <v>31</v>
      </c>
      <c r="R41" s="113">
        <v>4043.48</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2128</v>
      </c>
      <c r="O42" s="71">
        <f>SUM(F11:F43,O11:O41)</f>
        <v>4357</v>
      </c>
      <c r="P42" s="78">
        <f>SUM(G11:G43,P11:P41)</f>
        <v>2995655.43</v>
      </c>
      <c r="Q42" s="71">
        <f>SUM(H11:H43,Q11:Q41)</f>
        <v>2179</v>
      </c>
      <c r="R42" s="85">
        <f>SUM(I11:I43,R11:R41)</f>
        <v>320919.98</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99</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'1112-04-01(1801)'!E11</f>
        <v>7</v>
      </c>
      <c r="F11" s="50">
        <f>'1112-04-01(1801)'!F11</f>
        <v>14</v>
      </c>
      <c r="G11" s="54">
        <f>'1112-04-01(1801)'!G11</f>
        <v>16635.69</v>
      </c>
      <c r="H11" s="50">
        <f>'1112-04-01(1801)'!H11</f>
        <v>0</v>
      </c>
      <c r="I11" s="54">
        <f>'1112-04-01(1801)'!I11</f>
        <v>0</v>
      </c>
      <c r="J11" s="61" t="s">
        <v>6</v>
      </c>
      <c r="K11" s="64" t="s">
        <v>26</v>
      </c>
      <c r="L11" s="68" t="s">
        <v>39</v>
      </c>
      <c r="M11" s="37">
        <v>34</v>
      </c>
      <c r="N11" s="70">
        <f>'1112-04-01(1801)'!N11</f>
        <v>0</v>
      </c>
      <c r="O11" s="70">
        <f>'1112-04-01(1801)'!O11</f>
        <v>0</v>
      </c>
      <c r="P11" s="77">
        <f>'1112-04-01(1801)'!P11</f>
        <v>0</v>
      </c>
      <c r="Q11" s="70">
        <f>'1112-04-01(1801)'!Q11</f>
        <v>0</v>
      </c>
      <c r="R11" s="84">
        <f>'1112-04-01(1801)'!R11</f>
        <v>0</v>
      </c>
    </row>
    <row r="12" spans="1:18" ht="14.1" customHeight="1">
      <c r="A12" s="10"/>
      <c r="B12" s="20" t="s">
        <v>12</v>
      </c>
      <c r="C12" s="20"/>
      <c r="D12" s="38">
        <v>2</v>
      </c>
      <c r="E12" s="44">
        <f>'1112-04-01(1801)'!E12</f>
        <v>2</v>
      </c>
      <c r="F12" s="44">
        <f>'1112-04-01(1801)'!F12</f>
        <v>2</v>
      </c>
      <c r="G12" s="55">
        <f>'1112-04-01(1801)'!G12</f>
        <v>10351.23</v>
      </c>
      <c r="H12" s="44">
        <f>'1112-04-01(1801)'!H12</f>
        <v>0</v>
      </c>
      <c r="I12" s="55">
        <f>'1112-04-01(1801)'!I12</f>
        <v>0</v>
      </c>
      <c r="J12" s="22"/>
      <c r="K12" s="64"/>
      <c r="L12" s="20" t="s">
        <v>40</v>
      </c>
      <c r="M12" s="38">
        <v>35</v>
      </c>
      <c r="N12" s="71">
        <f>'1112-04-01(1801)'!N12</f>
        <v>0</v>
      </c>
      <c r="O12" s="71">
        <f>'1112-04-01(1801)'!O12</f>
        <v>0</v>
      </c>
      <c r="P12" s="78">
        <f>'1112-04-01(1801)'!P12</f>
        <v>0</v>
      </c>
      <c r="Q12" s="71">
        <f>'1112-04-01(1801)'!Q12</f>
        <v>0</v>
      </c>
      <c r="R12" s="85">
        <f>'1112-04-01(1801)'!R12</f>
        <v>0</v>
      </c>
    </row>
    <row r="13" spans="1:18" ht="14.1" customHeight="1">
      <c r="A13" s="10"/>
      <c r="B13" s="20" t="s">
        <v>13</v>
      </c>
      <c r="C13" s="20"/>
      <c r="D13" s="37">
        <v>3</v>
      </c>
      <c r="E13" s="44">
        <f>'1112-04-01(1801)'!E13</f>
        <v>0</v>
      </c>
      <c r="F13" s="44">
        <f>'1112-04-01(1801)'!F13</f>
        <v>0</v>
      </c>
      <c r="G13" s="55">
        <f>'1112-04-01(1801)'!G13</f>
        <v>0</v>
      </c>
      <c r="H13" s="44">
        <f>'1112-04-01(1801)'!H13</f>
        <v>0</v>
      </c>
      <c r="I13" s="55">
        <f>'1112-04-01(1801)'!I13</f>
        <v>0</v>
      </c>
      <c r="J13" s="22"/>
      <c r="K13" s="22" t="s">
        <v>57</v>
      </c>
      <c r="L13" s="20" t="s">
        <v>37</v>
      </c>
      <c r="M13" s="37">
        <v>36</v>
      </c>
      <c r="N13" s="71">
        <f>'1112-04-01(1801)'!N13</f>
        <v>0</v>
      </c>
      <c r="O13" s="71">
        <f>'1112-04-01(1801)'!O13</f>
        <v>0</v>
      </c>
      <c r="P13" s="78">
        <f>'1112-04-01(1801)'!P13</f>
        <v>0</v>
      </c>
      <c r="Q13" s="71">
        <f>'1112-04-01(1801)'!Q13</f>
        <v>0</v>
      </c>
      <c r="R13" s="85">
        <f>'1112-04-01(1801)'!R13</f>
        <v>0</v>
      </c>
    </row>
    <row r="14" spans="1:18" ht="14.1" customHeight="1">
      <c r="A14" s="10"/>
      <c r="B14" s="20" t="s">
        <v>14</v>
      </c>
      <c r="C14" s="20"/>
      <c r="D14" s="38">
        <v>4</v>
      </c>
      <c r="E14" s="44">
        <f>'1112-04-01(1801)'!E14</f>
        <v>0</v>
      </c>
      <c r="F14" s="44">
        <f>'1112-04-01(1801)'!F14</f>
        <v>0</v>
      </c>
      <c r="G14" s="55">
        <f>'1112-04-01(1801)'!G14</f>
        <v>0</v>
      </c>
      <c r="H14" s="44">
        <f>'1112-04-01(1801)'!H14</f>
        <v>0</v>
      </c>
      <c r="I14" s="55">
        <f>'1112-04-01(1801)'!I14</f>
        <v>0</v>
      </c>
      <c r="J14" s="22"/>
      <c r="K14" s="22"/>
      <c r="L14" s="20" t="s">
        <v>38</v>
      </c>
      <c r="M14" s="38">
        <v>37</v>
      </c>
      <c r="N14" s="71">
        <f>'1112-04-01(1801)'!N14</f>
        <v>0</v>
      </c>
      <c r="O14" s="71">
        <f>'1112-04-01(1801)'!O14</f>
        <v>0</v>
      </c>
      <c r="P14" s="78">
        <f>'1112-04-01(1801)'!P14</f>
        <v>0</v>
      </c>
      <c r="Q14" s="71">
        <f>'1112-04-01(1801)'!Q14</f>
        <v>0</v>
      </c>
      <c r="R14" s="85">
        <f>'1112-04-01(1801)'!R14</f>
        <v>0</v>
      </c>
    </row>
    <row r="15" spans="1:18" ht="14.1" customHeight="1">
      <c r="A15" s="10"/>
      <c r="B15" s="20" t="s">
        <v>15</v>
      </c>
      <c r="C15" s="20"/>
      <c r="D15" s="37">
        <v>5</v>
      </c>
      <c r="E15" s="44">
        <f>'1112-04-01(1801)'!E15</f>
        <v>0</v>
      </c>
      <c r="F15" s="44">
        <f>'1112-04-01(1801)'!F15</f>
        <v>0</v>
      </c>
      <c r="G15" s="55">
        <f>'1112-04-01(1801)'!G15</f>
        <v>0</v>
      </c>
      <c r="H15" s="44">
        <f>'1112-04-01(1801)'!H15</f>
        <v>0</v>
      </c>
      <c r="I15" s="55">
        <f>'1112-04-01(1801)'!I15</f>
        <v>0</v>
      </c>
      <c r="J15" s="22"/>
      <c r="K15" s="22"/>
      <c r="L15" s="20" t="s">
        <v>39</v>
      </c>
      <c r="M15" s="37">
        <v>38</v>
      </c>
      <c r="N15" s="71">
        <f>'1112-04-01(1801)'!N15</f>
        <v>0</v>
      </c>
      <c r="O15" s="71">
        <f>'1112-04-01(1801)'!O15</f>
        <v>0</v>
      </c>
      <c r="P15" s="78">
        <f>'1112-04-01(1801)'!P15</f>
        <v>0</v>
      </c>
      <c r="Q15" s="71">
        <f>'1112-04-01(1801)'!Q15</f>
        <v>0</v>
      </c>
      <c r="R15" s="85">
        <f>'1112-04-01(1801)'!R15</f>
        <v>0</v>
      </c>
    </row>
    <row r="16" spans="1:18" ht="14.1" customHeight="1">
      <c r="A16" s="10"/>
      <c r="B16" s="20" t="s">
        <v>16</v>
      </c>
      <c r="C16" s="20"/>
      <c r="D16" s="38">
        <v>6</v>
      </c>
      <c r="E16" s="44">
        <f>'1112-04-01(1801)'!E16</f>
        <v>0</v>
      </c>
      <c r="F16" s="44">
        <f>'1112-04-01(1801)'!F16</f>
        <v>0</v>
      </c>
      <c r="G16" s="55">
        <f>'1112-04-01(1801)'!G16</f>
        <v>0</v>
      </c>
      <c r="H16" s="44">
        <f>'1112-04-01(1801)'!H16</f>
        <v>0</v>
      </c>
      <c r="I16" s="55">
        <f>'1112-04-01(1801)'!I16</f>
        <v>0</v>
      </c>
      <c r="J16" s="22"/>
      <c r="K16" s="22"/>
      <c r="L16" s="20" t="s">
        <v>40</v>
      </c>
      <c r="M16" s="38">
        <v>39</v>
      </c>
      <c r="N16" s="71">
        <f>'1112-04-01(1801)'!N16</f>
        <v>0</v>
      </c>
      <c r="O16" s="71">
        <f>'1112-04-01(1801)'!O16</f>
        <v>0</v>
      </c>
      <c r="P16" s="78">
        <f>'1112-04-01(1801)'!P16</f>
        <v>0</v>
      </c>
      <c r="Q16" s="71">
        <f>'1112-04-01(1801)'!Q16</f>
        <v>0</v>
      </c>
      <c r="R16" s="85">
        <f>'1112-04-01(1801)'!R16</f>
        <v>0</v>
      </c>
    </row>
    <row r="17" spans="1:18" ht="14.1" customHeight="1">
      <c r="A17" s="10"/>
      <c r="B17" s="20" t="s">
        <v>17</v>
      </c>
      <c r="C17" s="20"/>
      <c r="D17" s="37">
        <v>7</v>
      </c>
      <c r="E17" s="44">
        <f>'1112-04-01(1801)'!E17</f>
        <v>1</v>
      </c>
      <c r="F17" s="44">
        <f>'1112-04-01(1801)'!F17</f>
        <v>0</v>
      </c>
      <c r="G17" s="55">
        <f>'1112-04-01(1801)'!G17</f>
        <v>0</v>
      </c>
      <c r="H17" s="44">
        <f>'1112-04-01(1801)'!H17</f>
        <v>1</v>
      </c>
      <c r="I17" s="55">
        <f>'1112-04-01(1801)'!I17</f>
        <v>249.03</v>
      </c>
      <c r="J17" s="22"/>
      <c r="K17" s="22" t="s">
        <v>58</v>
      </c>
      <c r="L17" s="20" t="s">
        <v>37</v>
      </c>
      <c r="M17" s="37">
        <v>40</v>
      </c>
      <c r="N17" s="71">
        <f>'1112-04-01(1801)'!N17</f>
        <v>0</v>
      </c>
      <c r="O17" s="71">
        <f>'1112-04-01(1801)'!O17</f>
        <v>0</v>
      </c>
      <c r="P17" s="78">
        <f>'1112-04-01(1801)'!P17</f>
        <v>0</v>
      </c>
      <c r="Q17" s="71">
        <f>'1112-04-01(1801)'!Q17</f>
        <v>0</v>
      </c>
      <c r="R17" s="85">
        <f>'1112-04-01(1801)'!R17</f>
        <v>0</v>
      </c>
    </row>
    <row r="18" spans="1:18" ht="14.1" customHeight="1">
      <c r="A18" s="10"/>
      <c r="B18" s="20" t="s">
        <v>18</v>
      </c>
      <c r="C18" s="20"/>
      <c r="D18" s="38">
        <v>8</v>
      </c>
      <c r="E18" s="44">
        <f>'1112-04-01(1801)'!E18</f>
        <v>4</v>
      </c>
      <c r="F18" s="44">
        <f>'1112-04-01(1801)'!F18</f>
        <v>0</v>
      </c>
      <c r="G18" s="55">
        <f>'1112-04-01(1801)'!G18</f>
        <v>0</v>
      </c>
      <c r="H18" s="44">
        <f>'1112-04-01(1801)'!H18</f>
        <v>4</v>
      </c>
      <c r="I18" s="55">
        <f>'1112-04-01(1801)'!I18</f>
        <v>2481.84</v>
      </c>
      <c r="J18" s="22"/>
      <c r="K18" s="22"/>
      <c r="L18" s="20" t="s">
        <v>38</v>
      </c>
      <c r="M18" s="38">
        <v>41</v>
      </c>
      <c r="N18" s="71">
        <f>'1112-04-01(1801)'!N18</f>
        <v>0</v>
      </c>
      <c r="O18" s="71">
        <f>'1112-04-01(1801)'!O18</f>
        <v>0</v>
      </c>
      <c r="P18" s="78">
        <f>'1112-04-01(1801)'!P18</f>
        <v>0</v>
      </c>
      <c r="Q18" s="71">
        <f>'1112-04-01(1801)'!Q18</f>
        <v>0</v>
      </c>
      <c r="R18" s="85">
        <f>'1112-04-01(1801)'!R18</f>
        <v>0</v>
      </c>
    </row>
    <row r="19" spans="1:18" ht="14.1" customHeight="1">
      <c r="A19" s="10"/>
      <c r="B19" s="20" t="s">
        <v>19</v>
      </c>
      <c r="C19" s="20"/>
      <c r="D19" s="37">
        <v>9</v>
      </c>
      <c r="E19" s="44">
        <f>'1112-04-01(1801)'!E19</f>
        <v>6</v>
      </c>
      <c r="F19" s="44">
        <f>'1112-04-01(1801)'!F19</f>
        <v>0</v>
      </c>
      <c r="G19" s="55">
        <f>'1112-04-01(1801)'!G19</f>
        <v>0</v>
      </c>
      <c r="H19" s="44">
        <f>'1112-04-01(1801)'!H19</f>
        <v>11</v>
      </c>
      <c r="I19" s="55">
        <f>'1112-04-01(1801)'!I19</f>
        <v>887.32</v>
      </c>
      <c r="J19" s="22"/>
      <c r="K19" s="22"/>
      <c r="L19" s="20" t="s">
        <v>39</v>
      </c>
      <c r="M19" s="37">
        <v>42</v>
      </c>
      <c r="N19" s="71">
        <f>'1112-04-01(1801)'!N19</f>
        <v>0</v>
      </c>
      <c r="O19" s="71">
        <f>'1112-04-01(1801)'!O19</f>
        <v>0</v>
      </c>
      <c r="P19" s="78">
        <f>'1112-04-01(1801)'!P19</f>
        <v>0</v>
      </c>
      <c r="Q19" s="71">
        <f>'1112-04-01(1801)'!Q19</f>
        <v>0</v>
      </c>
      <c r="R19" s="85">
        <f>'1112-04-01(1801)'!R19</f>
        <v>0</v>
      </c>
    </row>
    <row r="20" spans="1:18" ht="14.1" customHeight="1">
      <c r="A20" s="10"/>
      <c r="B20" s="20" t="s">
        <v>20</v>
      </c>
      <c r="C20" s="20"/>
      <c r="D20" s="39">
        <v>10</v>
      </c>
      <c r="E20" s="44">
        <f>'1112-04-01(1801)'!E20</f>
        <v>0</v>
      </c>
      <c r="F20" s="44">
        <f>'1112-04-01(1801)'!F20</f>
        <v>0</v>
      </c>
      <c r="G20" s="55">
        <f>'1112-04-01(1801)'!G20</f>
        <v>0</v>
      </c>
      <c r="H20" s="44">
        <f>'1112-04-01(1801)'!H20</f>
        <v>0</v>
      </c>
      <c r="I20" s="55">
        <f>'1112-04-01(1801)'!I20</f>
        <v>0</v>
      </c>
      <c r="J20" s="22"/>
      <c r="K20" s="22"/>
      <c r="L20" s="20" t="s">
        <v>40</v>
      </c>
      <c r="M20" s="38">
        <v>43</v>
      </c>
      <c r="N20" s="71">
        <f>'1112-04-01(1801)'!N20</f>
        <v>0</v>
      </c>
      <c r="O20" s="71">
        <f>'1112-04-01(1801)'!O20</f>
        <v>0</v>
      </c>
      <c r="P20" s="78">
        <f>'1112-04-01(1801)'!P20</f>
        <v>0</v>
      </c>
      <c r="Q20" s="71">
        <f>'1112-04-01(1801)'!Q20</f>
        <v>0</v>
      </c>
      <c r="R20" s="85">
        <f>'1112-04-01(1801)'!R20</f>
        <v>0</v>
      </c>
    </row>
    <row r="21" spans="1:18" ht="14.1" customHeight="1">
      <c r="A21" s="10"/>
      <c r="B21" s="20" t="s">
        <v>21</v>
      </c>
      <c r="C21" s="20"/>
      <c r="D21" s="37">
        <v>11</v>
      </c>
      <c r="E21" s="44">
        <f>'1112-04-01(1801)'!E21</f>
        <v>12</v>
      </c>
      <c r="F21" s="44">
        <f>'1112-04-01(1801)'!F21</f>
        <v>0</v>
      </c>
      <c r="G21" s="55">
        <f>'1112-04-01(1801)'!G21</f>
        <v>0</v>
      </c>
      <c r="H21" s="44">
        <f>'1112-04-01(1801)'!H21</f>
        <v>27</v>
      </c>
      <c r="I21" s="55">
        <f>'1112-04-01(1801)'!I21</f>
        <v>3066.9</v>
      </c>
      <c r="J21" s="22"/>
      <c r="K21" s="22" t="s">
        <v>59</v>
      </c>
      <c r="L21" s="20" t="s">
        <v>37</v>
      </c>
      <c r="M21" s="37">
        <v>44</v>
      </c>
      <c r="N21" s="71">
        <f>'1112-04-01(1801)'!N21</f>
        <v>0</v>
      </c>
      <c r="O21" s="71">
        <f>'1112-04-01(1801)'!O21</f>
        <v>0</v>
      </c>
      <c r="P21" s="78">
        <f>'1112-04-01(1801)'!P21</f>
        <v>0</v>
      </c>
      <c r="Q21" s="71">
        <f>'1112-04-01(1801)'!Q21</f>
        <v>0</v>
      </c>
      <c r="R21" s="85">
        <f>'1112-04-01(1801)'!R21</f>
        <v>0</v>
      </c>
    </row>
    <row r="22" spans="1:18" ht="14.1" customHeight="1">
      <c r="A22" s="11" t="s">
        <v>5</v>
      </c>
      <c r="B22" s="20" t="s">
        <v>22</v>
      </c>
      <c r="C22" s="20"/>
      <c r="D22" s="39">
        <v>12</v>
      </c>
      <c r="E22" s="44">
        <f>'1112-04-01(1801)'!E22</f>
        <v>12</v>
      </c>
      <c r="F22" s="44">
        <f>'1112-04-01(1801)'!F22</f>
        <v>0</v>
      </c>
      <c r="G22" s="55">
        <f>'1112-04-01(1801)'!G22</f>
        <v>0</v>
      </c>
      <c r="H22" s="44">
        <f>'1112-04-01(1801)'!H22</f>
        <v>16</v>
      </c>
      <c r="I22" s="55">
        <f>'1112-04-01(1801)'!I22</f>
        <v>3310.43</v>
      </c>
      <c r="J22" s="22"/>
      <c r="K22" s="22"/>
      <c r="L22" s="20" t="s">
        <v>38</v>
      </c>
      <c r="M22" s="38">
        <v>45</v>
      </c>
      <c r="N22" s="71">
        <f>'1112-04-01(1801)'!N22</f>
        <v>0</v>
      </c>
      <c r="O22" s="71">
        <f>'1112-04-01(1801)'!O22</f>
        <v>0</v>
      </c>
      <c r="P22" s="78">
        <f>'1112-04-01(1801)'!P22</f>
        <v>0</v>
      </c>
      <c r="Q22" s="71">
        <f>'1112-04-01(1801)'!Q22</f>
        <v>0</v>
      </c>
      <c r="R22" s="85">
        <f>'1112-04-01(1801)'!R22</f>
        <v>0</v>
      </c>
    </row>
    <row r="23" spans="1:18" ht="14.1" customHeight="1">
      <c r="A23" s="11"/>
      <c r="B23" s="21" t="s">
        <v>23</v>
      </c>
      <c r="C23" s="20" t="s">
        <v>28</v>
      </c>
      <c r="D23" s="37">
        <v>13</v>
      </c>
      <c r="E23" s="44">
        <f>'1112-04-01(1801)'!E23</f>
        <v>381</v>
      </c>
      <c r="F23" s="44">
        <f>'1112-04-01(1801)'!F23</f>
        <v>498</v>
      </c>
      <c r="G23" s="55">
        <f>'1112-04-01(1801)'!G23</f>
        <v>706840.16</v>
      </c>
      <c r="H23" s="44">
        <f>'1112-04-01(1801)'!H23</f>
        <v>328</v>
      </c>
      <c r="I23" s="55">
        <f>'1112-04-01(1801)'!I23</f>
        <v>27260.51</v>
      </c>
      <c r="J23" s="22"/>
      <c r="K23" s="22"/>
      <c r="L23" s="20" t="s">
        <v>39</v>
      </c>
      <c r="M23" s="37">
        <v>46</v>
      </c>
      <c r="N23" s="71">
        <f>'1112-04-01(1801)'!N23</f>
        <v>0</v>
      </c>
      <c r="O23" s="71">
        <f>'1112-04-01(1801)'!O23</f>
        <v>0</v>
      </c>
      <c r="P23" s="78">
        <f>'1112-04-01(1801)'!P23</f>
        <v>0</v>
      </c>
      <c r="Q23" s="71">
        <f>'1112-04-01(1801)'!Q23</f>
        <v>0</v>
      </c>
      <c r="R23" s="85">
        <f>'1112-04-01(1801)'!R23</f>
        <v>0</v>
      </c>
    </row>
    <row r="24" spans="1:18" ht="14.1" customHeight="1">
      <c r="A24" s="11"/>
      <c r="B24" s="21"/>
      <c r="C24" s="31" t="s">
        <v>29</v>
      </c>
      <c r="D24" s="39">
        <v>14</v>
      </c>
      <c r="E24" s="44">
        <f>'1112-04-01(1801)'!E24</f>
        <v>2</v>
      </c>
      <c r="F24" s="44">
        <f>'1112-04-01(1801)'!F24</f>
        <v>2</v>
      </c>
      <c r="G24" s="55">
        <f>'1112-04-01(1801)'!G24</f>
        <v>45.47</v>
      </c>
      <c r="H24" s="44">
        <f>'1112-04-01(1801)'!H24</f>
        <v>2</v>
      </c>
      <c r="I24" s="55">
        <f>'1112-04-01(1801)'!I24</f>
        <v>168.02</v>
      </c>
      <c r="J24" s="22"/>
      <c r="K24" s="22"/>
      <c r="L24" s="20" t="s">
        <v>40</v>
      </c>
      <c r="M24" s="38">
        <v>47</v>
      </c>
      <c r="N24" s="71">
        <f>'1112-04-01(1801)'!N24</f>
        <v>0</v>
      </c>
      <c r="O24" s="71">
        <f>'1112-04-01(1801)'!O24</f>
        <v>0</v>
      </c>
      <c r="P24" s="78">
        <f>'1112-04-01(1801)'!P24</f>
        <v>0</v>
      </c>
      <c r="Q24" s="71">
        <f>'1112-04-01(1801)'!Q24</f>
        <v>0</v>
      </c>
      <c r="R24" s="85">
        <f>'1112-04-01(1801)'!R24</f>
        <v>0</v>
      </c>
    </row>
    <row r="25" spans="1:18" ht="14.1" customHeight="1">
      <c r="A25" s="11"/>
      <c r="B25" s="21"/>
      <c r="C25" s="20" t="s">
        <v>30</v>
      </c>
      <c r="D25" s="37">
        <v>15</v>
      </c>
      <c r="E25" s="44">
        <f>'1112-04-01(1801)'!E25</f>
        <v>46</v>
      </c>
      <c r="F25" s="44">
        <f>'1112-04-01(1801)'!F25</f>
        <v>181</v>
      </c>
      <c r="G25" s="55">
        <f>'1112-04-01(1801)'!G25</f>
        <v>117794</v>
      </c>
      <c r="H25" s="44">
        <f>'1112-04-01(1801)'!H25</f>
        <v>33</v>
      </c>
      <c r="I25" s="55">
        <f>'1112-04-01(1801)'!I25</f>
        <v>5066.35</v>
      </c>
      <c r="J25" s="22"/>
      <c r="K25" s="65" t="s">
        <v>60</v>
      </c>
      <c r="L25" s="20" t="s">
        <v>38</v>
      </c>
      <c r="M25" s="37">
        <v>48</v>
      </c>
      <c r="N25" s="71">
        <f>'1112-04-01(1801)'!N25</f>
        <v>0</v>
      </c>
      <c r="O25" s="71">
        <f>'1112-04-01(1801)'!O25</f>
        <v>0</v>
      </c>
      <c r="P25" s="78">
        <f>'1112-04-01(1801)'!P25</f>
        <v>0</v>
      </c>
      <c r="Q25" s="71">
        <f>'1112-04-01(1801)'!Q25</f>
        <v>0</v>
      </c>
      <c r="R25" s="85">
        <f>'1112-04-01(1801)'!R25</f>
        <v>0</v>
      </c>
    </row>
    <row r="26" spans="1:18" ht="14.1" customHeight="1">
      <c r="A26" s="11"/>
      <c r="B26" s="21"/>
      <c r="C26" s="20" t="s">
        <v>31</v>
      </c>
      <c r="D26" s="39">
        <v>16</v>
      </c>
      <c r="E26" s="44">
        <f>'1112-04-01(1801)'!E26</f>
        <v>29</v>
      </c>
      <c r="F26" s="44">
        <f>'1112-04-01(1801)'!F26</f>
        <v>96</v>
      </c>
      <c r="G26" s="55">
        <f>'1112-04-01(1801)'!G26</f>
        <v>4965.14</v>
      </c>
      <c r="H26" s="44">
        <f>'1112-04-01(1801)'!H26</f>
        <v>19</v>
      </c>
      <c r="I26" s="55">
        <f>'1112-04-01(1801)'!I26</f>
        <v>1514.89</v>
      </c>
      <c r="J26" s="22"/>
      <c r="K26" s="65"/>
      <c r="L26" s="20" t="s">
        <v>39</v>
      </c>
      <c r="M26" s="38">
        <v>49</v>
      </c>
      <c r="N26" s="71">
        <f>'1112-04-01(1801)'!N26</f>
        <v>0</v>
      </c>
      <c r="O26" s="71">
        <f>'1112-04-01(1801)'!O26</f>
        <v>0</v>
      </c>
      <c r="P26" s="78">
        <f>'1112-04-01(1801)'!P26</f>
        <v>0</v>
      </c>
      <c r="Q26" s="71">
        <f>'1112-04-01(1801)'!Q26</f>
        <v>0</v>
      </c>
      <c r="R26" s="85">
        <f>'1112-04-01(1801)'!R26</f>
        <v>0</v>
      </c>
    </row>
    <row r="27" spans="1:18" ht="14.1" customHeight="1">
      <c r="A27" s="11"/>
      <c r="B27" s="21"/>
      <c r="C27" s="20" t="s">
        <v>32</v>
      </c>
      <c r="D27" s="37">
        <v>17</v>
      </c>
      <c r="E27" s="44">
        <f>'1112-04-01(1801)'!E27</f>
        <v>9</v>
      </c>
      <c r="F27" s="44">
        <f>'1112-04-01(1801)'!F27</f>
        <v>11</v>
      </c>
      <c r="G27" s="55">
        <f>'1112-04-01(1801)'!G27</f>
        <v>660.12</v>
      </c>
      <c r="H27" s="44">
        <f>'1112-04-01(1801)'!H27</f>
        <v>7</v>
      </c>
      <c r="I27" s="55">
        <f>'1112-04-01(1801)'!I27</f>
        <v>718.94</v>
      </c>
      <c r="J27" s="22"/>
      <c r="K27" s="65"/>
      <c r="L27" s="20" t="s">
        <v>40</v>
      </c>
      <c r="M27" s="37">
        <v>50</v>
      </c>
      <c r="N27" s="71">
        <f>'1112-04-01(1801)'!N27</f>
        <v>0</v>
      </c>
      <c r="O27" s="71">
        <f>'1112-04-01(1801)'!O27</f>
        <v>0</v>
      </c>
      <c r="P27" s="78">
        <f>'1112-04-01(1801)'!P27</f>
        <v>0</v>
      </c>
      <c r="Q27" s="71">
        <f>'1112-04-01(1801)'!Q27</f>
        <v>0</v>
      </c>
      <c r="R27" s="85">
        <f>'1112-04-01(1801)'!R27</f>
        <v>0</v>
      </c>
    </row>
    <row r="28" spans="1:18" ht="14.1" customHeight="1">
      <c r="A28" s="11"/>
      <c r="B28" s="21"/>
      <c r="C28" s="20" t="s">
        <v>33</v>
      </c>
      <c r="D28" s="39">
        <v>18</v>
      </c>
      <c r="E28" s="44">
        <f>'1112-04-01(1801)'!E28</f>
        <v>1</v>
      </c>
      <c r="F28" s="44">
        <f>'1112-04-01(1801)'!F28</f>
        <v>2</v>
      </c>
      <c r="G28" s="55">
        <f>'1112-04-01(1801)'!G28</f>
        <v>9761.72</v>
      </c>
      <c r="H28" s="44">
        <f>'1112-04-01(1801)'!H28</f>
        <v>0</v>
      </c>
      <c r="I28" s="55">
        <f>'1112-04-01(1801)'!I28</f>
        <v>0</v>
      </c>
      <c r="J28" s="22"/>
      <c r="K28" s="66" t="s">
        <v>61</v>
      </c>
      <c r="L28" s="66"/>
      <c r="M28" s="38">
        <v>51</v>
      </c>
      <c r="N28" s="71">
        <f>'1112-04-01(1801)'!N28</f>
        <v>1</v>
      </c>
      <c r="O28" s="71">
        <f>'1112-04-01(1801)'!O28</f>
        <v>1</v>
      </c>
      <c r="P28" s="78">
        <f>'1112-04-01(1801)'!P28</f>
        <v>47499.03</v>
      </c>
      <c r="Q28" s="71">
        <f>'1112-04-01(1801)'!Q28</f>
        <v>0</v>
      </c>
      <c r="R28" s="85">
        <f>'1112-04-01(1801)'!R28</f>
        <v>0</v>
      </c>
    </row>
    <row r="29" spans="1:18" ht="14.1" customHeight="1">
      <c r="A29" s="11"/>
      <c r="B29" s="21"/>
      <c r="C29" s="20" t="s">
        <v>34</v>
      </c>
      <c r="D29" s="37">
        <v>19</v>
      </c>
      <c r="E29" s="44">
        <f>'1112-04-01(1801)'!E29</f>
        <v>3</v>
      </c>
      <c r="F29" s="44">
        <f>'1112-04-01(1801)'!F29</f>
        <v>9</v>
      </c>
      <c r="G29" s="55">
        <f>'1112-04-01(1801)'!G29</f>
        <v>15851.18</v>
      </c>
      <c r="H29" s="44">
        <f>'1112-04-01(1801)'!H29</f>
        <v>0</v>
      </c>
      <c r="I29" s="55">
        <f>'1112-04-01(1801)'!I29</f>
        <v>0</v>
      </c>
      <c r="J29" s="22" t="s">
        <v>54</v>
      </c>
      <c r="K29" s="20" t="s">
        <v>62</v>
      </c>
      <c r="L29" s="20"/>
      <c r="M29" s="37">
        <v>52</v>
      </c>
      <c r="N29" s="71">
        <f>'1112-04-01(1801)'!N29</f>
        <v>0</v>
      </c>
      <c r="O29" s="71">
        <f>'1112-04-01(1801)'!O29</f>
        <v>0</v>
      </c>
      <c r="P29" s="78">
        <f>'1112-04-01(1801)'!P29</f>
        <v>0</v>
      </c>
      <c r="Q29" s="71">
        <f>'1112-04-01(1801)'!Q29</f>
        <v>0</v>
      </c>
      <c r="R29" s="85">
        <f>'1112-04-01(1801)'!R29</f>
        <v>0</v>
      </c>
    </row>
    <row r="30" spans="1:18" ht="14.1" customHeight="1">
      <c r="A30" s="11"/>
      <c r="B30" s="21"/>
      <c r="C30" s="20" t="s">
        <v>35</v>
      </c>
      <c r="D30" s="39">
        <v>20</v>
      </c>
      <c r="E30" s="44">
        <f>'1112-04-01(1801)'!E30</f>
        <v>0</v>
      </c>
      <c r="F30" s="44">
        <f>'1112-04-01(1801)'!F30</f>
        <v>0</v>
      </c>
      <c r="G30" s="55">
        <f>'1112-04-01(1801)'!G30</f>
        <v>0</v>
      </c>
      <c r="H30" s="44">
        <f>'1112-04-01(1801)'!H30</f>
        <v>0</v>
      </c>
      <c r="I30" s="55">
        <f>'1112-04-01(1801)'!I30</f>
        <v>0</v>
      </c>
      <c r="J30" s="22"/>
      <c r="K30" s="20" t="s">
        <v>63</v>
      </c>
      <c r="L30" s="20"/>
      <c r="M30" s="38">
        <v>53</v>
      </c>
      <c r="N30" s="71">
        <f>'1112-04-01(1801)'!N30</f>
        <v>0</v>
      </c>
      <c r="O30" s="71">
        <f>'1112-04-01(1801)'!O30</f>
        <v>0</v>
      </c>
      <c r="P30" s="78">
        <f>'1112-04-01(1801)'!P30</f>
        <v>0</v>
      </c>
      <c r="Q30" s="71">
        <f>'1112-04-01(1801)'!Q30</f>
        <v>0</v>
      </c>
      <c r="R30" s="85">
        <f>'1112-04-01(1801)'!R30</f>
        <v>0</v>
      </c>
    </row>
    <row r="31" spans="1:18" ht="14.1" customHeight="1">
      <c r="A31" s="11"/>
      <c r="B31" s="21"/>
      <c r="C31" s="20" t="s">
        <v>36</v>
      </c>
      <c r="D31" s="37">
        <v>21</v>
      </c>
      <c r="E31" s="44">
        <f>'1112-04-01(1801)'!E31</f>
        <v>9</v>
      </c>
      <c r="F31" s="44">
        <f>'1112-04-01(1801)'!F31</f>
        <v>31</v>
      </c>
      <c r="G31" s="55">
        <f>'1112-04-01(1801)'!G31</f>
        <v>4292.45</v>
      </c>
      <c r="H31" s="44">
        <f>'1112-04-01(1801)'!H31</f>
        <v>7</v>
      </c>
      <c r="I31" s="55">
        <f>'1112-04-01(1801)'!I31</f>
        <v>919.16</v>
      </c>
      <c r="J31" s="22"/>
      <c r="K31" s="20" t="s">
        <v>64</v>
      </c>
      <c r="L31" s="20"/>
      <c r="M31" s="37">
        <v>54</v>
      </c>
      <c r="N31" s="71">
        <f>'1112-04-01(1801)'!N31</f>
        <v>16</v>
      </c>
      <c r="O31" s="71">
        <f>'1112-04-01(1801)'!O31</f>
        <v>69</v>
      </c>
      <c r="P31" s="78">
        <f>'1112-04-01(1801)'!P31</f>
        <v>3628.46</v>
      </c>
      <c r="Q31" s="71">
        <f>'1112-04-01(1801)'!Q31</f>
        <v>15</v>
      </c>
      <c r="R31" s="85">
        <f>'1112-04-01(1801)'!R31</f>
        <v>2946.94</v>
      </c>
    </row>
    <row r="32" spans="1:18" ht="14.1" customHeight="1">
      <c r="A32" s="11"/>
      <c r="B32" s="21"/>
      <c r="C32" s="32" t="s">
        <v>20</v>
      </c>
      <c r="D32" s="37">
        <v>22</v>
      </c>
      <c r="E32" s="44">
        <f>'1112-04-01(1801)'!E32</f>
        <v>4</v>
      </c>
      <c r="F32" s="44">
        <f>'1112-04-01(1801)'!F32</f>
        <v>4</v>
      </c>
      <c r="G32" s="55">
        <f>'1112-04-01(1801)'!G32</f>
        <v>176.58</v>
      </c>
      <c r="H32" s="44">
        <f>'1112-04-01(1801)'!H32</f>
        <v>3</v>
      </c>
      <c r="I32" s="55">
        <f>'1112-04-01(1801)'!I32</f>
        <v>170.28</v>
      </c>
      <c r="J32" s="22"/>
      <c r="K32" s="20" t="s">
        <v>65</v>
      </c>
      <c r="L32" s="20"/>
      <c r="M32" s="38">
        <v>55</v>
      </c>
      <c r="N32" s="71">
        <f>'1112-04-01(1801)'!N32</f>
        <v>5</v>
      </c>
      <c r="O32" s="71">
        <f>'1112-04-01(1801)'!O32</f>
        <v>10</v>
      </c>
      <c r="P32" s="78">
        <f>'1112-04-01(1801)'!P32</f>
        <v>1977.53</v>
      </c>
      <c r="Q32" s="71">
        <f>'1112-04-01(1801)'!Q32</f>
        <v>2</v>
      </c>
      <c r="R32" s="85">
        <f>'1112-04-01(1801)'!R32</f>
        <v>166.18</v>
      </c>
    </row>
    <row r="33" spans="1:18" ht="14.1" customHeight="1">
      <c r="A33" s="11"/>
      <c r="B33" s="21"/>
      <c r="C33" s="20" t="s">
        <v>21</v>
      </c>
      <c r="D33" s="37">
        <v>23</v>
      </c>
      <c r="E33" s="44">
        <f>'1112-04-01(1801)'!E33</f>
        <v>3</v>
      </c>
      <c r="F33" s="44">
        <f>'1112-04-01(1801)'!F33</f>
        <v>0</v>
      </c>
      <c r="G33" s="55">
        <f>'1112-04-01(1801)'!G33</f>
        <v>0</v>
      </c>
      <c r="H33" s="44">
        <f>'1112-04-01(1801)'!H33</f>
        <v>3</v>
      </c>
      <c r="I33" s="55">
        <f>'1112-04-01(1801)'!I33</f>
        <v>1451.8</v>
      </c>
      <c r="J33" s="22"/>
      <c r="K33" s="20" t="s">
        <v>66</v>
      </c>
      <c r="L33" s="20"/>
      <c r="M33" s="37">
        <v>56</v>
      </c>
      <c r="N33" s="71">
        <f>'1112-04-01(1801)'!N33</f>
        <v>10</v>
      </c>
      <c r="O33" s="71">
        <f>'1112-04-01(1801)'!O33</f>
        <v>9</v>
      </c>
      <c r="P33" s="78">
        <f>'1112-04-01(1801)'!P33</f>
        <v>77274.69</v>
      </c>
      <c r="Q33" s="71">
        <f>'1112-04-01(1801)'!Q33</f>
        <v>6</v>
      </c>
      <c r="R33" s="85">
        <f>'1112-04-01(1801)'!R33</f>
        <v>813.13</v>
      </c>
    </row>
    <row r="34" spans="1:18" ht="14.1" customHeight="1">
      <c r="A34" s="10" t="s">
        <v>6</v>
      </c>
      <c r="B34" s="22" t="s">
        <v>24</v>
      </c>
      <c r="C34" s="20" t="s">
        <v>37</v>
      </c>
      <c r="D34" s="37">
        <v>24</v>
      </c>
      <c r="E34" s="44">
        <f>'1112-04-01(1801)'!E34</f>
        <v>563</v>
      </c>
      <c r="F34" s="44">
        <f>'1112-04-01(1801)'!F34</f>
        <v>716</v>
      </c>
      <c r="G34" s="55">
        <f>'1112-04-01(1801)'!G34</f>
        <v>56366.65</v>
      </c>
      <c r="H34" s="44">
        <f>'1112-04-01(1801)'!H34</f>
        <v>568</v>
      </c>
      <c r="I34" s="55">
        <f>'1112-04-01(1801)'!I34</f>
        <v>54190.96</v>
      </c>
      <c r="J34" s="22"/>
      <c r="K34" s="67" t="s">
        <v>67</v>
      </c>
      <c r="L34" s="67"/>
      <c r="M34" s="38">
        <v>57</v>
      </c>
      <c r="N34" s="71">
        <f>'1112-04-01(1801)'!N34</f>
        <v>391</v>
      </c>
      <c r="O34" s="71">
        <f>'1112-04-01(1801)'!O34</f>
        <v>950</v>
      </c>
      <c r="P34" s="78">
        <f>'1112-04-01(1801)'!P34</f>
        <v>200510.94</v>
      </c>
      <c r="Q34" s="71">
        <f>'1112-04-01(1801)'!Q34</f>
        <v>498</v>
      </c>
      <c r="R34" s="85">
        <f>'1112-04-01(1801)'!R34</f>
        <v>69697.67</v>
      </c>
    </row>
    <row r="35" spans="1:18" ht="14.1" customHeight="1">
      <c r="A35" s="10"/>
      <c r="B35" s="22"/>
      <c r="C35" s="20" t="s">
        <v>38</v>
      </c>
      <c r="D35" s="37">
        <v>25</v>
      </c>
      <c r="E35" s="44">
        <f>'1112-04-01(1801)'!E35</f>
        <v>1</v>
      </c>
      <c r="F35" s="44">
        <f>'1112-04-01(1801)'!F35</f>
        <v>3</v>
      </c>
      <c r="G35" s="55">
        <f>'1112-04-01(1801)'!G35</f>
        <v>838.38</v>
      </c>
      <c r="H35" s="44">
        <f>'1112-04-01(1801)'!H35</f>
        <v>0</v>
      </c>
      <c r="I35" s="55">
        <f>'1112-04-01(1801)'!I35</f>
        <v>0</v>
      </c>
      <c r="J35" s="22"/>
      <c r="K35" s="20" t="s">
        <v>68</v>
      </c>
      <c r="L35" s="20"/>
      <c r="M35" s="37">
        <v>58</v>
      </c>
      <c r="N35" s="71">
        <f>'1112-04-01(1801)'!N35</f>
        <v>18</v>
      </c>
      <c r="O35" s="71">
        <f>'1112-04-01(1801)'!O35</f>
        <v>21</v>
      </c>
      <c r="P35" s="78">
        <f>'1112-04-01(1801)'!P35</f>
        <v>867.9</v>
      </c>
      <c r="Q35" s="71">
        <f>'1112-04-01(1801)'!Q35</f>
        <v>18</v>
      </c>
      <c r="R35" s="85">
        <f>'1112-04-01(1801)'!R35</f>
        <v>1771.72</v>
      </c>
    </row>
    <row r="36" spans="1:18" ht="14.1" customHeight="1">
      <c r="A36" s="10"/>
      <c r="B36" s="22"/>
      <c r="C36" s="20" t="s">
        <v>39</v>
      </c>
      <c r="D36" s="38">
        <v>26</v>
      </c>
      <c r="E36" s="44">
        <f>'1112-04-01(1801)'!E36</f>
        <v>23</v>
      </c>
      <c r="F36" s="44">
        <f>'1112-04-01(1801)'!F36</f>
        <v>37</v>
      </c>
      <c r="G36" s="55">
        <f>'1112-04-01(1801)'!G36</f>
        <v>4084.91</v>
      </c>
      <c r="H36" s="44">
        <f>'1112-04-01(1801)'!H36</f>
        <v>19</v>
      </c>
      <c r="I36" s="55">
        <f>'1112-04-01(1801)'!I36</f>
        <v>2257.59</v>
      </c>
      <c r="J36" s="22"/>
      <c r="K36" s="20" t="s">
        <v>69</v>
      </c>
      <c r="L36" s="20"/>
      <c r="M36" s="38">
        <v>59</v>
      </c>
      <c r="N36" s="71">
        <f>'1112-04-01(1801)'!N36</f>
        <v>31</v>
      </c>
      <c r="O36" s="71">
        <f>'1112-04-01(1801)'!O36</f>
        <v>107</v>
      </c>
      <c r="P36" s="78">
        <f>'1112-04-01(1801)'!P36</f>
        <v>34391.37</v>
      </c>
      <c r="Q36" s="71">
        <f>'1112-04-01(1801)'!Q36</f>
        <v>17</v>
      </c>
      <c r="R36" s="85">
        <f>'1112-04-01(1801)'!R36</f>
        <v>1568.8</v>
      </c>
    </row>
    <row r="37" spans="1:18" ht="14.1" customHeight="1">
      <c r="A37" s="10"/>
      <c r="B37" s="22"/>
      <c r="C37" s="20" t="s">
        <v>40</v>
      </c>
      <c r="D37" s="38">
        <v>27</v>
      </c>
      <c r="E37" s="44">
        <f>'1112-04-01(1801)'!E37</f>
        <v>295</v>
      </c>
      <c r="F37" s="44">
        <f>'1112-04-01(1801)'!F37</f>
        <v>398</v>
      </c>
      <c r="G37" s="55">
        <f>'1112-04-01(1801)'!G37</f>
        <v>71386.12</v>
      </c>
      <c r="H37" s="44">
        <f>'1112-04-01(1801)'!H37</f>
        <v>358</v>
      </c>
      <c r="I37" s="55">
        <f>'1112-04-01(1801)'!I37</f>
        <v>47372.29</v>
      </c>
      <c r="J37" s="22"/>
      <c r="K37" s="20" t="s">
        <v>70</v>
      </c>
      <c r="L37" s="20"/>
      <c r="M37" s="37">
        <v>60</v>
      </c>
      <c r="N37" s="71">
        <f>'1112-04-01(1801)'!N37</f>
        <v>18</v>
      </c>
      <c r="O37" s="71">
        <f>'1112-04-01(1801)'!O37</f>
        <v>30</v>
      </c>
      <c r="P37" s="78">
        <f>'1112-04-01(1801)'!P37</f>
        <v>9519.24</v>
      </c>
      <c r="Q37" s="71">
        <f>'1112-04-01(1801)'!Q37</f>
        <v>16</v>
      </c>
      <c r="R37" s="85">
        <f>'1112-04-01(1801)'!R37</f>
        <v>2271.02</v>
      </c>
    </row>
    <row r="38" spans="1:18" ht="14.1" customHeight="1">
      <c r="A38" s="10"/>
      <c r="B38" s="22" t="s">
        <v>25</v>
      </c>
      <c r="C38" s="20" t="s">
        <v>37</v>
      </c>
      <c r="D38" s="38">
        <v>28</v>
      </c>
      <c r="E38" s="44">
        <f>'1112-04-01(1801)'!E38</f>
        <v>1</v>
      </c>
      <c r="F38" s="44">
        <f>'1112-04-01(1801)'!F38</f>
        <v>3</v>
      </c>
      <c r="G38" s="55">
        <f>'1112-04-01(1801)'!G38</f>
        <v>2339.55</v>
      </c>
      <c r="H38" s="44">
        <f>'1112-04-01(1801)'!H38</f>
        <v>0</v>
      </c>
      <c r="I38" s="55">
        <f>'1112-04-01(1801)'!I38</f>
        <v>0</v>
      </c>
      <c r="J38" s="22"/>
      <c r="K38" s="20" t="s">
        <v>71</v>
      </c>
      <c r="L38" s="20"/>
      <c r="M38" s="38">
        <v>61</v>
      </c>
      <c r="N38" s="71">
        <f>'1112-04-01(1801)'!N38</f>
        <v>24</v>
      </c>
      <c r="O38" s="71">
        <f>'1112-04-01(1801)'!O38</f>
        <v>71</v>
      </c>
      <c r="P38" s="78">
        <f>'1112-04-01(1801)'!P38</f>
        <v>18993.18</v>
      </c>
      <c r="Q38" s="71">
        <f>'1112-04-01(1801)'!Q38</f>
        <v>14</v>
      </c>
      <c r="R38" s="85">
        <f>'1112-04-01(1801)'!R38</f>
        <v>1783.54</v>
      </c>
    </row>
    <row r="39" spans="1:18" ht="14.1" customHeight="1">
      <c r="A39" s="10"/>
      <c r="B39" s="22"/>
      <c r="C39" s="20" t="s">
        <v>38</v>
      </c>
      <c r="D39" s="38">
        <v>29</v>
      </c>
      <c r="E39" s="44">
        <f>'1112-04-01(1801)'!E39</f>
        <v>1</v>
      </c>
      <c r="F39" s="44">
        <f>'1112-04-01(1801)'!F39</f>
        <v>3</v>
      </c>
      <c r="G39" s="55">
        <f>'1112-04-01(1801)'!G39</f>
        <v>838.38</v>
      </c>
      <c r="H39" s="44">
        <f>'1112-04-01(1801)'!H39</f>
        <v>0</v>
      </c>
      <c r="I39" s="55">
        <f>'1112-04-01(1801)'!I39</f>
        <v>0</v>
      </c>
      <c r="J39" s="22"/>
      <c r="K39" s="20" t="s">
        <v>72</v>
      </c>
      <c r="L39" s="20"/>
      <c r="M39" s="37">
        <v>62</v>
      </c>
      <c r="N39" s="71">
        <f>'1112-04-01(1801)'!N39</f>
        <v>43</v>
      </c>
      <c r="O39" s="71">
        <f>'1112-04-01(1801)'!O39</f>
        <v>275</v>
      </c>
      <c r="P39" s="78">
        <f>'1112-04-01(1801)'!P39</f>
        <v>28197.83</v>
      </c>
      <c r="Q39" s="71">
        <f>'1112-04-01(1801)'!Q39</f>
        <v>35</v>
      </c>
      <c r="R39" s="85">
        <f>'1112-04-01(1801)'!R39</f>
        <v>4153.54</v>
      </c>
    </row>
    <row r="40" spans="1:18" ht="14.1" customHeight="1">
      <c r="A40" s="10"/>
      <c r="B40" s="22"/>
      <c r="C40" s="20" t="s">
        <v>39</v>
      </c>
      <c r="D40" s="38">
        <v>30</v>
      </c>
      <c r="E40" s="44">
        <f>'1112-04-01(1801)'!E40</f>
        <v>0</v>
      </c>
      <c r="F40" s="44">
        <f>'1112-04-01(1801)'!F40</f>
        <v>0</v>
      </c>
      <c r="G40" s="55">
        <f>'1112-04-01(1801)'!G40</f>
        <v>0</v>
      </c>
      <c r="H40" s="44">
        <f>'1112-04-01(1801)'!H40</f>
        <v>0</v>
      </c>
      <c r="I40" s="55">
        <f>'1112-04-01(1801)'!I40</f>
        <v>0</v>
      </c>
      <c r="J40" s="22"/>
      <c r="K40" s="67" t="s">
        <v>73</v>
      </c>
      <c r="L40" s="67"/>
      <c r="M40" s="38">
        <v>63</v>
      </c>
      <c r="N40" s="71">
        <f>'1112-04-01(1801)'!N40</f>
        <v>30</v>
      </c>
      <c r="O40" s="71">
        <f>'1112-04-01(1801)'!O40</f>
        <v>72</v>
      </c>
      <c r="P40" s="78">
        <f>'1112-04-01(1801)'!P40</f>
        <v>2601.34</v>
      </c>
      <c r="Q40" s="71">
        <f>'1112-04-01(1801)'!Q40</f>
        <v>17</v>
      </c>
      <c r="R40" s="85">
        <f>'1112-04-01(1801)'!R40</f>
        <v>1587.78</v>
      </c>
    </row>
    <row r="41" spans="1:18" ht="14.1" customHeight="1">
      <c r="A41" s="10"/>
      <c r="B41" s="22"/>
      <c r="C41" s="20" t="s">
        <v>40</v>
      </c>
      <c r="D41" s="38">
        <v>31</v>
      </c>
      <c r="E41" s="44">
        <f>'1112-04-01(1801)'!E41</f>
        <v>1</v>
      </c>
      <c r="F41" s="44">
        <f>'1112-04-01(1801)'!F41</f>
        <v>1</v>
      </c>
      <c r="G41" s="55">
        <f>'1112-04-01(1801)'!G41</f>
        <v>788.99</v>
      </c>
      <c r="H41" s="44">
        <f>'1112-04-01(1801)'!H41</f>
        <v>0</v>
      </c>
      <c r="I41" s="55">
        <f>'1112-04-01(1801)'!I41</f>
        <v>0</v>
      </c>
      <c r="J41" s="22"/>
      <c r="K41" s="67" t="s">
        <v>74</v>
      </c>
      <c r="L41" s="67"/>
      <c r="M41" s="37">
        <v>64</v>
      </c>
      <c r="N41" s="71">
        <f>'1112-04-01(1801)'!N41</f>
        <v>121</v>
      </c>
      <c r="O41" s="71">
        <f>'1112-04-01(1801)'!O41</f>
        <v>320</v>
      </c>
      <c r="P41" s="78">
        <f>'1112-04-01(1801)'!P41</f>
        <v>160467.89</v>
      </c>
      <c r="Q41" s="71">
        <f>'1112-04-01(1801)'!Q41</f>
        <v>51</v>
      </c>
      <c r="R41" s="85">
        <f>'1112-04-01(1801)'!R41</f>
        <v>4505.34</v>
      </c>
    </row>
    <row r="42" spans="1:18" ht="14.1" customHeight="1">
      <c r="A42" s="10"/>
      <c r="B42" s="23" t="s">
        <v>26</v>
      </c>
      <c r="C42" s="20" t="s">
        <v>37</v>
      </c>
      <c r="D42" s="38">
        <v>32</v>
      </c>
      <c r="E42" s="44">
        <f>'1112-04-01(1801)'!E42</f>
        <v>0</v>
      </c>
      <c r="F42" s="44">
        <f>'1112-04-01(1801)'!F42</f>
        <v>0</v>
      </c>
      <c r="G42" s="55">
        <f>'1112-04-01(1801)'!G42</f>
        <v>0</v>
      </c>
      <c r="H42" s="44">
        <f>'1112-04-01(1801)'!H42</f>
        <v>0</v>
      </c>
      <c r="I42" s="55">
        <f>'1112-04-01(1801)'!I42</f>
        <v>0</v>
      </c>
      <c r="J42" s="11" t="s">
        <v>55</v>
      </c>
      <c r="K42" s="11"/>
      <c r="L42" s="11"/>
      <c r="M42" s="38">
        <v>65</v>
      </c>
      <c r="N42" s="72">
        <f>SUM(E11:E43,N11:N41)</f>
        <v>2124</v>
      </c>
      <c r="O42" s="71">
        <f>SUM(F11:F43,O11:O41)</f>
        <v>3946</v>
      </c>
      <c r="P42" s="78">
        <f>SUM(G11:G43,P11:P41)</f>
        <v>1609946.12</v>
      </c>
      <c r="Q42" s="71">
        <f>SUM(H11:H43,Q11:Q41)</f>
        <v>2095</v>
      </c>
      <c r="R42" s="85">
        <f>SUM(I11:I43,R11:R41)</f>
        <v>242351.97</v>
      </c>
    </row>
    <row r="43" spans="1:18" ht="14.1" customHeight="1">
      <c r="A43" s="10"/>
      <c r="B43" s="24"/>
      <c r="C43" s="20" t="s">
        <v>38</v>
      </c>
      <c r="D43" s="38">
        <v>33</v>
      </c>
      <c r="E43" s="44">
        <f>'1112-04-01(1801)'!E43</f>
        <v>0</v>
      </c>
      <c r="F43" s="44">
        <f>'1112-04-01(1801)'!F43</f>
        <v>0</v>
      </c>
      <c r="G43" s="55">
        <f>'1112-04-01(1801)'!G43</f>
        <v>0</v>
      </c>
      <c r="H43" s="44">
        <f>'1112-04-01(1801)'!H43</f>
        <v>0</v>
      </c>
      <c r="I43" s="55">
        <f>'1112-04-01(1801)'!I43</f>
        <v>0</v>
      </c>
      <c r="J43" s="21" t="s">
        <v>56</v>
      </c>
      <c r="K43" s="21"/>
      <c r="L43" s="21"/>
      <c r="M43" s="37">
        <v>66</v>
      </c>
      <c r="N43" s="73">
        <v>2095</v>
      </c>
      <c r="O43" s="75">
        <v>9841</v>
      </c>
      <c r="P43" s="79">
        <f>'1112-04-01(1801)'!P43</f>
      </c>
      <c r="Q43" s="79">
        <f>'1112-04-01(1801)'!Q43</f>
      </c>
      <c r="R43" s="86" t="s">
        <v>83</v>
      </c>
    </row>
    <row r="44" spans="1:18" ht="14.1" customHeight="1">
      <c r="A44" s="12" t="s">
        <v>7</v>
      </c>
      <c r="B44" s="25"/>
      <c r="C44" s="12"/>
      <c r="D44" s="40">
        <v>71615</v>
      </c>
      <c r="E44" s="40"/>
      <c r="F44" s="12" t="s">
        <v>47</v>
      </c>
      <c r="G44" s="56">
        <v>33220749.29</v>
      </c>
      <c r="H44" s="12" t="s">
        <v>52</v>
      </c>
      <c r="I44" s="12" t="s">
        <v>53</v>
      </c>
      <c r="J44" s="40">
        <v>78423</v>
      </c>
      <c r="K44" s="40"/>
      <c r="L44" s="12" t="s">
        <v>75</v>
      </c>
      <c r="M44" s="69">
        <v>13457116.69</v>
      </c>
      <c r="N44" s="69"/>
      <c r="O44" s="12" t="s">
        <v>77</v>
      </c>
      <c r="P44" s="12"/>
      <c r="Q44" s="12"/>
      <c r="R44" s="12"/>
    </row>
    <row r="45" spans="1:18" ht="14.1" customHeight="1">
      <c r="A45" s="13" t="s">
        <v>8</v>
      </c>
      <c r="B45" s="13"/>
      <c r="C45" s="13"/>
      <c r="D45" s="13"/>
      <c r="E45" s="13"/>
      <c r="F45" s="51">
        <v>1252261481.99</v>
      </c>
      <c r="G45" s="13" t="s">
        <v>49</v>
      </c>
      <c r="H45" s="13"/>
      <c r="I45" s="13"/>
      <c r="J45" s="13"/>
      <c r="K45" s="51">
        <v>2557539.46</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N43" sqref="N43"/>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100</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7</v>
      </c>
      <c r="F11" s="94">
        <v>14</v>
      </c>
      <c r="G11" s="97">
        <v>16635.69</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2</v>
      </c>
      <c r="F12" s="95">
        <v>2</v>
      </c>
      <c r="G12" s="98">
        <v>10351.23</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1</v>
      </c>
      <c r="F17" s="96">
        <v>0</v>
      </c>
      <c r="G17" s="99">
        <v>0</v>
      </c>
      <c r="H17" s="95">
        <v>1</v>
      </c>
      <c r="I17" s="103">
        <v>249.03</v>
      </c>
      <c r="J17" s="22"/>
      <c r="K17" s="22" t="s">
        <v>58</v>
      </c>
      <c r="L17" s="20" t="s">
        <v>37</v>
      </c>
      <c r="M17" s="37">
        <v>40</v>
      </c>
      <c r="N17" s="104">
        <v>0</v>
      </c>
      <c r="O17" s="100">
        <v>0</v>
      </c>
      <c r="P17" s="77">
        <v>0</v>
      </c>
      <c r="Q17" s="111">
        <v>0</v>
      </c>
      <c r="R17" s="85">
        <v>0</v>
      </c>
    </row>
    <row r="18" spans="1:18" ht="14.1" customHeight="1">
      <c r="A18" s="10"/>
      <c r="B18" s="20" t="s">
        <v>18</v>
      </c>
      <c r="C18" s="20"/>
      <c r="D18" s="38">
        <v>8</v>
      </c>
      <c r="E18" s="92">
        <v>4</v>
      </c>
      <c r="F18" s="96">
        <v>0</v>
      </c>
      <c r="G18" s="99">
        <v>0</v>
      </c>
      <c r="H18" s="95">
        <v>4</v>
      </c>
      <c r="I18" s="103">
        <v>2481.84</v>
      </c>
      <c r="J18" s="22"/>
      <c r="K18" s="22"/>
      <c r="L18" s="20" t="s">
        <v>38</v>
      </c>
      <c r="M18" s="38">
        <v>41</v>
      </c>
      <c r="N18" s="105">
        <v>0</v>
      </c>
      <c r="O18" s="96">
        <v>0</v>
      </c>
      <c r="P18" s="78">
        <v>0</v>
      </c>
      <c r="Q18" s="111">
        <v>0</v>
      </c>
      <c r="R18" s="85">
        <v>0</v>
      </c>
    </row>
    <row r="19" spans="1:18" ht="14.1" customHeight="1">
      <c r="A19" s="10"/>
      <c r="B19" s="20" t="s">
        <v>19</v>
      </c>
      <c r="C19" s="20"/>
      <c r="D19" s="37">
        <v>9</v>
      </c>
      <c r="E19" s="92">
        <v>6</v>
      </c>
      <c r="F19" s="96">
        <v>0</v>
      </c>
      <c r="G19" s="99">
        <v>0</v>
      </c>
      <c r="H19" s="95">
        <v>11</v>
      </c>
      <c r="I19" s="103">
        <v>887.32</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12</v>
      </c>
      <c r="F21" s="96">
        <v>0</v>
      </c>
      <c r="G21" s="99">
        <v>0</v>
      </c>
      <c r="H21" s="95">
        <v>27</v>
      </c>
      <c r="I21" s="103">
        <v>3066.9</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12</v>
      </c>
      <c r="F22" s="96">
        <v>0</v>
      </c>
      <c r="G22" s="99">
        <v>0</v>
      </c>
      <c r="H22" s="95">
        <v>16</v>
      </c>
      <c r="I22" s="103">
        <v>3310.43</v>
      </c>
      <c r="J22" s="22"/>
      <c r="K22" s="22"/>
      <c r="L22" s="20" t="s">
        <v>38</v>
      </c>
      <c r="M22" s="38">
        <v>45</v>
      </c>
      <c r="N22" s="105">
        <v>0</v>
      </c>
      <c r="O22" s="96">
        <v>0</v>
      </c>
      <c r="P22" s="78">
        <v>0</v>
      </c>
      <c r="Q22" s="111">
        <v>0</v>
      </c>
      <c r="R22" s="85">
        <v>0</v>
      </c>
    </row>
    <row r="23" spans="1:18" ht="14.1" customHeight="1">
      <c r="A23" s="11"/>
      <c r="B23" s="21" t="s">
        <v>23</v>
      </c>
      <c r="C23" s="20" t="s">
        <v>28</v>
      </c>
      <c r="D23" s="37">
        <v>13</v>
      </c>
      <c r="E23" s="92">
        <v>381</v>
      </c>
      <c r="F23" s="95">
        <v>498</v>
      </c>
      <c r="G23" s="98">
        <v>706840.16</v>
      </c>
      <c r="H23" s="95">
        <v>328</v>
      </c>
      <c r="I23" s="103">
        <v>27260.51</v>
      </c>
      <c r="J23" s="22"/>
      <c r="K23" s="22"/>
      <c r="L23" s="20" t="s">
        <v>39</v>
      </c>
      <c r="M23" s="37">
        <v>46</v>
      </c>
      <c r="N23" s="104">
        <v>0</v>
      </c>
      <c r="O23" s="100">
        <v>0</v>
      </c>
      <c r="P23" s="77">
        <v>0</v>
      </c>
      <c r="Q23" s="111">
        <v>0</v>
      </c>
      <c r="R23" s="85">
        <v>0</v>
      </c>
    </row>
    <row r="24" spans="1:18" ht="14.1" customHeight="1">
      <c r="A24" s="11"/>
      <c r="B24" s="21"/>
      <c r="C24" s="31" t="s">
        <v>29</v>
      </c>
      <c r="D24" s="39">
        <v>14</v>
      </c>
      <c r="E24" s="92">
        <v>2</v>
      </c>
      <c r="F24" s="95">
        <v>2</v>
      </c>
      <c r="G24" s="98">
        <v>45.47</v>
      </c>
      <c r="H24" s="95">
        <v>2</v>
      </c>
      <c r="I24" s="103">
        <v>168.02</v>
      </c>
      <c r="J24" s="22"/>
      <c r="K24" s="22"/>
      <c r="L24" s="20" t="s">
        <v>40</v>
      </c>
      <c r="M24" s="38">
        <v>47</v>
      </c>
      <c r="N24" s="105">
        <v>0</v>
      </c>
      <c r="O24" s="96">
        <v>0</v>
      </c>
      <c r="P24" s="78">
        <v>0</v>
      </c>
      <c r="Q24" s="111">
        <v>0</v>
      </c>
      <c r="R24" s="85">
        <v>0</v>
      </c>
    </row>
    <row r="25" spans="1:18" ht="14.1" customHeight="1">
      <c r="A25" s="11"/>
      <c r="B25" s="21"/>
      <c r="C25" s="20" t="s">
        <v>30</v>
      </c>
      <c r="D25" s="37">
        <v>15</v>
      </c>
      <c r="E25" s="92">
        <v>46</v>
      </c>
      <c r="F25" s="95">
        <v>181</v>
      </c>
      <c r="G25" s="98">
        <v>117794</v>
      </c>
      <c r="H25" s="95">
        <v>33</v>
      </c>
      <c r="I25" s="103">
        <v>5066.35</v>
      </c>
      <c r="J25" s="22"/>
      <c r="K25" s="65" t="s">
        <v>60</v>
      </c>
      <c r="L25" s="20" t="s">
        <v>38</v>
      </c>
      <c r="M25" s="37">
        <v>48</v>
      </c>
      <c r="N25" s="104">
        <v>0</v>
      </c>
      <c r="O25" s="100">
        <v>0</v>
      </c>
      <c r="P25" s="77">
        <v>0</v>
      </c>
      <c r="Q25" s="111">
        <v>0</v>
      </c>
      <c r="R25" s="85">
        <v>0</v>
      </c>
    </row>
    <row r="26" spans="1:18" ht="14.1" customHeight="1">
      <c r="A26" s="11"/>
      <c r="B26" s="21"/>
      <c r="C26" s="20" t="s">
        <v>31</v>
      </c>
      <c r="D26" s="39">
        <v>16</v>
      </c>
      <c r="E26" s="92">
        <v>29</v>
      </c>
      <c r="F26" s="95">
        <v>96</v>
      </c>
      <c r="G26" s="98">
        <v>4965.14</v>
      </c>
      <c r="H26" s="95">
        <v>19</v>
      </c>
      <c r="I26" s="103">
        <v>1514.89</v>
      </c>
      <c r="J26" s="22"/>
      <c r="K26" s="65"/>
      <c r="L26" s="20" t="s">
        <v>39</v>
      </c>
      <c r="M26" s="38">
        <v>49</v>
      </c>
      <c r="N26" s="105">
        <v>0</v>
      </c>
      <c r="O26" s="96">
        <v>0</v>
      </c>
      <c r="P26" s="78">
        <v>0</v>
      </c>
      <c r="Q26" s="111">
        <v>0</v>
      </c>
      <c r="R26" s="85">
        <v>0</v>
      </c>
    </row>
    <row r="27" spans="1:18" ht="14.1" customHeight="1">
      <c r="A27" s="11"/>
      <c r="B27" s="21"/>
      <c r="C27" s="20" t="s">
        <v>32</v>
      </c>
      <c r="D27" s="37">
        <v>17</v>
      </c>
      <c r="E27" s="92">
        <v>9</v>
      </c>
      <c r="F27" s="95">
        <v>11</v>
      </c>
      <c r="G27" s="98">
        <v>660.12</v>
      </c>
      <c r="H27" s="95">
        <v>7</v>
      </c>
      <c r="I27" s="103">
        <v>718.94</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5">
        <v>2</v>
      </c>
      <c r="G28" s="98">
        <v>9761.72</v>
      </c>
      <c r="H28" s="96">
        <v>0</v>
      </c>
      <c r="I28" s="102">
        <v>0</v>
      </c>
      <c r="J28" s="22"/>
      <c r="K28" s="66" t="s">
        <v>61</v>
      </c>
      <c r="L28" s="66"/>
      <c r="M28" s="38">
        <v>51</v>
      </c>
      <c r="N28" s="106">
        <v>1</v>
      </c>
      <c r="O28" s="95">
        <v>1</v>
      </c>
      <c r="P28" s="108">
        <v>47499.03</v>
      </c>
      <c r="Q28" s="111">
        <v>0</v>
      </c>
      <c r="R28" s="85">
        <v>0</v>
      </c>
    </row>
    <row r="29" spans="1:18" ht="14.1" customHeight="1">
      <c r="A29" s="11"/>
      <c r="B29" s="21"/>
      <c r="C29" s="20" t="s">
        <v>34</v>
      </c>
      <c r="D29" s="37">
        <v>19</v>
      </c>
      <c r="E29" s="92">
        <v>3</v>
      </c>
      <c r="F29" s="95">
        <v>9</v>
      </c>
      <c r="G29" s="98">
        <v>15851.18</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9</v>
      </c>
      <c r="F31" s="95">
        <v>31</v>
      </c>
      <c r="G31" s="98">
        <v>4292.45</v>
      </c>
      <c r="H31" s="95">
        <v>7</v>
      </c>
      <c r="I31" s="103">
        <v>919.16</v>
      </c>
      <c r="J31" s="22"/>
      <c r="K31" s="20" t="s">
        <v>64</v>
      </c>
      <c r="L31" s="20"/>
      <c r="M31" s="37">
        <v>54</v>
      </c>
      <c r="N31" s="107">
        <v>16</v>
      </c>
      <c r="O31" s="94">
        <v>69</v>
      </c>
      <c r="P31" s="109">
        <v>3628.46</v>
      </c>
      <c r="Q31" s="112">
        <v>15</v>
      </c>
      <c r="R31" s="113">
        <v>2946.94</v>
      </c>
    </row>
    <row r="32" spans="1:18" ht="14.1" customHeight="1">
      <c r="A32" s="11"/>
      <c r="B32" s="21"/>
      <c r="C32" s="32" t="s">
        <v>20</v>
      </c>
      <c r="D32" s="37">
        <v>22</v>
      </c>
      <c r="E32" s="92">
        <v>4</v>
      </c>
      <c r="F32" s="95">
        <v>4</v>
      </c>
      <c r="G32" s="98">
        <v>176.58</v>
      </c>
      <c r="H32" s="95">
        <v>3</v>
      </c>
      <c r="I32" s="103">
        <v>170.28</v>
      </c>
      <c r="J32" s="22"/>
      <c r="K32" s="20" t="s">
        <v>65</v>
      </c>
      <c r="L32" s="20"/>
      <c r="M32" s="38">
        <v>55</v>
      </c>
      <c r="N32" s="106">
        <v>5</v>
      </c>
      <c r="O32" s="95">
        <v>10</v>
      </c>
      <c r="P32" s="108">
        <v>1977.53</v>
      </c>
      <c r="Q32" s="112">
        <v>2</v>
      </c>
      <c r="R32" s="113">
        <v>166.18</v>
      </c>
    </row>
    <row r="33" spans="1:18" ht="14.1" customHeight="1">
      <c r="A33" s="11"/>
      <c r="B33" s="21"/>
      <c r="C33" s="20" t="s">
        <v>21</v>
      </c>
      <c r="D33" s="37">
        <v>23</v>
      </c>
      <c r="E33" s="92">
        <v>3</v>
      </c>
      <c r="F33" s="96">
        <v>0</v>
      </c>
      <c r="G33" s="99">
        <v>0</v>
      </c>
      <c r="H33" s="95">
        <v>3</v>
      </c>
      <c r="I33" s="103">
        <v>1451.8</v>
      </c>
      <c r="J33" s="22"/>
      <c r="K33" s="20" t="s">
        <v>66</v>
      </c>
      <c r="L33" s="20"/>
      <c r="M33" s="37">
        <v>56</v>
      </c>
      <c r="N33" s="107">
        <v>10</v>
      </c>
      <c r="O33" s="94">
        <v>9</v>
      </c>
      <c r="P33" s="109">
        <v>77274.69</v>
      </c>
      <c r="Q33" s="112">
        <v>6</v>
      </c>
      <c r="R33" s="113">
        <v>813.13</v>
      </c>
    </row>
    <row r="34" spans="1:18" ht="14.1" customHeight="1">
      <c r="A34" s="10" t="s">
        <v>6</v>
      </c>
      <c r="B34" s="22" t="s">
        <v>24</v>
      </c>
      <c r="C34" s="20" t="s">
        <v>37</v>
      </c>
      <c r="D34" s="37">
        <v>24</v>
      </c>
      <c r="E34" s="92">
        <v>563</v>
      </c>
      <c r="F34" s="95">
        <v>716</v>
      </c>
      <c r="G34" s="98">
        <v>56366.65</v>
      </c>
      <c r="H34" s="95">
        <v>568</v>
      </c>
      <c r="I34" s="103">
        <v>54190.96</v>
      </c>
      <c r="J34" s="22"/>
      <c r="K34" s="67" t="s">
        <v>67</v>
      </c>
      <c r="L34" s="67"/>
      <c r="M34" s="38">
        <v>57</v>
      </c>
      <c r="N34" s="106">
        <v>391</v>
      </c>
      <c r="O34" s="95">
        <v>950</v>
      </c>
      <c r="P34" s="108">
        <v>200510.94</v>
      </c>
      <c r="Q34" s="112">
        <v>498</v>
      </c>
      <c r="R34" s="113">
        <v>69697.67</v>
      </c>
    </row>
    <row r="35" spans="1:18" ht="14.1" customHeight="1">
      <c r="A35" s="10"/>
      <c r="B35" s="22"/>
      <c r="C35" s="20" t="s">
        <v>38</v>
      </c>
      <c r="D35" s="37">
        <v>25</v>
      </c>
      <c r="E35" s="92">
        <v>1</v>
      </c>
      <c r="F35" s="95">
        <v>3</v>
      </c>
      <c r="G35" s="98">
        <v>838.38</v>
      </c>
      <c r="H35" s="96">
        <v>0</v>
      </c>
      <c r="I35" s="102">
        <v>0</v>
      </c>
      <c r="J35" s="22"/>
      <c r="K35" s="20" t="s">
        <v>68</v>
      </c>
      <c r="L35" s="20"/>
      <c r="M35" s="37">
        <v>58</v>
      </c>
      <c r="N35" s="107">
        <v>18</v>
      </c>
      <c r="O35" s="94">
        <v>21</v>
      </c>
      <c r="P35" s="109">
        <v>867.9</v>
      </c>
      <c r="Q35" s="112">
        <v>18</v>
      </c>
      <c r="R35" s="113">
        <v>1771.72</v>
      </c>
    </row>
    <row r="36" spans="1:18" ht="14.1" customHeight="1">
      <c r="A36" s="10"/>
      <c r="B36" s="22"/>
      <c r="C36" s="20" t="s">
        <v>39</v>
      </c>
      <c r="D36" s="38">
        <v>26</v>
      </c>
      <c r="E36" s="92">
        <v>23</v>
      </c>
      <c r="F36" s="95">
        <v>37</v>
      </c>
      <c r="G36" s="98">
        <v>4084.91</v>
      </c>
      <c r="H36" s="95">
        <v>19</v>
      </c>
      <c r="I36" s="103">
        <v>2257.59</v>
      </c>
      <c r="J36" s="22"/>
      <c r="K36" s="20" t="s">
        <v>69</v>
      </c>
      <c r="L36" s="20"/>
      <c r="M36" s="38">
        <v>59</v>
      </c>
      <c r="N36" s="106">
        <v>31</v>
      </c>
      <c r="O36" s="95">
        <v>107</v>
      </c>
      <c r="P36" s="108">
        <v>34391.37</v>
      </c>
      <c r="Q36" s="112">
        <v>17</v>
      </c>
      <c r="R36" s="113">
        <v>1568.8</v>
      </c>
    </row>
    <row r="37" spans="1:18" ht="14.1" customHeight="1">
      <c r="A37" s="10"/>
      <c r="B37" s="22"/>
      <c r="C37" s="20" t="s">
        <v>40</v>
      </c>
      <c r="D37" s="38">
        <v>27</v>
      </c>
      <c r="E37" s="92">
        <v>295</v>
      </c>
      <c r="F37" s="95">
        <v>398</v>
      </c>
      <c r="G37" s="98">
        <v>71386.12</v>
      </c>
      <c r="H37" s="95">
        <v>358</v>
      </c>
      <c r="I37" s="103">
        <v>47372.29</v>
      </c>
      <c r="J37" s="22"/>
      <c r="K37" s="20" t="s">
        <v>70</v>
      </c>
      <c r="L37" s="20"/>
      <c r="M37" s="37">
        <v>60</v>
      </c>
      <c r="N37" s="107">
        <v>18</v>
      </c>
      <c r="O37" s="94">
        <v>30</v>
      </c>
      <c r="P37" s="109">
        <v>9519.24</v>
      </c>
      <c r="Q37" s="112">
        <v>16</v>
      </c>
      <c r="R37" s="113">
        <v>2271.02</v>
      </c>
    </row>
    <row r="38" spans="1:18" ht="14.1" customHeight="1">
      <c r="A38" s="10"/>
      <c r="B38" s="22" t="s">
        <v>25</v>
      </c>
      <c r="C38" s="20" t="s">
        <v>37</v>
      </c>
      <c r="D38" s="38">
        <v>28</v>
      </c>
      <c r="E38" s="92">
        <v>1</v>
      </c>
      <c r="F38" s="95">
        <v>3</v>
      </c>
      <c r="G38" s="98">
        <v>2339.55</v>
      </c>
      <c r="H38" s="96">
        <v>0</v>
      </c>
      <c r="I38" s="102">
        <v>0</v>
      </c>
      <c r="J38" s="22"/>
      <c r="K38" s="20" t="s">
        <v>71</v>
      </c>
      <c r="L38" s="20"/>
      <c r="M38" s="38">
        <v>61</v>
      </c>
      <c r="N38" s="106">
        <v>24</v>
      </c>
      <c r="O38" s="95">
        <v>71</v>
      </c>
      <c r="P38" s="108">
        <v>18993.18</v>
      </c>
      <c r="Q38" s="112">
        <v>14</v>
      </c>
      <c r="R38" s="113">
        <v>1783.54</v>
      </c>
    </row>
    <row r="39" spans="1:18" ht="14.1" customHeight="1">
      <c r="A39" s="10"/>
      <c r="B39" s="22"/>
      <c r="C39" s="20" t="s">
        <v>38</v>
      </c>
      <c r="D39" s="38">
        <v>29</v>
      </c>
      <c r="E39" s="92">
        <v>1</v>
      </c>
      <c r="F39" s="95">
        <v>3</v>
      </c>
      <c r="G39" s="98">
        <v>838.38</v>
      </c>
      <c r="H39" s="96">
        <v>0</v>
      </c>
      <c r="I39" s="102">
        <v>0</v>
      </c>
      <c r="J39" s="22"/>
      <c r="K39" s="20" t="s">
        <v>72</v>
      </c>
      <c r="L39" s="20"/>
      <c r="M39" s="37">
        <v>62</v>
      </c>
      <c r="N39" s="107">
        <v>43</v>
      </c>
      <c r="O39" s="94">
        <v>275</v>
      </c>
      <c r="P39" s="109">
        <v>28197.83</v>
      </c>
      <c r="Q39" s="112">
        <v>35</v>
      </c>
      <c r="R39" s="113">
        <v>4153.54</v>
      </c>
    </row>
    <row r="40" spans="1:18" ht="14.1" customHeight="1">
      <c r="A40" s="10"/>
      <c r="B40" s="22"/>
      <c r="C40" s="20" t="s">
        <v>39</v>
      </c>
      <c r="D40" s="38">
        <v>30</v>
      </c>
      <c r="E40" s="93">
        <v>0</v>
      </c>
      <c r="F40" s="96">
        <v>0</v>
      </c>
      <c r="G40" s="99">
        <v>0</v>
      </c>
      <c r="H40" s="96">
        <v>0</v>
      </c>
      <c r="I40" s="102">
        <v>0</v>
      </c>
      <c r="J40" s="22"/>
      <c r="K40" s="67" t="s">
        <v>73</v>
      </c>
      <c r="L40" s="67"/>
      <c r="M40" s="38">
        <v>63</v>
      </c>
      <c r="N40" s="106">
        <v>30</v>
      </c>
      <c r="O40" s="95">
        <v>72</v>
      </c>
      <c r="P40" s="108">
        <v>2601.34</v>
      </c>
      <c r="Q40" s="112">
        <v>17</v>
      </c>
      <c r="R40" s="113">
        <v>1587.78</v>
      </c>
    </row>
    <row r="41" spans="1:18" ht="14.1" customHeight="1">
      <c r="A41" s="10"/>
      <c r="B41" s="22"/>
      <c r="C41" s="20" t="s">
        <v>40</v>
      </c>
      <c r="D41" s="38">
        <v>31</v>
      </c>
      <c r="E41" s="92">
        <v>1</v>
      </c>
      <c r="F41" s="95">
        <v>1</v>
      </c>
      <c r="G41" s="98">
        <v>788.99</v>
      </c>
      <c r="H41" s="96">
        <v>0</v>
      </c>
      <c r="I41" s="102">
        <v>0</v>
      </c>
      <c r="J41" s="22"/>
      <c r="K41" s="67" t="s">
        <v>74</v>
      </c>
      <c r="L41" s="67"/>
      <c r="M41" s="37">
        <v>64</v>
      </c>
      <c r="N41" s="107">
        <v>121</v>
      </c>
      <c r="O41" s="94">
        <v>320</v>
      </c>
      <c r="P41" s="109">
        <v>160467.89</v>
      </c>
      <c r="Q41" s="112">
        <v>51</v>
      </c>
      <c r="R41" s="113">
        <v>4505.34</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2124</v>
      </c>
      <c r="O42" s="71">
        <f>SUM(F11:F43,O11:O41)</f>
        <v>3946</v>
      </c>
      <c r="P42" s="78">
        <f>SUM(G11:G43,P11:P41)</f>
        <v>1609946.12</v>
      </c>
      <c r="Q42" s="71">
        <f>SUM(H11:H43,Q11:Q41)</f>
        <v>2095</v>
      </c>
      <c r="R42" s="85">
        <f>SUM(I11:I43,R11:R41)</f>
        <v>242351.97</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101</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'1112-04-01(2001)'!E11</f>
        <v>15</v>
      </c>
      <c r="F11" s="50">
        <f>'1112-04-01(2001)'!F11</f>
        <v>38</v>
      </c>
      <c r="G11" s="54">
        <f>'1112-04-01(2001)'!G11</f>
        <v>43281.15</v>
      </c>
      <c r="H11" s="50">
        <f>'1112-04-01(2001)'!H11</f>
        <v>0</v>
      </c>
      <c r="I11" s="54">
        <f>'1112-04-01(2001)'!I11</f>
        <v>0</v>
      </c>
      <c r="J11" s="61" t="s">
        <v>6</v>
      </c>
      <c r="K11" s="64" t="s">
        <v>26</v>
      </c>
      <c r="L11" s="68" t="s">
        <v>39</v>
      </c>
      <c r="M11" s="37">
        <v>34</v>
      </c>
      <c r="N11" s="70">
        <f>'1112-04-01(2001)'!N11</f>
        <v>0</v>
      </c>
      <c r="O11" s="70">
        <f>'1112-04-01(2001)'!O11</f>
        <v>0</v>
      </c>
      <c r="P11" s="77">
        <f>'1112-04-01(2001)'!P11</f>
        <v>0</v>
      </c>
      <c r="Q11" s="70">
        <f>'1112-04-01(2001)'!Q11</f>
        <v>0</v>
      </c>
      <c r="R11" s="84">
        <f>'1112-04-01(2001)'!R11</f>
        <v>0</v>
      </c>
    </row>
    <row r="12" spans="1:18" ht="14.1" customHeight="1">
      <c r="A12" s="10"/>
      <c r="B12" s="20" t="s">
        <v>12</v>
      </c>
      <c r="C12" s="20"/>
      <c r="D12" s="38">
        <v>2</v>
      </c>
      <c r="E12" s="44">
        <f>'1112-04-01(2001)'!E12</f>
        <v>4</v>
      </c>
      <c r="F12" s="44">
        <f>'1112-04-01(2001)'!F12</f>
        <v>4</v>
      </c>
      <c r="G12" s="55">
        <f>'1112-04-01(2001)'!G12</f>
        <v>5384.39</v>
      </c>
      <c r="H12" s="44">
        <f>'1112-04-01(2001)'!H12</f>
        <v>0</v>
      </c>
      <c r="I12" s="55">
        <f>'1112-04-01(2001)'!I12</f>
        <v>0</v>
      </c>
      <c r="J12" s="22"/>
      <c r="K12" s="64"/>
      <c r="L12" s="20" t="s">
        <v>40</v>
      </c>
      <c r="M12" s="38">
        <v>35</v>
      </c>
      <c r="N12" s="71">
        <f>'1112-04-01(2001)'!N12</f>
        <v>0</v>
      </c>
      <c r="O12" s="71">
        <f>'1112-04-01(2001)'!O12</f>
        <v>0</v>
      </c>
      <c r="P12" s="78">
        <f>'1112-04-01(2001)'!P12</f>
        <v>0</v>
      </c>
      <c r="Q12" s="71">
        <f>'1112-04-01(2001)'!Q12</f>
        <v>0</v>
      </c>
      <c r="R12" s="85">
        <f>'1112-04-01(2001)'!R12</f>
        <v>0</v>
      </c>
    </row>
    <row r="13" spans="1:18" ht="14.1" customHeight="1">
      <c r="A13" s="10"/>
      <c r="B13" s="20" t="s">
        <v>13</v>
      </c>
      <c r="C13" s="20"/>
      <c r="D13" s="37">
        <v>3</v>
      </c>
      <c r="E13" s="44">
        <f>'1112-04-01(2001)'!E13</f>
        <v>0</v>
      </c>
      <c r="F13" s="44">
        <f>'1112-04-01(2001)'!F13</f>
        <v>0</v>
      </c>
      <c r="G13" s="55">
        <f>'1112-04-01(2001)'!G13</f>
        <v>0</v>
      </c>
      <c r="H13" s="44">
        <f>'1112-04-01(2001)'!H13</f>
        <v>0</v>
      </c>
      <c r="I13" s="55">
        <f>'1112-04-01(2001)'!I13</f>
        <v>0</v>
      </c>
      <c r="J13" s="22"/>
      <c r="K13" s="22" t="s">
        <v>57</v>
      </c>
      <c r="L13" s="20" t="s">
        <v>37</v>
      </c>
      <c r="M13" s="37">
        <v>36</v>
      </c>
      <c r="N13" s="71">
        <f>'1112-04-01(2001)'!N13</f>
        <v>0</v>
      </c>
      <c r="O13" s="71">
        <f>'1112-04-01(2001)'!O13</f>
        <v>0</v>
      </c>
      <c r="P13" s="78">
        <f>'1112-04-01(2001)'!P13</f>
        <v>0</v>
      </c>
      <c r="Q13" s="71">
        <f>'1112-04-01(2001)'!Q13</f>
        <v>0</v>
      </c>
      <c r="R13" s="85">
        <f>'1112-04-01(2001)'!R13</f>
        <v>0</v>
      </c>
    </row>
    <row r="14" spans="1:18" ht="14.1" customHeight="1">
      <c r="A14" s="10"/>
      <c r="B14" s="20" t="s">
        <v>14</v>
      </c>
      <c r="C14" s="20"/>
      <c r="D14" s="38">
        <v>4</v>
      </c>
      <c r="E14" s="44">
        <f>'1112-04-01(2001)'!E14</f>
        <v>0</v>
      </c>
      <c r="F14" s="44">
        <f>'1112-04-01(2001)'!F14</f>
        <v>0</v>
      </c>
      <c r="G14" s="55">
        <f>'1112-04-01(2001)'!G14</f>
        <v>0</v>
      </c>
      <c r="H14" s="44">
        <f>'1112-04-01(2001)'!H14</f>
        <v>0</v>
      </c>
      <c r="I14" s="55">
        <f>'1112-04-01(2001)'!I14</f>
        <v>0</v>
      </c>
      <c r="J14" s="22"/>
      <c r="K14" s="22"/>
      <c r="L14" s="20" t="s">
        <v>38</v>
      </c>
      <c r="M14" s="38">
        <v>37</v>
      </c>
      <c r="N14" s="71">
        <f>'1112-04-01(2001)'!N14</f>
        <v>0</v>
      </c>
      <c r="O14" s="71">
        <f>'1112-04-01(2001)'!O14</f>
        <v>0</v>
      </c>
      <c r="P14" s="78">
        <f>'1112-04-01(2001)'!P14</f>
        <v>0</v>
      </c>
      <c r="Q14" s="71">
        <f>'1112-04-01(2001)'!Q14</f>
        <v>0</v>
      </c>
      <c r="R14" s="85">
        <f>'1112-04-01(2001)'!R14</f>
        <v>0</v>
      </c>
    </row>
    <row r="15" spans="1:18" ht="14.1" customHeight="1">
      <c r="A15" s="10"/>
      <c r="B15" s="20" t="s">
        <v>15</v>
      </c>
      <c r="C15" s="20"/>
      <c r="D15" s="37">
        <v>5</v>
      </c>
      <c r="E15" s="44">
        <f>'1112-04-01(2001)'!E15</f>
        <v>0</v>
      </c>
      <c r="F15" s="44">
        <f>'1112-04-01(2001)'!F15</f>
        <v>0</v>
      </c>
      <c r="G15" s="55">
        <f>'1112-04-01(2001)'!G15</f>
        <v>0</v>
      </c>
      <c r="H15" s="44">
        <f>'1112-04-01(2001)'!H15</f>
        <v>0</v>
      </c>
      <c r="I15" s="55">
        <f>'1112-04-01(2001)'!I15</f>
        <v>0</v>
      </c>
      <c r="J15" s="22"/>
      <c r="K15" s="22"/>
      <c r="L15" s="20" t="s">
        <v>39</v>
      </c>
      <c r="M15" s="37">
        <v>38</v>
      </c>
      <c r="N15" s="71">
        <f>'1112-04-01(2001)'!N15</f>
        <v>0</v>
      </c>
      <c r="O15" s="71">
        <f>'1112-04-01(2001)'!O15</f>
        <v>0</v>
      </c>
      <c r="P15" s="78">
        <f>'1112-04-01(2001)'!P15</f>
        <v>0</v>
      </c>
      <c r="Q15" s="71">
        <f>'1112-04-01(2001)'!Q15</f>
        <v>0</v>
      </c>
      <c r="R15" s="85">
        <f>'1112-04-01(2001)'!R15</f>
        <v>0</v>
      </c>
    </row>
    <row r="16" spans="1:18" ht="14.1" customHeight="1">
      <c r="A16" s="10"/>
      <c r="B16" s="20" t="s">
        <v>16</v>
      </c>
      <c r="C16" s="20"/>
      <c r="D16" s="38">
        <v>6</v>
      </c>
      <c r="E16" s="44">
        <f>'1112-04-01(2001)'!E16</f>
        <v>0</v>
      </c>
      <c r="F16" s="44">
        <f>'1112-04-01(2001)'!F16</f>
        <v>0</v>
      </c>
      <c r="G16" s="55">
        <f>'1112-04-01(2001)'!G16</f>
        <v>0</v>
      </c>
      <c r="H16" s="44">
        <f>'1112-04-01(2001)'!H16</f>
        <v>0</v>
      </c>
      <c r="I16" s="55">
        <f>'1112-04-01(2001)'!I16</f>
        <v>0</v>
      </c>
      <c r="J16" s="22"/>
      <c r="K16" s="22"/>
      <c r="L16" s="20" t="s">
        <v>40</v>
      </c>
      <c r="M16" s="38">
        <v>39</v>
      </c>
      <c r="N16" s="71">
        <f>'1112-04-01(2001)'!N16</f>
        <v>0</v>
      </c>
      <c r="O16" s="71">
        <f>'1112-04-01(2001)'!O16</f>
        <v>0</v>
      </c>
      <c r="P16" s="78">
        <f>'1112-04-01(2001)'!P16</f>
        <v>0</v>
      </c>
      <c r="Q16" s="71">
        <f>'1112-04-01(2001)'!Q16</f>
        <v>0</v>
      </c>
      <c r="R16" s="85">
        <f>'1112-04-01(2001)'!R16</f>
        <v>0</v>
      </c>
    </row>
    <row r="17" spans="1:18" ht="14.1" customHeight="1">
      <c r="A17" s="10"/>
      <c r="B17" s="20" t="s">
        <v>17</v>
      </c>
      <c r="C17" s="20"/>
      <c r="D17" s="37">
        <v>7</v>
      </c>
      <c r="E17" s="44">
        <f>'1112-04-01(2001)'!E17</f>
        <v>0</v>
      </c>
      <c r="F17" s="44">
        <f>'1112-04-01(2001)'!F17</f>
        <v>0</v>
      </c>
      <c r="G17" s="55">
        <f>'1112-04-01(2001)'!G17</f>
        <v>0</v>
      </c>
      <c r="H17" s="44">
        <f>'1112-04-01(2001)'!H17</f>
        <v>0</v>
      </c>
      <c r="I17" s="55">
        <f>'1112-04-01(2001)'!I17</f>
        <v>0</v>
      </c>
      <c r="J17" s="22"/>
      <c r="K17" s="22" t="s">
        <v>58</v>
      </c>
      <c r="L17" s="20" t="s">
        <v>37</v>
      </c>
      <c r="M17" s="37">
        <v>40</v>
      </c>
      <c r="N17" s="71">
        <f>'1112-04-01(2001)'!N17</f>
        <v>0</v>
      </c>
      <c r="O17" s="71">
        <f>'1112-04-01(2001)'!O17</f>
        <v>0</v>
      </c>
      <c r="P17" s="78">
        <f>'1112-04-01(2001)'!P17</f>
        <v>0</v>
      </c>
      <c r="Q17" s="71">
        <f>'1112-04-01(2001)'!Q17</f>
        <v>0</v>
      </c>
      <c r="R17" s="85">
        <f>'1112-04-01(2001)'!R17</f>
        <v>0</v>
      </c>
    </row>
    <row r="18" spans="1:18" ht="14.1" customHeight="1">
      <c r="A18" s="10"/>
      <c r="B18" s="20" t="s">
        <v>18</v>
      </c>
      <c r="C18" s="20"/>
      <c r="D18" s="38">
        <v>8</v>
      </c>
      <c r="E18" s="44">
        <f>'1112-04-01(2001)'!E18</f>
        <v>0</v>
      </c>
      <c r="F18" s="44">
        <f>'1112-04-01(2001)'!F18</f>
        <v>0</v>
      </c>
      <c r="G18" s="55">
        <f>'1112-04-01(2001)'!G18</f>
        <v>0</v>
      </c>
      <c r="H18" s="44">
        <f>'1112-04-01(2001)'!H18</f>
        <v>0</v>
      </c>
      <c r="I18" s="55">
        <f>'1112-04-01(2001)'!I18</f>
        <v>0</v>
      </c>
      <c r="J18" s="22"/>
      <c r="K18" s="22"/>
      <c r="L18" s="20" t="s">
        <v>38</v>
      </c>
      <c r="M18" s="38">
        <v>41</v>
      </c>
      <c r="N18" s="71">
        <f>'1112-04-01(2001)'!N18</f>
        <v>0</v>
      </c>
      <c r="O18" s="71">
        <f>'1112-04-01(2001)'!O18</f>
        <v>0</v>
      </c>
      <c r="P18" s="78">
        <f>'1112-04-01(2001)'!P18</f>
        <v>0</v>
      </c>
      <c r="Q18" s="71">
        <f>'1112-04-01(2001)'!Q18</f>
        <v>0</v>
      </c>
      <c r="R18" s="85">
        <f>'1112-04-01(2001)'!R18</f>
        <v>0</v>
      </c>
    </row>
    <row r="19" spans="1:18" ht="14.1" customHeight="1">
      <c r="A19" s="10"/>
      <c r="B19" s="20" t="s">
        <v>19</v>
      </c>
      <c r="C19" s="20"/>
      <c r="D19" s="37">
        <v>9</v>
      </c>
      <c r="E19" s="44">
        <f>'1112-04-01(2001)'!E19</f>
        <v>3</v>
      </c>
      <c r="F19" s="44">
        <f>'1112-04-01(2001)'!F19</f>
        <v>0</v>
      </c>
      <c r="G19" s="55">
        <f>'1112-04-01(2001)'!G19</f>
        <v>0</v>
      </c>
      <c r="H19" s="44">
        <f>'1112-04-01(2001)'!H19</f>
        <v>3</v>
      </c>
      <c r="I19" s="55">
        <f>'1112-04-01(2001)'!I19</f>
        <v>442.92</v>
      </c>
      <c r="J19" s="22"/>
      <c r="K19" s="22"/>
      <c r="L19" s="20" t="s">
        <v>39</v>
      </c>
      <c r="M19" s="37">
        <v>42</v>
      </c>
      <c r="N19" s="71">
        <f>'1112-04-01(2001)'!N19</f>
        <v>0</v>
      </c>
      <c r="O19" s="71">
        <f>'1112-04-01(2001)'!O19</f>
        <v>0</v>
      </c>
      <c r="P19" s="78">
        <f>'1112-04-01(2001)'!P19</f>
        <v>0</v>
      </c>
      <c r="Q19" s="71">
        <f>'1112-04-01(2001)'!Q19</f>
        <v>0</v>
      </c>
      <c r="R19" s="85">
        <f>'1112-04-01(2001)'!R19</f>
        <v>0</v>
      </c>
    </row>
    <row r="20" spans="1:18" ht="14.1" customHeight="1">
      <c r="A20" s="10"/>
      <c r="B20" s="20" t="s">
        <v>20</v>
      </c>
      <c r="C20" s="20"/>
      <c r="D20" s="39">
        <v>10</v>
      </c>
      <c r="E20" s="44">
        <f>'1112-04-01(2001)'!E20</f>
        <v>0</v>
      </c>
      <c r="F20" s="44">
        <f>'1112-04-01(2001)'!F20</f>
        <v>0</v>
      </c>
      <c r="G20" s="55">
        <f>'1112-04-01(2001)'!G20</f>
        <v>0</v>
      </c>
      <c r="H20" s="44">
        <f>'1112-04-01(2001)'!H20</f>
        <v>0</v>
      </c>
      <c r="I20" s="55">
        <f>'1112-04-01(2001)'!I20</f>
        <v>0</v>
      </c>
      <c r="J20" s="22"/>
      <c r="K20" s="22"/>
      <c r="L20" s="20" t="s">
        <v>40</v>
      </c>
      <c r="M20" s="38">
        <v>43</v>
      </c>
      <c r="N20" s="71">
        <f>'1112-04-01(2001)'!N20</f>
        <v>0</v>
      </c>
      <c r="O20" s="71">
        <f>'1112-04-01(2001)'!O20</f>
        <v>0</v>
      </c>
      <c r="P20" s="78">
        <f>'1112-04-01(2001)'!P20</f>
        <v>0</v>
      </c>
      <c r="Q20" s="71">
        <f>'1112-04-01(2001)'!Q20</f>
        <v>0</v>
      </c>
      <c r="R20" s="85">
        <f>'1112-04-01(2001)'!R20</f>
        <v>0</v>
      </c>
    </row>
    <row r="21" spans="1:18" ht="14.1" customHeight="1">
      <c r="A21" s="10"/>
      <c r="B21" s="20" t="s">
        <v>21</v>
      </c>
      <c r="C21" s="20"/>
      <c r="D21" s="37">
        <v>11</v>
      </c>
      <c r="E21" s="44">
        <f>'1112-04-01(2001)'!E21</f>
        <v>10</v>
      </c>
      <c r="F21" s="44">
        <f>'1112-04-01(2001)'!F21</f>
        <v>0</v>
      </c>
      <c r="G21" s="55">
        <f>'1112-04-01(2001)'!G21</f>
        <v>0</v>
      </c>
      <c r="H21" s="44">
        <f>'1112-04-01(2001)'!H21</f>
        <v>18</v>
      </c>
      <c r="I21" s="55">
        <f>'1112-04-01(2001)'!I21</f>
        <v>1586.99</v>
      </c>
      <c r="J21" s="22"/>
      <c r="K21" s="22" t="s">
        <v>59</v>
      </c>
      <c r="L21" s="20" t="s">
        <v>37</v>
      </c>
      <c r="M21" s="37">
        <v>44</v>
      </c>
      <c r="N21" s="71">
        <f>'1112-04-01(2001)'!N21</f>
        <v>0</v>
      </c>
      <c r="O21" s="71">
        <f>'1112-04-01(2001)'!O21</f>
        <v>0</v>
      </c>
      <c r="P21" s="78">
        <f>'1112-04-01(2001)'!P21</f>
        <v>0</v>
      </c>
      <c r="Q21" s="71">
        <f>'1112-04-01(2001)'!Q21</f>
        <v>0</v>
      </c>
      <c r="R21" s="85">
        <f>'1112-04-01(2001)'!R21</f>
        <v>0</v>
      </c>
    </row>
    <row r="22" spans="1:18" ht="14.1" customHeight="1">
      <c r="A22" s="11" t="s">
        <v>5</v>
      </c>
      <c r="B22" s="20" t="s">
        <v>22</v>
      </c>
      <c r="C22" s="20"/>
      <c r="D22" s="39">
        <v>12</v>
      </c>
      <c r="E22" s="44">
        <f>'1112-04-01(2001)'!E22</f>
        <v>7</v>
      </c>
      <c r="F22" s="44">
        <f>'1112-04-01(2001)'!F22</f>
        <v>0</v>
      </c>
      <c r="G22" s="55">
        <f>'1112-04-01(2001)'!G22</f>
        <v>0</v>
      </c>
      <c r="H22" s="44">
        <f>'1112-04-01(2001)'!H22</f>
        <v>7</v>
      </c>
      <c r="I22" s="55">
        <f>'1112-04-01(2001)'!I22</f>
        <v>1272.54</v>
      </c>
      <c r="J22" s="22"/>
      <c r="K22" s="22"/>
      <c r="L22" s="20" t="s">
        <v>38</v>
      </c>
      <c r="M22" s="38">
        <v>45</v>
      </c>
      <c r="N22" s="71">
        <f>'1112-04-01(2001)'!N22</f>
        <v>0</v>
      </c>
      <c r="O22" s="71">
        <f>'1112-04-01(2001)'!O22</f>
        <v>0</v>
      </c>
      <c r="P22" s="78">
        <f>'1112-04-01(2001)'!P22</f>
        <v>0</v>
      </c>
      <c r="Q22" s="71">
        <f>'1112-04-01(2001)'!Q22</f>
        <v>0</v>
      </c>
      <c r="R22" s="85">
        <f>'1112-04-01(2001)'!R22</f>
        <v>0</v>
      </c>
    </row>
    <row r="23" spans="1:18" ht="14.1" customHeight="1">
      <c r="A23" s="11"/>
      <c r="B23" s="21" t="s">
        <v>23</v>
      </c>
      <c r="C23" s="20" t="s">
        <v>28</v>
      </c>
      <c r="D23" s="37">
        <v>13</v>
      </c>
      <c r="E23" s="44">
        <f>'1112-04-01(2001)'!E23</f>
        <v>306</v>
      </c>
      <c r="F23" s="44">
        <f>'1112-04-01(2001)'!F23</f>
        <v>504</v>
      </c>
      <c r="G23" s="55">
        <f>'1112-04-01(2001)'!G23</f>
        <v>150336.91</v>
      </c>
      <c r="H23" s="44">
        <f>'1112-04-01(2001)'!H23</f>
        <v>240</v>
      </c>
      <c r="I23" s="55">
        <f>'1112-04-01(2001)'!I23</f>
        <v>29439.17</v>
      </c>
      <c r="J23" s="22"/>
      <c r="K23" s="22"/>
      <c r="L23" s="20" t="s">
        <v>39</v>
      </c>
      <c r="M23" s="37">
        <v>46</v>
      </c>
      <c r="N23" s="71">
        <f>'1112-04-01(2001)'!N23</f>
        <v>0</v>
      </c>
      <c r="O23" s="71">
        <f>'1112-04-01(2001)'!O23</f>
        <v>0</v>
      </c>
      <c r="P23" s="78">
        <f>'1112-04-01(2001)'!P23</f>
        <v>0</v>
      </c>
      <c r="Q23" s="71">
        <f>'1112-04-01(2001)'!Q23</f>
        <v>0</v>
      </c>
      <c r="R23" s="85">
        <f>'1112-04-01(2001)'!R23</f>
        <v>0</v>
      </c>
    </row>
    <row r="24" spans="1:18" ht="14.1" customHeight="1">
      <c r="A24" s="11"/>
      <c r="B24" s="21"/>
      <c r="C24" s="31" t="s">
        <v>29</v>
      </c>
      <c r="D24" s="39">
        <v>14</v>
      </c>
      <c r="E24" s="44">
        <f>'1112-04-01(2001)'!E24</f>
        <v>8</v>
      </c>
      <c r="F24" s="44">
        <f>'1112-04-01(2001)'!F24</f>
        <v>12</v>
      </c>
      <c r="G24" s="55">
        <f>'1112-04-01(2001)'!G24</f>
        <v>436.24</v>
      </c>
      <c r="H24" s="44">
        <f>'1112-04-01(2001)'!H24</f>
        <v>7</v>
      </c>
      <c r="I24" s="55">
        <f>'1112-04-01(2001)'!I24</f>
        <v>586.89</v>
      </c>
      <c r="J24" s="22"/>
      <c r="K24" s="22"/>
      <c r="L24" s="20" t="s">
        <v>40</v>
      </c>
      <c r="M24" s="38">
        <v>47</v>
      </c>
      <c r="N24" s="71">
        <f>'1112-04-01(2001)'!N24</f>
        <v>0</v>
      </c>
      <c r="O24" s="71">
        <f>'1112-04-01(2001)'!O24</f>
        <v>0</v>
      </c>
      <c r="P24" s="78">
        <f>'1112-04-01(2001)'!P24</f>
        <v>0</v>
      </c>
      <c r="Q24" s="71">
        <f>'1112-04-01(2001)'!Q24</f>
        <v>0</v>
      </c>
      <c r="R24" s="85">
        <f>'1112-04-01(2001)'!R24</f>
        <v>0</v>
      </c>
    </row>
    <row r="25" spans="1:18" ht="14.1" customHeight="1">
      <c r="A25" s="11"/>
      <c r="B25" s="21"/>
      <c r="C25" s="20" t="s">
        <v>30</v>
      </c>
      <c r="D25" s="37">
        <v>15</v>
      </c>
      <c r="E25" s="44">
        <f>'1112-04-01(2001)'!E25</f>
        <v>67</v>
      </c>
      <c r="F25" s="44">
        <f>'1112-04-01(2001)'!F25</f>
        <v>215</v>
      </c>
      <c r="G25" s="55">
        <f>'1112-04-01(2001)'!G25</f>
        <v>35785.59</v>
      </c>
      <c r="H25" s="44">
        <f>'1112-04-01(2001)'!H25</f>
        <v>53</v>
      </c>
      <c r="I25" s="55">
        <f>'1112-04-01(2001)'!I25</f>
        <v>8233.54</v>
      </c>
      <c r="J25" s="22"/>
      <c r="K25" s="65" t="s">
        <v>60</v>
      </c>
      <c r="L25" s="20" t="s">
        <v>38</v>
      </c>
      <c r="M25" s="37">
        <v>48</v>
      </c>
      <c r="N25" s="71">
        <f>'1112-04-01(2001)'!N25</f>
        <v>0</v>
      </c>
      <c r="O25" s="71">
        <f>'1112-04-01(2001)'!O25</f>
        <v>0</v>
      </c>
      <c r="P25" s="78">
        <f>'1112-04-01(2001)'!P25</f>
        <v>0</v>
      </c>
      <c r="Q25" s="71">
        <f>'1112-04-01(2001)'!Q25</f>
        <v>0</v>
      </c>
      <c r="R25" s="85">
        <f>'1112-04-01(2001)'!R25</f>
        <v>0</v>
      </c>
    </row>
    <row r="26" spans="1:18" ht="14.1" customHeight="1">
      <c r="A26" s="11"/>
      <c r="B26" s="21"/>
      <c r="C26" s="20" t="s">
        <v>31</v>
      </c>
      <c r="D26" s="39">
        <v>16</v>
      </c>
      <c r="E26" s="44">
        <f>'1112-04-01(2001)'!E26</f>
        <v>36</v>
      </c>
      <c r="F26" s="44">
        <f>'1112-04-01(2001)'!F26</f>
        <v>147</v>
      </c>
      <c r="G26" s="55">
        <f>'1112-04-01(2001)'!G26</f>
        <v>10106.37</v>
      </c>
      <c r="H26" s="44">
        <f>'1112-04-01(2001)'!H26</f>
        <v>22</v>
      </c>
      <c r="I26" s="55">
        <f>'1112-04-01(2001)'!I26</f>
        <v>2106.98</v>
      </c>
      <c r="J26" s="22"/>
      <c r="K26" s="65"/>
      <c r="L26" s="20" t="s">
        <v>39</v>
      </c>
      <c r="M26" s="38">
        <v>49</v>
      </c>
      <c r="N26" s="71">
        <f>'1112-04-01(2001)'!N26</f>
        <v>0</v>
      </c>
      <c r="O26" s="71">
        <f>'1112-04-01(2001)'!O26</f>
        <v>0</v>
      </c>
      <c r="P26" s="78">
        <f>'1112-04-01(2001)'!P26</f>
        <v>0</v>
      </c>
      <c r="Q26" s="71">
        <f>'1112-04-01(2001)'!Q26</f>
        <v>0</v>
      </c>
      <c r="R26" s="85">
        <f>'1112-04-01(2001)'!R26</f>
        <v>0</v>
      </c>
    </row>
    <row r="27" spans="1:18" ht="14.1" customHeight="1">
      <c r="A27" s="11"/>
      <c r="B27" s="21"/>
      <c r="C27" s="20" t="s">
        <v>32</v>
      </c>
      <c r="D27" s="37">
        <v>17</v>
      </c>
      <c r="E27" s="44">
        <f>'1112-04-01(2001)'!E27</f>
        <v>14</v>
      </c>
      <c r="F27" s="44">
        <f>'1112-04-01(2001)'!F27</f>
        <v>33</v>
      </c>
      <c r="G27" s="55">
        <f>'1112-04-01(2001)'!G27</f>
        <v>3932.11</v>
      </c>
      <c r="H27" s="44">
        <f>'1112-04-01(2001)'!H27</f>
        <v>11</v>
      </c>
      <c r="I27" s="55">
        <f>'1112-04-01(2001)'!I27</f>
        <v>1470.34</v>
      </c>
      <c r="J27" s="22"/>
      <c r="K27" s="65"/>
      <c r="L27" s="20" t="s">
        <v>40</v>
      </c>
      <c r="M27" s="37">
        <v>50</v>
      </c>
      <c r="N27" s="71">
        <f>'1112-04-01(2001)'!N27</f>
        <v>0</v>
      </c>
      <c r="O27" s="71">
        <f>'1112-04-01(2001)'!O27</f>
        <v>0</v>
      </c>
      <c r="P27" s="78">
        <f>'1112-04-01(2001)'!P27</f>
        <v>0</v>
      </c>
      <c r="Q27" s="71">
        <f>'1112-04-01(2001)'!Q27</f>
        <v>0</v>
      </c>
      <c r="R27" s="85">
        <f>'1112-04-01(2001)'!R27</f>
        <v>0</v>
      </c>
    </row>
    <row r="28" spans="1:18" ht="14.1" customHeight="1">
      <c r="A28" s="11"/>
      <c r="B28" s="21"/>
      <c r="C28" s="20" t="s">
        <v>33</v>
      </c>
      <c r="D28" s="39">
        <v>18</v>
      </c>
      <c r="E28" s="44">
        <f>'1112-04-01(2001)'!E28</f>
        <v>0</v>
      </c>
      <c r="F28" s="44">
        <f>'1112-04-01(2001)'!F28</f>
        <v>0</v>
      </c>
      <c r="G28" s="55">
        <f>'1112-04-01(2001)'!G28</f>
        <v>0</v>
      </c>
      <c r="H28" s="44">
        <f>'1112-04-01(2001)'!H28</f>
        <v>0</v>
      </c>
      <c r="I28" s="55">
        <f>'1112-04-01(2001)'!I28</f>
        <v>0</v>
      </c>
      <c r="J28" s="22"/>
      <c r="K28" s="66" t="s">
        <v>61</v>
      </c>
      <c r="L28" s="66"/>
      <c r="M28" s="38">
        <v>51</v>
      </c>
      <c r="N28" s="71">
        <f>'1112-04-01(2001)'!N28</f>
        <v>0</v>
      </c>
      <c r="O28" s="71">
        <f>'1112-04-01(2001)'!O28</f>
        <v>0</v>
      </c>
      <c r="P28" s="78">
        <f>'1112-04-01(2001)'!P28</f>
        <v>0</v>
      </c>
      <c r="Q28" s="71">
        <f>'1112-04-01(2001)'!Q28</f>
        <v>0</v>
      </c>
      <c r="R28" s="85">
        <f>'1112-04-01(2001)'!R28</f>
        <v>0</v>
      </c>
    </row>
    <row r="29" spans="1:18" ht="14.1" customHeight="1">
      <c r="A29" s="11"/>
      <c r="B29" s="21"/>
      <c r="C29" s="20" t="s">
        <v>34</v>
      </c>
      <c r="D29" s="37">
        <v>19</v>
      </c>
      <c r="E29" s="44">
        <f>'1112-04-01(2001)'!E29</f>
        <v>1</v>
      </c>
      <c r="F29" s="44">
        <f>'1112-04-01(2001)'!F29</f>
        <v>2</v>
      </c>
      <c r="G29" s="55">
        <f>'1112-04-01(2001)'!G29</f>
        <v>145.77</v>
      </c>
      <c r="H29" s="44">
        <f>'1112-04-01(2001)'!H29</f>
        <v>0</v>
      </c>
      <c r="I29" s="55">
        <f>'1112-04-01(2001)'!I29</f>
        <v>0</v>
      </c>
      <c r="J29" s="22" t="s">
        <v>54</v>
      </c>
      <c r="K29" s="20" t="s">
        <v>62</v>
      </c>
      <c r="L29" s="20"/>
      <c r="M29" s="37">
        <v>52</v>
      </c>
      <c r="N29" s="71">
        <f>'1112-04-01(2001)'!N29</f>
        <v>0</v>
      </c>
      <c r="O29" s="71">
        <f>'1112-04-01(2001)'!O29</f>
        <v>0</v>
      </c>
      <c r="P29" s="78">
        <f>'1112-04-01(2001)'!P29</f>
        <v>0</v>
      </c>
      <c r="Q29" s="71">
        <f>'1112-04-01(2001)'!Q29</f>
        <v>0</v>
      </c>
      <c r="R29" s="85">
        <f>'1112-04-01(2001)'!R29</f>
        <v>0</v>
      </c>
    </row>
    <row r="30" spans="1:18" ht="14.1" customHeight="1">
      <c r="A30" s="11"/>
      <c r="B30" s="21"/>
      <c r="C30" s="20" t="s">
        <v>35</v>
      </c>
      <c r="D30" s="39">
        <v>20</v>
      </c>
      <c r="E30" s="44">
        <f>'1112-04-01(2001)'!E30</f>
        <v>0</v>
      </c>
      <c r="F30" s="44">
        <f>'1112-04-01(2001)'!F30</f>
        <v>0</v>
      </c>
      <c r="G30" s="55">
        <f>'1112-04-01(2001)'!G30</f>
        <v>0</v>
      </c>
      <c r="H30" s="44">
        <f>'1112-04-01(2001)'!H30</f>
        <v>0</v>
      </c>
      <c r="I30" s="55">
        <f>'1112-04-01(2001)'!I30</f>
        <v>0</v>
      </c>
      <c r="J30" s="22"/>
      <c r="K30" s="20" t="s">
        <v>63</v>
      </c>
      <c r="L30" s="20"/>
      <c r="M30" s="38">
        <v>53</v>
      </c>
      <c r="N30" s="71">
        <f>'1112-04-01(2001)'!N30</f>
        <v>0</v>
      </c>
      <c r="O30" s="71">
        <f>'1112-04-01(2001)'!O30</f>
        <v>0</v>
      </c>
      <c r="P30" s="78">
        <f>'1112-04-01(2001)'!P30</f>
        <v>0</v>
      </c>
      <c r="Q30" s="71">
        <f>'1112-04-01(2001)'!Q30</f>
        <v>0</v>
      </c>
      <c r="R30" s="85">
        <f>'1112-04-01(2001)'!R30</f>
        <v>0</v>
      </c>
    </row>
    <row r="31" spans="1:18" ht="14.1" customHeight="1">
      <c r="A31" s="11"/>
      <c r="B31" s="21"/>
      <c r="C31" s="20" t="s">
        <v>36</v>
      </c>
      <c r="D31" s="37">
        <v>21</v>
      </c>
      <c r="E31" s="44">
        <f>'1112-04-01(2001)'!E31</f>
        <v>10</v>
      </c>
      <c r="F31" s="44">
        <f>'1112-04-01(2001)'!F31</f>
        <v>16</v>
      </c>
      <c r="G31" s="55">
        <f>'1112-04-01(2001)'!G31</f>
        <v>1964.78</v>
      </c>
      <c r="H31" s="44">
        <f>'1112-04-01(2001)'!H31</f>
        <v>8</v>
      </c>
      <c r="I31" s="55">
        <f>'1112-04-01(2001)'!I31</f>
        <v>917.64</v>
      </c>
      <c r="J31" s="22"/>
      <c r="K31" s="20" t="s">
        <v>64</v>
      </c>
      <c r="L31" s="20"/>
      <c r="M31" s="37">
        <v>54</v>
      </c>
      <c r="N31" s="71">
        <f>'1112-04-01(2001)'!N31</f>
        <v>19</v>
      </c>
      <c r="O31" s="71">
        <f>'1112-04-01(2001)'!O31</f>
        <v>48</v>
      </c>
      <c r="P31" s="78">
        <f>'1112-04-01(2001)'!P31</f>
        <v>65134.65</v>
      </c>
      <c r="Q31" s="71">
        <f>'1112-04-01(2001)'!Q31</f>
        <v>13</v>
      </c>
      <c r="R31" s="85">
        <f>'1112-04-01(2001)'!R31</f>
        <v>724.67</v>
      </c>
    </row>
    <row r="32" spans="1:18" ht="14.1" customHeight="1">
      <c r="A32" s="11"/>
      <c r="B32" s="21"/>
      <c r="C32" s="32" t="s">
        <v>20</v>
      </c>
      <c r="D32" s="37">
        <v>22</v>
      </c>
      <c r="E32" s="44">
        <f>'1112-04-01(2001)'!E32</f>
        <v>1</v>
      </c>
      <c r="F32" s="44">
        <f>'1112-04-01(2001)'!F32</f>
        <v>1</v>
      </c>
      <c r="G32" s="55">
        <f>'1112-04-01(2001)'!G32</f>
        <v>897.88</v>
      </c>
      <c r="H32" s="44">
        <f>'1112-04-01(2001)'!H32</f>
        <v>0</v>
      </c>
      <c r="I32" s="55">
        <f>'1112-04-01(2001)'!I32</f>
        <v>0</v>
      </c>
      <c r="J32" s="22"/>
      <c r="K32" s="20" t="s">
        <v>65</v>
      </c>
      <c r="L32" s="20"/>
      <c r="M32" s="38">
        <v>55</v>
      </c>
      <c r="N32" s="71">
        <f>'1112-04-01(2001)'!N32</f>
        <v>2</v>
      </c>
      <c r="O32" s="71">
        <f>'1112-04-01(2001)'!O32</f>
        <v>6</v>
      </c>
      <c r="P32" s="78">
        <f>'1112-04-01(2001)'!P32</f>
        <v>5246.79</v>
      </c>
      <c r="Q32" s="71">
        <f>'1112-04-01(2001)'!Q32</f>
        <v>0</v>
      </c>
      <c r="R32" s="85">
        <f>'1112-04-01(2001)'!R32</f>
        <v>0</v>
      </c>
    </row>
    <row r="33" spans="1:18" ht="14.1" customHeight="1">
      <c r="A33" s="11"/>
      <c r="B33" s="21"/>
      <c r="C33" s="20" t="s">
        <v>21</v>
      </c>
      <c r="D33" s="37">
        <v>23</v>
      </c>
      <c r="E33" s="44">
        <f>'1112-04-01(2001)'!E33</f>
        <v>3</v>
      </c>
      <c r="F33" s="44">
        <f>'1112-04-01(2001)'!F33</f>
        <v>25</v>
      </c>
      <c r="G33" s="55">
        <f>'1112-04-01(2001)'!G33</f>
        <v>807.16</v>
      </c>
      <c r="H33" s="44">
        <f>'1112-04-01(2001)'!H33</f>
        <v>2</v>
      </c>
      <c r="I33" s="55">
        <f>'1112-04-01(2001)'!I33</f>
        <v>205.95</v>
      </c>
      <c r="J33" s="22"/>
      <c r="K33" s="20" t="s">
        <v>66</v>
      </c>
      <c r="L33" s="20"/>
      <c r="M33" s="37">
        <v>56</v>
      </c>
      <c r="N33" s="71">
        <f>'1112-04-01(2001)'!N33</f>
        <v>48</v>
      </c>
      <c r="O33" s="71">
        <f>'1112-04-01(2001)'!O33</f>
        <v>103</v>
      </c>
      <c r="P33" s="78">
        <f>'1112-04-01(2001)'!P33</f>
        <v>17460.06</v>
      </c>
      <c r="Q33" s="71">
        <f>'1112-04-01(2001)'!Q33</f>
        <v>87</v>
      </c>
      <c r="R33" s="85">
        <f>'1112-04-01(2001)'!R33</f>
        <v>36299.86</v>
      </c>
    </row>
    <row r="34" spans="1:18" ht="14.1" customHeight="1">
      <c r="A34" s="10" t="s">
        <v>6</v>
      </c>
      <c r="B34" s="22" t="s">
        <v>24</v>
      </c>
      <c r="C34" s="20" t="s">
        <v>37</v>
      </c>
      <c r="D34" s="37">
        <v>24</v>
      </c>
      <c r="E34" s="44">
        <f>'1112-04-01(2001)'!E34</f>
        <v>456</v>
      </c>
      <c r="F34" s="44">
        <f>'1112-04-01(2001)'!F34</f>
        <v>676</v>
      </c>
      <c r="G34" s="55">
        <f>'1112-04-01(2001)'!G34</f>
        <v>47413.73</v>
      </c>
      <c r="H34" s="44">
        <f>'1112-04-01(2001)'!H34</f>
        <v>480</v>
      </c>
      <c r="I34" s="55">
        <f>'1112-04-01(2001)'!I34</f>
        <v>55347.25</v>
      </c>
      <c r="J34" s="22"/>
      <c r="K34" s="67" t="s">
        <v>67</v>
      </c>
      <c r="L34" s="67"/>
      <c r="M34" s="38">
        <v>57</v>
      </c>
      <c r="N34" s="71">
        <f>'1112-04-01(2001)'!N34</f>
        <v>426</v>
      </c>
      <c r="O34" s="71">
        <f>'1112-04-01(2001)'!O34</f>
        <v>1162</v>
      </c>
      <c r="P34" s="78">
        <f>'1112-04-01(2001)'!P34</f>
        <v>222121.05</v>
      </c>
      <c r="Q34" s="71">
        <f>'1112-04-01(2001)'!Q34</f>
        <v>549</v>
      </c>
      <c r="R34" s="85">
        <f>'1112-04-01(2001)'!R34</f>
        <v>72012.33</v>
      </c>
    </row>
    <row r="35" spans="1:18" ht="14.1" customHeight="1">
      <c r="A35" s="10"/>
      <c r="B35" s="22"/>
      <c r="C35" s="20" t="s">
        <v>38</v>
      </c>
      <c r="D35" s="37">
        <v>25</v>
      </c>
      <c r="E35" s="44">
        <f>'1112-04-01(2001)'!E35</f>
        <v>1</v>
      </c>
      <c r="F35" s="44">
        <f>'1112-04-01(2001)'!F35</f>
        <v>1</v>
      </c>
      <c r="G35" s="55">
        <f>'1112-04-01(2001)'!G35</f>
        <v>108</v>
      </c>
      <c r="H35" s="44">
        <f>'1112-04-01(2001)'!H35</f>
        <v>1</v>
      </c>
      <c r="I35" s="55">
        <f>'1112-04-01(2001)'!I35</f>
        <v>212.67</v>
      </c>
      <c r="J35" s="22"/>
      <c r="K35" s="20" t="s">
        <v>68</v>
      </c>
      <c r="L35" s="20"/>
      <c r="M35" s="37">
        <v>58</v>
      </c>
      <c r="N35" s="71">
        <f>'1112-04-01(2001)'!N35</f>
        <v>18</v>
      </c>
      <c r="O35" s="71">
        <f>'1112-04-01(2001)'!O35</f>
        <v>26</v>
      </c>
      <c r="P35" s="78">
        <f>'1112-04-01(2001)'!P35</f>
        <v>2994.08</v>
      </c>
      <c r="Q35" s="71">
        <f>'1112-04-01(2001)'!Q35</f>
        <v>17</v>
      </c>
      <c r="R35" s="85">
        <f>'1112-04-01(2001)'!R35</f>
        <v>1318.99</v>
      </c>
    </row>
    <row r="36" spans="1:18" ht="14.1" customHeight="1">
      <c r="A36" s="10"/>
      <c r="B36" s="22"/>
      <c r="C36" s="20" t="s">
        <v>39</v>
      </c>
      <c r="D36" s="38">
        <v>26</v>
      </c>
      <c r="E36" s="44">
        <f>'1112-04-01(2001)'!E36</f>
        <v>19</v>
      </c>
      <c r="F36" s="44">
        <f>'1112-04-01(2001)'!F36</f>
        <v>24</v>
      </c>
      <c r="G36" s="55">
        <f>'1112-04-01(2001)'!G36</f>
        <v>32044.55</v>
      </c>
      <c r="H36" s="44">
        <f>'1112-04-01(2001)'!H36</f>
        <v>196</v>
      </c>
      <c r="I36" s="55">
        <f>'1112-04-01(2001)'!I36</f>
        <v>38613.11</v>
      </c>
      <c r="J36" s="22"/>
      <c r="K36" s="20" t="s">
        <v>69</v>
      </c>
      <c r="L36" s="20"/>
      <c r="M36" s="38">
        <v>59</v>
      </c>
      <c r="N36" s="71">
        <f>'1112-04-01(2001)'!N36</f>
        <v>33</v>
      </c>
      <c r="O36" s="71">
        <f>'1112-04-01(2001)'!O36</f>
        <v>55</v>
      </c>
      <c r="P36" s="78">
        <f>'1112-04-01(2001)'!P36</f>
        <v>6198.16</v>
      </c>
      <c r="Q36" s="71">
        <f>'1112-04-01(2001)'!Q36</f>
        <v>22</v>
      </c>
      <c r="R36" s="85">
        <f>'1112-04-01(2001)'!R36</f>
        <v>2191.76</v>
      </c>
    </row>
    <row r="37" spans="1:18" ht="14.1" customHeight="1">
      <c r="A37" s="10"/>
      <c r="B37" s="22"/>
      <c r="C37" s="20" t="s">
        <v>40</v>
      </c>
      <c r="D37" s="38">
        <v>27</v>
      </c>
      <c r="E37" s="44">
        <f>'1112-04-01(2001)'!E37</f>
        <v>387</v>
      </c>
      <c r="F37" s="44">
        <f>'1112-04-01(2001)'!F37</f>
        <v>549</v>
      </c>
      <c r="G37" s="55">
        <f>'1112-04-01(2001)'!G37</f>
        <v>42958.92</v>
      </c>
      <c r="H37" s="44">
        <f>'1112-04-01(2001)'!H37</f>
        <v>422</v>
      </c>
      <c r="I37" s="55">
        <f>'1112-04-01(2001)'!I37</f>
        <v>61929.31</v>
      </c>
      <c r="J37" s="22"/>
      <c r="K37" s="20" t="s">
        <v>70</v>
      </c>
      <c r="L37" s="20"/>
      <c r="M37" s="37">
        <v>60</v>
      </c>
      <c r="N37" s="71">
        <f>'1112-04-01(2001)'!N37</f>
        <v>15</v>
      </c>
      <c r="O37" s="71">
        <f>'1112-04-01(2001)'!O37</f>
        <v>20</v>
      </c>
      <c r="P37" s="78">
        <f>'1112-04-01(2001)'!P37</f>
        <v>557.74</v>
      </c>
      <c r="Q37" s="71">
        <f>'1112-04-01(2001)'!Q37</f>
        <v>15</v>
      </c>
      <c r="R37" s="85">
        <f>'1112-04-01(2001)'!R37</f>
        <v>1193.71</v>
      </c>
    </row>
    <row r="38" spans="1:18" ht="14.1" customHeight="1">
      <c r="A38" s="10"/>
      <c r="B38" s="22" t="s">
        <v>25</v>
      </c>
      <c r="C38" s="20" t="s">
        <v>37</v>
      </c>
      <c r="D38" s="38">
        <v>28</v>
      </c>
      <c r="E38" s="44">
        <f>'1112-04-01(2001)'!E38</f>
        <v>0</v>
      </c>
      <c r="F38" s="44">
        <f>'1112-04-01(2001)'!F38</f>
        <v>0</v>
      </c>
      <c r="G38" s="55">
        <f>'1112-04-01(2001)'!G38</f>
        <v>0</v>
      </c>
      <c r="H38" s="44">
        <f>'1112-04-01(2001)'!H38</f>
        <v>0</v>
      </c>
      <c r="I38" s="55">
        <f>'1112-04-01(2001)'!I38</f>
        <v>0</v>
      </c>
      <c r="J38" s="22"/>
      <c r="K38" s="20" t="s">
        <v>71</v>
      </c>
      <c r="L38" s="20"/>
      <c r="M38" s="38">
        <v>61</v>
      </c>
      <c r="N38" s="71">
        <f>'1112-04-01(2001)'!N38</f>
        <v>41</v>
      </c>
      <c r="O38" s="71">
        <f>'1112-04-01(2001)'!O38</f>
        <v>80</v>
      </c>
      <c r="P38" s="78">
        <f>'1112-04-01(2001)'!P38</f>
        <v>6989.31</v>
      </c>
      <c r="Q38" s="71">
        <f>'1112-04-01(2001)'!Q38</f>
        <v>30</v>
      </c>
      <c r="R38" s="85">
        <f>'1112-04-01(2001)'!R38</f>
        <v>4199.92</v>
      </c>
    </row>
    <row r="39" spans="1:18" ht="14.1" customHeight="1">
      <c r="A39" s="10"/>
      <c r="B39" s="22"/>
      <c r="C39" s="20" t="s">
        <v>38</v>
      </c>
      <c r="D39" s="38">
        <v>29</v>
      </c>
      <c r="E39" s="44">
        <f>'1112-04-01(2001)'!E39</f>
        <v>4</v>
      </c>
      <c r="F39" s="44">
        <f>'1112-04-01(2001)'!F39</f>
        <v>4</v>
      </c>
      <c r="G39" s="55">
        <f>'1112-04-01(2001)'!G39</f>
        <v>8601.53</v>
      </c>
      <c r="H39" s="44">
        <f>'1112-04-01(2001)'!H39</f>
        <v>0</v>
      </c>
      <c r="I39" s="55">
        <f>'1112-04-01(2001)'!I39</f>
        <v>0</v>
      </c>
      <c r="J39" s="22"/>
      <c r="K39" s="20" t="s">
        <v>72</v>
      </c>
      <c r="L39" s="20"/>
      <c r="M39" s="37">
        <v>62</v>
      </c>
      <c r="N39" s="71">
        <f>'1112-04-01(2001)'!N39</f>
        <v>78</v>
      </c>
      <c r="O39" s="71">
        <f>'1112-04-01(2001)'!O39</f>
        <v>250</v>
      </c>
      <c r="P39" s="78">
        <f>'1112-04-01(2001)'!P39</f>
        <v>76275.98</v>
      </c>
      <c r="Q39" s="71">
        <f>'1112-04-01(2001)'!Q39</f>
        <v>31</v>
      </c>
      <c r="R39" s="85">
        <f>'1112-04-01(2001)'!R39</f>
        <v>3164.12</v>
      </c>
    </row>
    <row r="40" spans="1:18" ht="14.1" customHeight="1">
      <c r="A40" s="10"/>
      <c r="B40" s="22"/>
      <c r="C40" s="20" t="s">
        <v>39</v>
      </c>
      <c r="D40" s="38">
        <v>30</v>
      </c>
      <c r="E40" s="44">
        <f>'1112-04-01(2001)'!E40</f>
        <v>0</v>
      </c>
      <c r="F40" s="44">
        <f>'1112-04-01(2001)'!F40</f>
        <v>0</v>
      </c>
      <c r="G40" s="55">
        <f>'1112-04-01(2001)'!G40</f>
        <v>0</v>
      </c>
      <c r="H40" s="44">
        <f>'1112-04-01(2001)'!H40</f>
        <v>0</v>
      </c>
      <c r="I40" s="55">
        <f>'1112-04-01(2001)'!I40</f>
        <v>0</v>
      </c>
      <c r="J40" s="22"/>
      <c r="K40" s="67" t="s">
        <v>73</v>
      </c>
      <c r="L40" s="67"/>
      <c r="M40" s="38">
        <v>63</v>
      </c>
      <c r="N40" s="71">
        <f>'1112-04-01(2001)'!N40</f>
        <v>35</v>
      </c>
      <c r="O40" s="71">
        <f>'1112-04-01(2001)'!O40</f>
        <v>110</v>
      </c>
      <c r="P40" s="78">
        <f>'1112-04-01(2001)'!P40</f>
        <v>10729.46</v>
      </c>
      <c r="Q40" s="71">
        <f>'1112-04-01(2001)'!Q40</f>
        <v>24</v>
      </c>
      <c r="R40" s="85">
        <f>'1112-04-01(2001)'!R40</f>
        <v>2287.27</v>
      </c>
    </row>
    <row r="41" spans="1:18" ht="14.1" customHeight="1">
      <c r="A41" s="10"/>
      <c r="B41" s="22"/>
      <c r="C41" s="20" t="s">
        <v>40</v>
      </c>
      <c r="D41" s="38">
        <v>31</v>
      </c>
      <c r="E41" s="44">
        <f>'1112-04-01(2001)'!E41</f>
        <v>2</v>
      </c>
      <c r="F41" s="44">
        <f>'1112-04-01(2001)'!F41</f>
        <v>2</v>
      </c>
      <c r="G41" s="55">
        <f>'1112-04-01(2001)'!G41</f>
        <v>79.31</v>
      </c>
      <c r="H41" s="44">
        <f>'1112-04-01(2001)'!H41</f>
        <v>0</v>
      </c>
      <c r="I41" s="55">
        <f>'1112-04-01(2001)'!I41</f>
        <v>0</v>
      </c>
      <c r="J41" s="22"/>
      <c r="K41" s="67" t="s">
        <v>74</v>
      </c>
      <c r="L41" s="67"/>
      <c r="M41" s="37">
        <v>64</v>
      </c>
      <c r="N41" s="71">
        <f>'1112-04-01(2001)'!N41</f>
        <v>143</v>
      </c>
      <c r="O41" s="71">
        <f>'1112-04-01(2001)'!O41</f>
        <v>318</v>
      </c>
      <c r="P41" s="78">
        <f>'1112-04-01(2001)'!P41</f>
        <v>358402.81</v>
      </c>
      <c r="Q41" s="71">
        <f>'1112-04-01(2001)'!Q41</f>
        <v>91</v>
      </c>
      <c r="R41" s="85">
        <f>'1112-04-01(2001)'!R41</f>
        <v>9558.88</v>
      </c>
    </row>
    <row r="42" spans="1:18" ht="14.1" customHeight="1">
      <c r="A42" s="10"/>
      <c r="B42" s="23" t="s">
        <v>26</v>
      </c>
      <c r="C42" s="20" t="s">
        <v>37</v>
      </c>
      <c r="D42" s="38">
        <v>32</v>
      </c>
      <c r="E42" s="44">
        <f>'1112-04-01(2001)'!E42</f>
        <v>0</v>
      </c>
      <c r="F42" s="44">
        <f>'1112-04-01(2001)'!F42</f>
        <v>0</v>
      </c>
      <c r="G42" s="55">
        <f>'1112-04-01(2001)'!G42</f>
        <v>0</v>
      </c>
      <c r="H42" s="44">
        <f>'1112-04-01(2001)'!H42</f>
        <v>0</v>
      </c>
      <c r="I42" s="55">
        <f>'1112-04-01(2001)'!I42</f>
        <v>0</v>
      </c>
      <c r="J42" s="11" t="s">
        <v>55</v>
      </c>
      <c r="K42" s="11"/>
      <c r="L42" s="11"/>
      <c r="M42" s="38">
        <v>65</v>
      </c>
      <c r="N42" s="72">
        <f>SUM(E11:E43,N11:N41)</f>
        <v>2214</v>
      </c>
      <c r="O42" s="71">
        <f>SUM(F11:F43,O11:O41)</f>
        <v>4434</v>
      </c>
      <c r="P42" s="78">
        <f>SUM(G11:G43,P11:P41)</f>
        <v>1159493.17</v>
      </c>
      <c r="Q42" s="71">
        <f>SUM(H11:H43,Q11:Q41)</f>
        <v>2349</v>
      </c>
      <c r="R42" s="85">
        <f>SUM(I11:I43,R11:R41)</f>
        <v>335316.81</v>
      </c>
    </row>
    <row r="43" spans="1:18" ht="14.1" customHeight="1">
      <c r="A43" s="10"/>
      <c r="B43" s="24"/>
      <c r="C43" s="20" t="s">
        <v>38</v>
      </c>
      <c r="D43" s="38">
        <v>33</v>
      </c>
      <c r="E43" s="44">
        <f>'1112-04-01(2001)'!E43</f>
        <v>2</v>
      </c>
      <c r="F43" s="44">
        <f>'1112-04-01(2001)'!F43</f>
        <v>3</v>
      </c>
      <c r="G43" s="55">
        <f>'1112-04-01(2001)'!G43</f>
        <v>3098.69</v>
      </c>
      <c r="H43" s="44">
        <f>'1112-04-01(2001)'!H43</f>
        <v>0</v>
      </c>
      <c r="I43" s="55">
        <f>'1112-04-01(2001)'!I43</f>
        <v>0</v>
      </c>
      <c r="J43" s="21" t="s">
        <v>56</v>
      </c>
      <c r="K43" s="21"/>
      <c r="L43" s="21"/>
      <c r="M43" s="37">
        <v>66</v>
      </c>
      <c r="N43" s="73">
        <v>2148</v>
      </c>
      <c r="O43" s="75">
        <v>16100</v>
      </c>
      <c r="P43" s="79">
        <f>'1112-04-01(2001)'!P43</f>
      </c>
      <c r="Q43" s="79">
        <f>'1112-04-01(2001)'!Q43</f>
      </c>
      <c r="R43" s="86" t="s">
        <v>83</v>
      </c>
    </row>
    <row r="44" spans="1:18" ht="14.1" customHeight="1">
      <c r="A44" s="12" t="s">
        <v>7</v>
      </c>
      <c r="B44" s="25"/>
      <c r="C44" s="12"/>
      <c r="D44" s="40">
        <v>98855</v>
      </c>
      <c r="E44" s="40"/>
      <c r="F44" s="12" t="s">
        <v>47</v>
      </c>
      <c r="G44" s="56">
        <v>43516166.82</v>
      </c>
      <c r="H44" s="12" t="s">
        <v>52</v>
      </c>
      <c r="I44" s="12" t="s">
        <v>53</v>
      </c>
      <c r="J44" s="40">
        <v>82840</v>
      </c>
      <c r="K44" s="40"/>
      <c r="L44" s="12" t="s">
        <v>75</v>
      </c>
      <c r="M44" s="69">
        <v>14748031.39</v>
      </c>
      <c r="N44" s="69"/>
      <c r="O44" s="12" t="s">
        <v>77</v>
      </c>
      <c r="P44" s="12"/>
      <c r="Q44" s="12"/>
      <c r="R44" s="12"/>
    </row>
    <row r="45" spans="1:18" ht="14.1" customHeight="1">
      <c r="A45" s="13" t="s">
        <v>8</v>
      </c>
      <c r="B45" s="13"/>
      <c r="C45" s="13"/>
      <c r="D45" s="13"/>
      <c r="E45" s="13"/>
      <c r="F45" s="51">
        <v>1233786630.7</v>
      </c>
      <c r="G45" s="13" t="s">
        <v>49</v>
      </c>
      <c r="H45" s="13"/>
      <c r="I45" s="13"/>
      <c r="J45" s="13"/>
      <c r="K45" s="51">
        <v>7518191.97</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R49"/>
  <sheetViews>
    <sheetView zoomScale="90" zoomScaleNormal="90" workbookViewId="0" topLeftCell="A7">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5742187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84</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SUM('1112-04-01(301)'!E11)</f>
        <v>14</v>
      </c>
      <c r="F11" s="50">
        <f>SUM('1112-04-01(301)'!F11)</f>
        <v>42</v>
      </c>
      <c r="G11" s="54">
        <f>SUM('1112-04-01(301)'!G11)</f>
        <v>14773.09</v>
      </c>
      <c r="H11" s="50">
        <f>SUM('1112-04-01(301)'!H11)</f>
        <v>0</v>
      </c>
      <c r="I11" s="54">
        <f>SUM('1112-04-01(301)'!I11)</f>
        <v>0</v>
      </c>
      <c r="J11" s="61" t="s">
        <v>6</v>
      </c>
      <c r="K11" s="64" t="s">
        <v>26</v>
      </c>
      <c r="L11" s="68" t="s">
        <v>39</v>
      </c>
      <c r="M11" s="37">
        <v>34</v>
      </c>
      <c r="N11" s="70">
        <f>SUM('1112-04-01(301)'!N11)</f>
        <v>0</v>
      </c>
      <c r="O11" s="70">
        <f>SUM('1112-04-01(301)'!O11)</f>
        <v>0</v>
      </c>
      <c r="P11" s="77">
        <f>SUM('1112-04-01(301)'!P11)</f>
        <v>0</v>
      </c>
      <c r="Q11" s="70">
        <f>SUM('1112-04-01(301)'!Q11)</f>
        <v>0</v>
      </c>
      <c r="R11" s="84">
        <f>SUM('1112-04-01(301)'!R11)</f>
        <v>0</v>
      </c>
    </row>
    <row r="12" spans="1:18" ht="14.1" customHeight="1">
      <c r="A12" s="10"/>
      <c r="B12" s="20" t="s">
        <v>12</v>
      </c>
      <c r="C12" s="20"/>
      <c r="D12" s="38">
        <v>2</v>
      </c>
      <c r="E12" s="44">
        <f>SUM('1112-04-01(301)'!E12)</f>
        <v>3</v>
      </c>
      <c r="F12" s="44">
        <f>SUM('1112-04-01(301)'!F12)</f>
        <v>3</v>
      </c>
      <c r="G12" s="55">
        <f>SUM('1112-04-01(301)'!G12)</f>
        <v>7242.88</v>
      </c>
      <c r="H12" s="44">
        <f>SUM('1112-04-01(301)'!H12)</f>
        <v>0</v>
      </c>
      <c r="I12" s="55">
        <f>SUM('1112-04-01(301)'!I12)</f>
        <v>0</v>
      </c>
      <c r="J12" s="22"/>
      <c r="K12" s="64"/>
      <c r="L12" s="20" t="s">
        <v>40</v>
      </c>
      <c r="M12" s="38">
        <v>35</v>
      </c>
      <c r="N12" s="71">
        <f>SUM('1112-04-01(301)'!N12)</f>
        <v>0</v>
      </c>
      <c r="O12" s="71">
        <f>SUM('1112-04-01(301)'!O12)</f>
        <v>0</v>
      </c>
      <c r="P12" s="78">
        <f>SUM('1112-04-01(301)'!P12)</f>
        <v>0</v>
      </c>
      <c r="Q12" s="71">
        <f>SUM('1112-04-01(301)'!Q12)</f>
        <v>0</v>
      </c>
      <c r="R12" s="85">
        <f>SUM('1112-04-01(301)'!R12)</f>
        <v>0</v>
      </c>
    </row>
    <row r="13" spans="1:18" ht="14.1" customHeight="1">
      <c r="A13" s="10"/>
      <c r="B13" s="20" t="s">
        <v>13</v>
      </c>
      <c r="C13" s="20"/>
      <c r="D13" s="37">
        <v>3</v>
      </c>
      <c r="E13" s="44">
        <f>SUM('1112-04-01(301)'!E13)</f>
        <v>0</v>
      </c>
      <c r="F13" s="44">
        <f>SUM('1112-04-01(301)'!F13)</f>
        <v>0</v>
      </c>
      <c r="G13" s="55">
        <f>SUM('1112-04-01(301)'!G13)</f>
        <v>0</v>
      </c>
      <c r="H13" s="44">
        <f>SUM('1112-04-01(301)'!H13)</f>
        <v>0</v>
      </c>
      <c r="I13" s="55">
        <f>SUM('1112-04-01(301)'!I13)</f>
        <v>0</v>
      </c>
      <c r="J13" s="22"/>
      <c r="K13" s="22" t="s">
        <v>57</v>
      </c>
      <c r="L13" s="20" t="s">
        <v>37</v>
      </c>
      <c r="M13" s="37">
        <v>36</v>
      </c>
      <c r="N13" s="71">
        <f>SUM('1112-04-01(301)'!N13)</f>
        <v>0</v>
      </c>
      <c r="O13" s="71">
        <f>SUM('1112-04-01(301)'!O13)</f>
        <v>0</v>
      </c>
      <c r="P13" s="78">
        <f>SUM('1112-04-01(301)'!P13)</f>
        <v>0</v>
      </c>
      <c r="Q13" s="71">
        <f>SUM('1112-04-01(301)'!Q13)</f>
        <v>0</v>
      </c>
      <c r="R13" s="85">
        <f>SUM('1112-04-01(301)'!R13)</f>
        <v>0</v>
      </c>
    </row>
    <row r="14" spans="1:18" ht="14.1" customHeight="1">
      <c r="A14" s="10"/>
      <c r="B14" s="20" t="s">
        <v>14</v>
      </c>
      <c r="C14" s="20"/>
      <c r="D14" s="38">
        <v>4</v>
      </c>
      <c r="E14" s="44">
        <f>SUM('1112-04-01(301)'!E14)</f>
        <v>0</v>
      </c>
      <c r="F14" s="44">
        <f>SUM('1112-04-01(301)'!F14)</f>
        <v>0</v>
      </c>
      <c r="G14" s="55">
        <f>SUM('1112-04-01(301)'!G14)</f>
        <v>0</v>
      </c>
      <c r="H14" s="44">
        <f>SUM('1112-04-01(301)'!H14)</f>
        <v>0</v>
      </c>
      <c r="I14" s="55">
        <f>SUM('1112-04-01(301)'!I14)</f>
        <v>0</v>
      </c>
      <c r="J14" s="22"/>
      <c r="K14" s="22"/>
      <c r="L14" s="20" t="s">
        <v>38</v>
      </c>
      <c r="M14" s="38">
        <v>37</v>
      </c>
      <c r="N14" s="71">
        <f>SUM('1112-04-01(301)'!N14)</f>
        <v>0</v>
      </c>
      <c r="O14" s="71">
        <f>SUM('1112-04-01(301)'!O14)</f>
        <v>0</v>
      </c>
      <c r="P14" s="78">
        <f>SUM('1112-04-01(301)'!P14)</f>
        <v>0</v>
      </c>
      <c r="Q14" s="71">
        <f>SUM('1112-04-01(301)'!Q14)</f>
        <v>0</v>
      </c>
      <c r="R14" s="85">
        <f>SUM('1112-04-01(301)'!R14)</f>
        <v>0</v>
      </c>
    </row>
    <row r="15" spans="1:18" ht="14.1" customHeight="1">
      <c r="A15" s="10"/>
      <c r="B15" s="20" t="s">
        <v>15</v>
      </c>
      <c r="C15" s="20"/>
      <c r="D15" s="37">
        <v>5</v>
      </c>
      <c r="E15" s="44">
        <f>SUM('1112-04-01(301)'!E15)</f>
        <v>0</v>
      </c>
      <c r="F15" s="44">
        <f>SUM('1112-04-01(301)'!F15)</f>
        <v>0</v>
      </c>
      <c r="G15" s="55">
        <f>SUM('1112-04-01(301)'!G15)</f>
        <v>0</v>
      </c>
      <c r="H15" s="44">
        <f>SUM('1112-04-01(301)'!H15)</f>
        <v>0</v>
      </c>
      <c r="I15" s="55">
        <f>SUM('1112-04-01(301)'!I15)</f>
        <v>0</v>
      </c>
      <c r="J15" s="22"/>
      <c r="K15" s="22"/>
      <c r="L15" s="20" t="s">
        <v>39</v>
      </c>
      <c r="M15" s="37">
        <v>38</v>
      </c>
      <c r="N15" s="71">
        <f>SUM('1112-04-01(301)'!N15)</f>
        <v>0</v>
      </c>
      <c r="O15" s="71">
        <f>SUM('1112-04-01(301)'!O15)</f>
        <v>0</v>
      </c>
      <c r="P15" s="78">
        <f>SUM('1112-04-01(301)'!P15)</f>
        <v>0</v>
      </c>
      <c r="Q15" s="71">
        <f>SUM('1112-04-01(301)'!Q15)</f>
        <v>0</v>
      </c>
      <c r="R15" s="85">
        <f>SUM('1112-04-01(301)'!R15)</f>
        <v>0</v>
      </c>
    </row>
    <row r="16" spans="1:18" ht="14.1" customHeight="1">
      <c r="A16" s="10"/>
      <c r="B16" s="20" t="s">
        <v>16</v>
      </c>
      <c r="C16" s="20"/>
      <c r="D16" s="38">
        <v>6</v>
      </c>
      <c r="E16" s="44">
        <f>SUM('1112-04-01(301)'!E16)</f>
        <v>0</v>
      </c>
      <c r="F16" s="44">
        <f>SUM('1112-04-01(301)'!F16)</f>
        <v>0</v>
      </c>
      <c r="G16" s="55">
        <f>SUM('1112-04-01(301)'!G16)</f>
        <v>0</v>
      </c>
      <c r="H16" s="44">
        <f>SUM('1112-04-01(301)'!H16)</f>
        <v>0</v>
      </c>
      <c r="I16" s="55">
        <f>SUM('1112-04-01(301)'!I16)</f>
        <v>0</v>
      </c>
      <c r="J16" s="22"/>
      <c r="K16" s="22"/>
      <c r="L16" s="20" t="s">
        <v>40</v>
      </c>
      <c r="M16" s="38">
        <v>39</v>
      </c>
      <c r="N16" s="71">
        <f>SUM('1112-04-01(301)'!N16)</f>
        <v>0</v>
      </c>
      <c r="O16" s="71">
        <f>SUM('1112-04-01(301)'!O16)</f>
        <v>0</v>
      </c>
      <c r="P16" s="78">
        <f>SUM('1112-04-01(301)'!P16)</f>
        <v>0</v>
      </c>
      <c r="Q16" s="71">
        <f>SUM('1112-04-01(301)'!Q16)</f>
        <v>0</v>
      </c>
      <c r="R16" s="85">
        <f>SUM('1112-04-01(301)'!R16)</f>
        <v>0</v>
      </c>
    </row>
    <row r="17" spans="1:18" ht="14.1" customHeight="1">
      <c r="A17" s="10"/>
      <c r="B17" s="20" t="s">
        <v>17</v>
      </c>
      <c r="C17" s="20"/>
      <c r="D17" s="37">
        <v>7</v>
      </c>
      <c r="E17" s="44">
        <f>SUM('1112-04-01(301)'!E17)</f>
        <v>2</v>
      </c>
      <c r="F17" s="44">
        <f>SUM('1112-04-01(301)'!F17)</f>
        <v>0</v>
      </c>
      <c r="G17" s="55">
        <f>SUM('1112-04-01(301)'!G17)</f>
        <v>0</v>
      </c>
      <c r="H17" s="44">
        <f>SUM('1112-04-01(301)'!H17)</f>
        <v>2</v>
      </c>
      <c r="I17" s="55">
        <f>SUM('1112-04-01(301)'!I17)</f>
        <v>277.53</v>
      </c>
      <c r="J17" s="22"/>
      <c r="K17" s="22" t="s">
        <v>58</v>
      </c>
      <c r="L17" s="20" t="s">
        <v>37</v>
      </c>
      <c r="M17" s="37">
        <v>40</v>
      </c>
      <c r="N17" s="71">
        <f>SUM('1112-04-01(301)'!N17)</f>
        <v>0</v>
      </c>
      <c r="O17" s="71">
        <f>SUM('1112-04-01(301)'!O17)</f>
        <v>0</v>
      </c>
      <c r="P17" s="78">
        <f>SUM('1112-04-01(301)'!P17)</f>
        <v>0</v>
      </c>
      <c r="Q17" s="71">
        <f>SUM('1112-04-01(301)'!Q17)</f>
        <v>0</v>
      </c>
      <c r="R17" s="85">
        <f>SUM('1112-04-01(301)'!R17)</f>
        <v>0</v>
      </c>
    </row>
    <row r="18" spans="1:18" ht="14.1" customHeight="1">
      <c r="A18" s="10"/>
      <c r="B18" s="20" t="s">
        <v>18</v>
      </c>
      <c r="C18" s="20"/>
      <c r="D18" s="38">
        <v>8</v>
      </c>
      <c r="E18" s="44">
        <f>SUM('1112-04-01(301)'!E18)</f>
        <v>2</v>
      </c>
      <c r="F18" s="44">
        <f>SUM('1112-04-01(301)'!F18)</f>
        <v>0</v>
      </c>
      <c r="G18" s="55">
        <f>SUM('1112-04-01(301)'!G18)</f>
        <v>0</v>
      </c>
      <c r="H18" s="44">
        <f>SUM('1112-04-01(301)'!H18)</f>
        <v>2</v>
      </c>
      <c r="I18" s="55">
        <f>SUM('1112-04-01(301)'!I18)</f>
        <v>1120.59</v>
      </c>
      <c r="J18" s="22"/>
      <c r="K18" s="22"/>
      <c r="L18" s="20" t="s">
        <v>38</v>
      </c>
      <c r="M18" s="38">
        <v>41</v>
      </c>
      <c r="N18" s="71">
        <f>SUM('1112-04-01(301)'!N18)</f>
        <v>0</v>
      </c>
      <c r="O18" s="71">
        <f>SUM('1112-04-01(301)'!O18)</f>
        <v>0</v>
      </c>
      <c r="P18" s="78">
        <f>SUM('1112-04-01(301)'!P18)</f>
        <v>0</v>
      </c>
      <c r="Q18" s="71">
        <f>SUM('1112-04-01(301)'!Q18)</f>
        <v>0</v>
      </c>
      <c r="R18" s="85">
        <f>SUM('1112-04-01(301)'!R18)</f>
        <v>0</v>
      </c>
    </row>
    <row r="19" spans="1:18" ht="14.1" customHeight="1">
      <c r="A19" s="10"/>
      <c r="B19" s="20" t="s">
        <v>19</v>
      </c>
      <c r="C19" s="20"/>
      <c r="D19" s="37">
        <v>9</v>
      </c>
      <c r="E19" s="44">
        <f>SUM('1112-04-01(301)'!E19)</f>
        <v>0</v>
      </c>
      <c r="F19" s="44">
        <f>SUM('1112-04-01(301)'!F19)</f>
        <v>0</v>
      </c>
      <c r="G19" s="55">
        <f>SUM('1112-04-01(301)'!G19)</f>
        <v>0</v>
      </c>
      <c r="H19" s="44">
        <f>SUM('1112-04-01(301)'!H19)</f>
        <v>0</v>
      </c>
      <c r="I19" s="55">
        <f>SUM('1112-04-01(301)'!I19)</f>
        <v>0</v>
      </c>
      <c r="J19" s="22"/>
      <c r="K19" s="22"/>
      <c r="L19" s="20" t="s">
        <v>39</v>
      </c>
      <c r="M19" s="37">
        <v>42</v>
      </c>
      <c r="N19" s="71">
        <f>SUM('1112-04-01(301)'!N19)</f>
        <v>0</v>
      </c>
      <c r="O19" s="71">
        <f>SUM('1112-04-01(301)'!O19)</f>
        <v>0</v>
      </c>
      <c r="P19" s="78">
        <f>SUM('1112-04-01(301)'!P19)</f>
        <v>0</v>
      </c>
      <c r="Q19" s="71">
        <f>SUM('1112-04-01(301)'!Q19)</f>
        <v>0</v>
      </c>
      <c r="R19" s="85">
        <f>SUM('1112-04-01(301)'!R19)</f>
        <v>0</v>
      </c>
    </row>
    <row r="20" spans="1:18" ht="14.1" customHeight="1">
      <c r="A20" s="10"/>
      <c r="B20" s="20" t="s">
        <v>20</v>
      </c>
      <c r="C20" s="20"/>
      <c r="D20" s="39">
        <v>10</v>
      </c>
      <c r="E20" s="44">
        <f>SUM('1112-04-01(301)'!E20)</f>
        <v>0</v>
      </c>
      <c r="F20" s="44">
        <f>SUM('1112-04-01(301)'!F20)</f>
        <v>0</v>
      </c>
      <c r="G20" s="55">
        <f>SUM('1112-04-01(301)'!G20)</f>
        <v>0</v>
      </c>
      <c r="H20" s="44">
        <f>SUM('1112-04-01(301)'!H20)</f>
        <v>0</v>
      </c>
      <c r="I20" s="55">
        <f>SUM('1112-04-01(301)'!I20)</f>
        <v>0</v>
      </c>
      <c r="J20" s="22"/>
      <c r="K20" s="22"/>
      <c r="L20" s="20" t="s">
        <v>40</v>
      </c>
      <c r="M20" s="38">
        <v>43</v>
      </c>
      <c r="N20" s="71">
        <f>SUM('1112-04-01(301)'!N20)</f>
        <v>0</v>
      </c>
      <c r="O20" s="71">
        <f>SUM('1112-04-01(301)'!O20)</f>
        <v>0</v>
      </c>
      <c r="P20" s="78">
        <f>SUM('1112-04-01(301)'!P20)</f>
        <v>0</v>
      </c>
      <c r="Q20" s="71">
        <f>SUM('1112-04-01(301)'!Q20)</f>
        <v>0</v>
      </c>
      <c r="R20" s="85">
        <f>SUM('1112-04-01(301)'!R20)</f>
        <v>0</v>
      </c>
    </row>
    <row r="21" spans="1:18" ht="14.1" customHeight="1">
      <c r="A21" s="10"/>
      <c r="B21" s="20" t="s">
        <v>21</v>
      </c>
      <c r="C21" s="20"/>
      <c r="D21" s="37">
        <v>11</v>
      </c>
      <c r="E21" s="44">
        <f>SUM('1112-04-01(301)'!E21)</f>
        <v>155</v>
      </c>
      <c r="F21" s="44">
        <f>SUM('1112-04-01(301)'!F21)</f>
        <v>0</v>
      </c>
      <c r="G21" s="55">
        <f>SUM('1112-04-01(301)'!G21)</f>
        <v>0</v>
      </c>
      <c r="H21" s="44">
        <f>SUM('1112-04-01(301)'!H21)</f>
        <v>361</v>
      </c>
      <c r="I21" s="55">
        <f>SUM('1112-04-01(301)'!I21)</f>
        <v>33526.91</v>
      </c>
      <c r="J21" s="22"/>
      <c r="K21" s="22" t="s">
        <v>59</v>
      </c>
      <c r="L21" s="20" t="s">
        <v>37</v>
      </c>
      <c r="M21" s="37">
        <v>44</v>
      </c>
      <c r="N21" s="71">
        <f>SUM('1112-04-01(301)'!N21)</f>
        <v>0</v>
      </c>
      <c r="O21" s="71">
        <f>SUM('1112-04-01(301)'!O21)</f>
        <v>0</v>
      </c>
      <c r="P21" s="78">
        <f>SUM('1112-04-01(301)'!P21)</f>
        <v>0</v>
      </c>
      <c r="Q21" s="71">
        <f>SUM('1112-04-01(301)'!Q21)</f>
        <v>0</v>
      </c>
      <c r="R21" s="85">
        <f>SUM('1112-04-01(301)'!R21)</f>
        <v>0</v>
      </c>
    </row>
    <row r="22" spans="1:18" ht="14.1" customHeight="1">
      <c r="A22" s="11" t="s">
        <v>5</v>
      </c>
      <c r="B22" s="20" t="s">
        <v>22</v>
      </c>
      <c r="C22" s="20"/>
      <c r="D22" s="39">
        <v>12</v>
      </c>
      <c r="E22" s="44">
        <f>SUM('1112-04-01(301)'!E22)</f>
        <v>27</v>
      </c>
      <c r="F22" s="44">
        <f>SUM('1112-04-01(301)'!F22)</f>
        <v>0</v>
      </c>
      <c r="G22" s="55">
        <f>SUM('1112-04-01(301)'!G22)</f>
        <v>0</v>
      </c>
      <c r="H22" s="44">
        <f>SUM('1112-04-01(301)'!H22)</f>
        <v>697</v>
      </c>
      <c r="I22" s="55">
        <f>SUM('1112-04-01(301)'!I22)</f>
        <v>119603.99</v>
      </c>
      <c r="J22" s="22"/>
      <c r="K22" s="22"/>
      <c r="L22" s="20" t="s">
        <v>38</v>
      </c>
      <c r="M22" s="38">
        <v>45</v>
      </c>
      <c r="N22" s="71">
        <f>SUM('1112-04-01(301)'!N22)</f>
        <v>0</v>
      </c>
      <c r="O22" s="71">
        <f>SUM('1112-04-01(301)'!O22)</f>
        <v>0</v>
      </c>
      <c r="P22" s="78">
        <f>SUM('1112-04-01(301)'!P22)</f>
        <v>0</v>
      </c>
      <c r="Q22" s="71">
        <f>SUM('1112-04-01(301)'!Q22)</f>
        <v>0</v>
      </c>
      <c r="R22" s="85">
        <f>SUM('1112-04-01(301)'!R22)</f>
        <v>0</v>
      </c>
    </row>
    <row r="23" spans="1:18" ht="14.1" customHeight="1">
      <c r="A23" s="11"/>
      <c r="B23" s="21" t="s">
        <v>23</v>
      </c>
      <c r="C23" s="20" t="s">
        <v>28</v>
      </c>
      <c r="D23" s="37">
        <v>13</v>
      </c>
      <c r="E23" s="44">
        <f>SUM('1112-04-01(301)'!E23)</f>
        <v>809</v>
      </c>
      <c r="F23" s="44">
        <f>SUM('1112-04-01(301)'!F23)</f>
        <v>1045</v>
      </c>
      <c r="G23" s="55">
        <f>SUM('1112-04-01(301)'!G23)</f>
        <v>291177.94</v>
      </c>
      <c r="H23" s="44">
        <f>SUM('1112-04-01(301)'!H23)</f>
        <v>789</v>
      </c>
      <c r="I23" s="55">
        <f>SUM('1112-04-01(301)'!I23)</f>
        <v>67755.21</v>
      </c>
      <c r="J23" s="22"/>
      <c r="K23" s="22"/>
      <c r="L23" s="20" t="s">
        <v>39</v>
      </c>
      <c r="M23" s="37">
        <v>46</v>
      </c>
      <c r="N23" s="71">
        <f>SUM('1112-04-01(301)'!N23)</f>
        <v>0</v>
      </c>
      <c r="O23" s="71">
        <f>SUM('1112-04-01(301)'!O23)</f>
        <v>0</v>
      </c>
      <c r="P23" s="78">
        <f>SUM('1112-04-01(301)'!P23)</f>
        <v>0</v>
      </c>
      <c r="Q23" s="71">
        <f>SUM('1112-04-01(301)'!Q23)</f>
        <v>0</v>
      </c>
      <c r="R23" s="85">
        <f>SUM('1112-04-01(301)'!R23)</f>
        <v>0</v>
      </c>
    </row>
    <row r="24" spans="1:18" ht="14.1" customHeight="1">
      <c r="A24" s="11"/>
      <c r="B24" s="21"/>
      <c r="C24" s="31" t="s">
        <v>29</v>
      </c>
      <c r="D24" s="39">
        <v>14</v>
      </c>
      <c r="E24" s="44">
        <f>SUM('1112-04-01(301)'!E24)</f>
        <v>2</v>
      </c>
      <c r="F24" s="44">
        <f>SUM('1112-04-01(301)'!F24)</f>
        <v>2</v>
      </c>
      <c r="G24" s="55">
        <f>SUM('1112-04-01(301)'!G24)</f>
        <v>787.7</v>
      </c>
      <c r="H24" s="44">
        <f>SUM('1112-04-01(301)'!H24)</f>
        <v>1</v>
      </c>
      <c r="I24" s="55">
        <f>SUM('1112-04-01(301)'!I24)</f>
        <v>3.75</v>
      </c>
      <c r="J24" s="22"/>
      <c r="K24" s="22"/>
      <c r="L24" s="20" t="s">
        <v>40</v>
      </c>
      <c r="M24" s="38">
        <v>47</v>
      </c>
      <c r="N24" s="71">
        <f>SUM('1112-04-01(301)'!N24)</f>
        <v>0</v>
      </c>
      <c r="O24" s="71">
        <f>SUM('1112-04-01(301)'!O24)</f>
        <v>0</v>
      </c>
      <c r="P24" s="78">
        <f>SUM('1112-04-01(301)'!P24)</f>
        <v>0</v>
      </c>
      <c r="Q24" s="71">
        <f>SUM('1112-04-01(301)'!Q24)</f>
        <v>0</v>
      </c>
      <c r="R24" s="85">
        <f>SUM('1112-04-01(301)'!R24)</f>
        <v>0</v>
      </c>
    </row>
    <row r="25" spans="1:18" ht="14.1" customHeight="1">
      <c r="A25" s="11"/>
      <c r="B25" s="21"/>
      <c r="C25" s="20" t="s">
        <v>30</v>
      </c>
      <c r="D25" s="37">
        <v>15</v>
      </c>
      <c r="E25" s="44">
        <f>SUM('1112-04-01(301)'!E25)</f>
        <v>86</v>
      </c>
      <c r="F25" s="44">
        <f>SUM('1112-04-01(301)'!F25)</f>
        <v>450</v>
      </c>
      <c r="G25" s="55">
        <f>SUM('1112-04-01(301)'!G25)</f>
        <v>23381.78</v>
      </c>
      <c r="H25" s="44">
        <f>SUM('1112-04-01(301)'!H25)</f>
        <v>85</v>
      </c>
      <c r="I25" s="55">
        <f>SUM('1112-04-01(301)'!I25)</f>
        <v>10343.71</v>
      </c>
      <c r="J25" s="22"/>
      <c r="K25" s="65" t="s">
        <v>60</v>
      </c>
      <c r="L25" s="20" t="s">
        <v>38</v>
      </c>
      <c r="M25" s="37">
        <v>48</v>
      </c>
      <c r="N25" s="71">
        <f>SUM('1112-04-01(301)'!N25)</f>
        <v>0</v>
      </c>
      <c r="O25" s="71">
        <f>SUM('1112-04-01(301)'!O25)</f>
        <v>0</v>
      </c>
      <c r="P25" s="78">
        <f>SUM('1112-04-01(301)'!P25)</f>
        <v>0</v>
      </c>
      <c r="Q25" s="71">
        <f>SUM('1112-04-01(301)'!Q25)</f>
        <v>0</v>
      </c>
      <c r="R25" s="85">
        <f>SUM('1112-04-01(301)'!R25)</f>
        <v>0</v>
      </c>
    </row>
    <row r="26" spans="1:18" ht="14.1" customHeight="1">
      <c r="A26" s="11"/>
      <c r="B26" s="21"/>
      <c r="C26" s="20" t="s">
        <v>31</v>
      </c>
      <c r="D26" s="39">
        <v>16</v>
      </c>
      <c r="E26" s="44">
        <f>SUM('1112-04-01(301)'!E26)</f>
        <v>60</v>
      </c>
      <c r="F26" s="44">
        <f>SUM('1112-04-01(301)'!F26)</f>
        <v>192</v>
      </c>
      <c r="G26" s="55">
        <f>SUM('1112-04-01(301)'!G26)</f>
        <v>37943.52</v>
      </c>
      <c r="H26" s="44">
        <f>SUM('1112-04-01(301)'!H26)</f>
        <v>40</v>
      </c>
      <c r="I26" s="55">
        <f>SUM('1112-04-01(301)'!I26)</f>
        <v>3667.48</v>
      </c>
      <c r="J26" s="22"/>
      <c r="K26" s="65"/>
      <c r="L26" s="20" t="s">
        <v>39</v>
      </c>
      <c r="M26" s="38">
        <v>49</v>
      </c>
      <c r="N26" s="71">
        <f>SUM('1112-04-01(301)'!N26)</f>
        <v>0</v>
      </c>
      <c r="O26" s="71">
        <f>SUM('1112-04-01(301)'!O26)</f>
        <v>0</v>
      </c>
      <c r="P26" s="78">
        <f>SUM('1112-04-01(301)'!P26)</f>
        <v>0</v>
      </c>
      <c r="Q26" s="71">
        <f>SUM('1112-04-01(301)'!Q26)</f>
        <v>0</v>
      </c>
      <c r="R26" s="85">
        <f>SUM('1112-04-01(301)'!R26)</f>
        <v>0</v>
      </c>
    </row>
    <row r="27" spans="1:18" ht="14.1" customHeight="1">
      <c r="A27" s="11"/>
      <c r="B27" s="21"/>
      <c r="C27" s="20" t="s">
        <v>32</v>
      </c>
      <c r="D27" s="37">
        <v>17</v>
      </c>
      <c r="E27" s="44">
        <f>SUM('1112-04-01(301)'!E27)</f>
        <v>30</v>
      </c>
      <c r="F27" s="44">
        <f>SUM('1112-04-01(301)'!F27)</f>
        <v>77</v>
      </c>
      <c r="G27" s="55">
        <f>SUM('1112-04-01(301)'!G27)</f>
        <v>2974.08</v>
      </c>
      <c r="H27" s="44">
        <f>SUM('1112-04-01(301)'!H27)</f>
        <v>34</v>
      </c>
      <c r="I27" s="55">
        <f>SUM('1112-04-01(301)'!I27)</f>
        <v>3173.82</v>
      </c>
      <c r="J27" s="22"/>
      <c r="K27" s="65"/>
      <c r="L27" s="20" t="s">
        <v>40</v>
      </c>
      <c r="M27" s="37">
        <v>50</v>
      </c>
      <c r="N27" s="71">
        <f>SUM('1112-04-01(301)'!N27)</f>
        <v>0</v>
      </c>
      <c r="O27" s="71">
        <f>SUM('1112-04-01(301)'!O27)</f>
        <v>0</v>
      </c>
      <c r="P27" s="78">
        <f>SUM('1112-04-01(301)'!P27)</f>
        <v>0</v>
      </c>
      <c r="Q27" s="71">
        <f>SUM('1112-04-01(301)'!Q27)</f>
        <v>0</v>
      </c>
      <c r="R27" s="85">
        <f>SUM('1112-04-01(301)'!R27)</f>
        <v>0</v>
      </c>
    </row>
    <row r="28" spans="1:18" ht="14.1" customHeight="1">
      <c r="A28" s="11"/>
      <c r="B28" s="21"/>
      <c r="C28" s="20" t="s">
        <v>33</v>
      </c>
      <c r="D28" s="39">
        <v>18</v>
      </c>
      <c r="E28" s="44">
        <f>SUM('1112-04-01(301)'!E28)</f>
        <v>1</v>
      </c>
      <c r="F28" s="44">
        <f>SUM('1112-04-01(301)'!F28)</f>
        <v>0</v>
      </c>
      <c r="G28" s="55">
        <f>SUM('1112-04-01(301)'!G28)</f>
        <v>0</v>
      </c>
      <c r="H28" s="44">
        <f>SUM('1112-04-01(301)'!H28)</f>
        <v>2</v>
      </c>
      <c r="I28" s="55">
        <f>SUM('1112-04-01(301)'!I28)</f>
        <v>87.94</v>
      </c>
      <c r="J28" s="22"/>
      <c r="K28" s="66" t="s">
        <v>61</v>
      </c>
      <c r="L28" s="66"/>
      <c r="M28" s="38">
        <v>51</v>
      </c>
      <c r="N28" s="71">
        <f>SUM('1112-04-01(301)'!N28)</f>
        <v>2</v>
      </c>
      <c r="O28" s="71">
        <f>SUM('1112-04-01(301)'!O28)</f>
        <v>2</v>
      </c>
      <c r="P28" s="78">
        <f>SUM('1112-04-01(301)'!P28)</f>
        <v>88.42</v>
      </c>
      <c r="Q28" s="71">
        <f>SUM('1112-04-01(301)'!Q28)</f>
        <v>0</v>
      </c>
      <c r="R28" s="85">
        <f>SUM('1112-04-01(301)'!R28)</f>
        <v>0</v>
      </c>
    </row>
    <row r="29" spans="1:18" ht="14.1" customHeight="1">
      <c r="A29" s="11"/>
      <c r="B29" s="21"/>
      <c r="C29" s="20" t="s">
        <v>34</v>
      </c>
      <c r="D29" s="37">
        <v>19</v>
      </c>
      <c r="E29" s="44">
        <f>SUM('1112-04-01(301)'!E29)</f>
        <v>1</v>
      </c>
      <c r="F29" s="44">
        <f>SUM('1112-04-01(301)'!F29)</f>
        <v>2</v>
      </c>
      <c r="G29" s="55">
        <f>SUM('1112-04-01(301)'!G29)</f>
        <v>197.69</v>
      </c>
      <c r="H29" s="44">
        <f>SUM('1112-04-01(301)'!H29)</f>
        <v>0</v>
      </c>
      <c r="I29" s="55">
        <f>SUM('1112-04-01(301)'!I29)</f>
        <v>0</v>
      </c>
      <c r="J29" s="22" t="s">
        <v>54</v>
      </c>
      <c r="K29" s="20" t="s">
        <v>62</v>
      </c>
      <c r="L29" s="20"/>
      <c r="M29" s="37">
        <v>52</v>
      </c>
      <c r="N29" s="71">
        <f>SUM('1112-04-01(301)'!N29)</f>
        <v>0</v>
      </c>
      <c r="O29" s="71">
        <f>SUM('1112-04-01(301)'!O29)</f>
        <v>0</v>
      </c>
      <c r="P29" s="78">
        <f>SUM('1112-04-01(301)'!P29)</f>
        <v>0</v>
      </c>
      <c r="Q29" s="71">
        <f>SUM('1112-04-01(301)'!Q29)</f>
        <v>0</v>
      </c>
      <c r="R29" s="85">
        <f>SUM('1112-04-01(301)'!R29)</f>
        <v>0</v>
      </c>
    </row>
    <row r="30" spans="1:18" ht="14.1" customHeight="1">
      <c r="A30" s="11"/>
      <c r="B30" s="21"/>
      <c r="C30" s="20" t="s">
        <v>35</v>
      </c>
      <c r="D30" s="39">
        <v>20</v>
      </c>
      <c r="E30" s="44">
        <f>SUM('1112-04-01(301)'!E30)</f>
        <v>1</v>
      </c>
      <c r="F30" s="44">
        <f>SUM('1112-04-01(301)'!F30)</f>
        <v>3</v>
      </c>
      <c r="G30" s="55">
        <f>SUM('1112-04-01(301)'!G30)</f>
        <v>186</v>
      </c>
      <c r="H30" s="44">
        <f>SUM('1112-04-01(301)'!H30)</f>
        <v>0</v>
      </c>
      <c r="I30" s="55">
        <f>SUM('1112-04-01(301)'!I30)</f>
        <v>0</v>
      </c>
      <c r="J30" s="22"/>
      <c r="K30" s="20" t="s">
        <v>63</v>
      </c>
      <c r="L30" s="20"/>
      <c r="M30" s="38">
        <v>53</v>
      </c>
      <c r="N30" s="71">
        <f>SUM('1112-04-01(301)'!N30)</f>
        <v>0</v>
      </c>
      <c r="O30" s="71">
        <f>SUM('1112-04-01(301)'!O30)</f>
        <v>0</v>
      </c>
      <c r="P30" s="78">
        <f>SUM('1112-04-01(301)'!P30)</f>
        <v>0</v>
      </c>
      <c r="Q30" s="71">
        <f>SUM('1112-04-01(301)'!Q30)</f>
        <v>0</v>
      </c>
      <c r="R30" s="85">
        <f>SUM('1112-04-01(301)'!R30)</f>
        <v>0</v>
      </c>
    </row>
    <row r="31" spans="1:18" ht="14.1" customHeight="1">
      <c r="A31" s="11"/>
      <c r="B31" s="21"/>
      <c r="C31" s="20" t="s">
        <v>36</v>
      </c>
      <c r="D31" s="37">
        <v>21</v>
      </c>
      <c r="E31" s="44">
        <f>SUM('1112-04-01(301)'!E31)</f>
        <v>16</v>
      </c>
      <c r="F31" s="44">
        <f>SUM('1112-04-01(301)'!F31)</f>
        <v>79</v>
      </c>
      <c r="G31" s="55">
        <f>SUM('1112-04-01(301)'!G31)</f>
        <v>6314.19</v>
      </c>
      <c r="H31" s="44">
        <f>SUM('1112-04-01(301)'!H31)</f>
        <v>10</v>
      </c>
      <c r="I31" s="55">
        <f>SUM('1112-04-01(301)'!I31)</f>
        <v>1441.58</v>
      </c>
      <c r="J31" s="22"/>
      <c r="K31" s="20" t="s">
        <v>64</v>
      </c>
      <c r="L31" s="20"/>
      <c r="M31" s="37">
        <v>54</v>
      </c>
      <c r="N31" s="71">
        <f>SUM('1112-04-01(301)'!N31)</f>
        <v>25</v>
      </c>
      <c r="O31" s="71">
        <f>SUM('1112-04-01(301)'!O31)</f>
        <v>53</v>
      </c>
      <c r="P31" s="78">
        <f>SUM('1112-04-01(301)'!P31)</f>
        <v>8650.41</v>
      </c>
      <c r="Q31" s="71">
        <f>SUM('1112-04-01(301)'!Q31)</f>
        <v>28</v>
      </c>
      <c r="R31" s="85">
        <f>SUM('1112-04-01(301)'!R31)</f>
        <v>2093.74</v>
      </c>
    </row>
    <row r="32" spans="1:18" ht="14.1" customHeight="1">
      <c r="A32" s="11"/>
      <c r="B32" s="21"/>
      <c r="C32" s="32" t="s">
        <v>20</v>
      </c>
      <c r="D32" s="37">
        <v>22</v>
      </c>
      <c r="E32" s="44">
        <f>SUM('1112-04-01(301)'!E32)</f>
        <v>5</v>
      </c>
      <c r="F32" s="44">
        <f>SUM('1112-04-01(301)'!F32)</f>
        <v>21</v>
      </c>
      <c r="G32" s="55">
        <f>SUM('1112-04-01(301)'!G32)</f>
        <v>4386.66</v>
      </c>
      <c r="H32" s="44">
        <f>SUM('1112-04-01(301)'!H32)</f>
        <v>0</v>
      </c>
      <c r="I32" s="55">
        <f>SUM('1112-04-01(301)'!I32)</f>
        <v>0</v>
      </c>
      <c r="J32" s="22"/>
      <c r="K32" s="20" t="s">
        <v>65</v>
      </c>
      <c r="L32" s="20"/>
      <c r="M32" s="38">
        <v>55</v>
      </c>
      <c r="N32" s="71">
        <f>SUM('1112-04-01(301)'!N32)</f>
        <v>6</v>
      </c>
      <c r="O32" s="71">
        <f>SUM('1112-04-01(301)'!O32)</f>
        <v>66</v>
      </c>
      <c r="P32" s="78">
        <f>SUM('1112-04-01(301)'!P32)</f>
        <v>5958.53</v>
      </c>
      <c r="Q32" s="71">
        <f>SUM('1112-04-01(301)'!Q32)</f>
        <v>4</v>
      </c>
      <c r="R32" s="85">
        <f>SUM('1112-04-01(301)'!R32)</f>
        <v>296.78</v>
      </c>
    </row>
    <row r="33" spans="1:18" ht="14.1" customHeight="1">
      <c r="A33" s="11"/>
      <c r="B33" s="21"/>
      <c r="C33" s="20" t="s">
        <v>21</v>
      </c>
      <c r="D33" s="37">
        <v>23</v>
      </c>
      <c r="E33" s="44">
        <f>SUM('1112-04-01(301)'!E33)</f>
        <v>10</v>
      </c>
      <c r="F33" s="44">
        <f>SUM('1112-04-01(301)'!F33)</f>
        <v>15</v>
      </c>
      <c r="G33" s="55">
        <f>SUM('1112-04-01(301)'!G33)</f>
        <v>1570.45</v>
      </c>
      <c r="H33" s="44">
        <f>SUM('1112-04-01(301)'!H33)</f>
        <v>7</v>
      </c>
      <c r="I33" s="55">
        <f>SUM('1112-04-01(301)'!I33)</f>
        <v>1618.96</v>
      </c>
      <c r="J33" s="22"/>
      <c r="K33" s="20" t="s">
        <v>66</v>
      </c>
      <c r="L33" s="20"/>
      <c r="M33" s="37">
        <v>56</v>
      </c>
      <c r="N33" s="71">
        <f>SUM('1112-04-01(301)'!N33)</f>
        <v>30</v>
      </c>
      <c r="O33" s="71">
        <f>SUM('1112-04-01(301)'!O33)</f>
        <v>31</v>
      </c>
      <c r="P33" s="78">
        <f>SUM('1112-04-01(301)'!P33)</f>
        <v>12568.18</v>
      </c>
      <c r="Q33" s="71">
        <f>SUM('1112-04-01(301)'!Q33)</f>
        <v>197</v>
      </c>
      <c r="R33" s="85">
        <f>SUM('1112-04-01(301)'!R33)</f>
        <v>34431.86</v>
      </c>
    </row>
    <row r="34" spans="1:18" ht="14.1" customHeight="1">
      <c r="A34" s="10" t="s">
        <v>6</v>
      </c>
      <c r="B34" s="22" t="s">
        <v>24</v>
      </c>
      <c r="C34" s="20" t="s">
        <v>37</v>
      </c>
      <c r="D34" s="37">
        <v>24</v>
      </c>
      <c r="E34" s="44">
        <f>SUM('1112-04-01(301)'!E34)</f>
        <v>1250</v>
      </c>
      <c r="F34" s="44">
        <f>SUM('1112-04-01(301)'!F34)</f>
        <v>1671</v>
      </c>
      <c r="G34" s="55">
        <f>SUM('1112-04-01(301)'!G34)</f>
        <v>59824.82</v>
      </c>
      <c r="H34" s="44">
        <f>SUM('1112-04-01(301)'!H34)</f>
        <v>1389</v>
      </c>
      <c r="I34" s="55">
        <f>SUM('1112-04-01(301)'!I34)</f>
        <v>126457.06</v>
      </c>
      <c r="J34" s="22"/>
      <c r="K34" s="67" t="s">
        <v>67</v>
      </c>
      <c r="L34" s="67"/>
      <c r="M34" s="38">
        <v>57</v>
      </c>
      <c r="N34" s="71">
        <f>SUM('1112-04-01(301)'!N34)</f>
        <v>983</v>
      </c>
      <c r="O34" s="71">
        <f>SUM('1112-04-01(301)'!O34)</f>
        <v>1865</v>
      </c>
      <c r="P34" s="78">
        <f>SUM('1112-04-01(301)'!P34)</f>
        <v>102935.89</v>
      </c>
      <c r="Q34" s="71">
        <f>SUM('1112-04-01(301)'!Q34)</f>
        <v>1514</v>
      </c>
      <c r="R34" s="85">
        <f>SUM('1112-04-01(301)'!R34)</f>
        <v>134088.72</v>
      </c>
    </row>
    <row r="35" spans="1:18" ht="14.1" customHeight="1">
      <c r="A35" s="10"/>
      <c r="B35" s="22"/>
      <c r="C35" s="20" t="s">
        <v>38</v>
      </c>
      <c r="D35" s="37">
        <v>25</v>
      </c>
      <c r="E35" s="44">
        <f>SUM('1112-04-01(301)'!E35)</f>
        <v>3</v>
      </c>
      <c r="F35" s="44">
        <f>SUM('1112-04-01(301)'!F35)</f>
        <v>4</v>
      </c>
      <c r="G35" s="55">
        <f>SUM('1112-04-01(301)'!G35)</f>
        <v>340.73</v>
      </c>
      <c r="H35" s="44">
        <f>SUM('1112-04-01(301)'!H35)</f>
        <v>6</v>
      </c>
      <c r="I35" s="55">
        <f>SUM('1112-04-01(301)'!I35)</f>
        <v>483.57</v>
      </c>
      <c r="J35" s="22"/>
      <c r="K35" s="20" t="s">
        <v>68</v>
      </c>
      <c r="L35" s="20"/>
      <c r="M35" s="37">
        <v>58</v>
      </c>
      <c r="N35" s="71">
        <f>SUM('1112-04-01(301)'!N35)</f>
        <v>34</v>
      </c>
      <c r="O35" s="71">
        <f>SUM('1112-04-01(301)'!O35)</f>
        <v>47</v>
      </c>
      <c r="P35" s="78">
        <f>SUM('1112-04-01(301)'!P35)</f>
        <v>2887.24</v>
      </c>
      <c r="Q35" s="71">
        <f>SUM('1112-04-01(301)'!Q35)</f>
        <v>34</v>
      </c>
      <c r="R35" s="85">
        <f>SUM('1112-04-01(301)'!R35)</f>
        <v>2210.72</v>
      </c>
    </row>
    <row r="36" spans="1:18" ht="14.1" customHeight="1">
      <c r="A36" s="10"/>
      <c r="B36" s="22"/>
      <c r="C36" s="20" t="s">
        <v>39</v>
      </c>
      <c r="D36" s="38">
        <v>26</v>
      </c>
      <c r="E36" s="44">
        <f>SUM('1112-04-01(301)'!E36)</f>
        <v>76</v>
      </c>
      <c r="F36" s="44">
        <f>SUM('1112-04-01(301)'!F36)</f>
        <v>97</v>
      </c>
      <c r="G36" s="55">
        <f>SUM('1112-04-01(301)'!G36)</f>
        <v>31470.21</v>
      </c>
      <c r="H36" s="44">
        <f>SUM('1112-04-01(301)'!H36)</f>
        <v>79</v>
      </c>
      <c r="I36" s="55">
        <f>SUM('1112-04-01(301)'!I36)</f>
        <v>11136.33</v>
      </c>
      <c r="J36" s="22"/>
      <c r="K36" s="20" t="s">
        <v>69</v>
      </c>
      <c r="L36" s="20"/>
      <c r="M36" s="38">
        <v>59</v>
      </c>
      <c r="N36" s="71">
        <f>SUM('1112-04-01(301)'!N36)</f>
        <v>35</v>
      </c>
      <c r="O36" s="71">
        <f>SUM('1112-04-01(301)'!O36)</f>
        <v>46</v>
      </c>
      <c r="P36" s="78">
        <f>SUM('1112-04-01(301)'!P36)</f>
        <v>1829.1</v>
      </c>
      <c r="Q36" s="71">
        <f>SUM('1112-04-01(301)'!Q36)</f>
        <v>27</v>
      </c>
      <c r="R36" s="85">
        <f>SUM('1112-04-01(301)'!R36)</f>
        <v>3201.11</v>
      </c>
    </row>
    <row r="37" spans="1:18" ht="14.1" customHeight="1">
      <c r="A37" s="10"/>
      <c r="B37" s="22"/>
      <c r="C37" s="20" t="s">
        <v>40</v>
      </c>
      <c r="D37" s="38">
        <v>27</v>
      </c>
      <c r="E37" s="44">
        <f>SUM('1112-04-01(301)'!E37)</f>
        <v>826</v>
      </c>
      <c r="F37" s="44">
        <f>SUM('1112-04-01(301)'!F37)</f>
        <v>1080</v>
      </c>
      <c r="G37" s="55">
        <f>SUM('1112-04-01(301)'!G37)</f>
        <v>92672.95</v>
      </c>
      <c r="H37" s="44">
        <f>SUM('1112-04-01(301)'!H37)</f>
        <v>991</v>
      </c>
      <c r="I37" s="55">
        <f>SUM('1112-04-01(301)'!I37)</f>
        <v>114488.94</v>
      </c>
      <c r="J37" s="22"/>
      <c r="K37" s="20" t="s">
        <v>70</v>
      </c>
      <c r="L37" s="20"/>
      <c r="M37" s="37">
        <v>60</v>
      </c>
      <c r="N37" s="71">
        <f>SUM('1112-04-01(301)'!N37)</f>
        <v>19</v>
      </c>
      <c r="O37" s="71">
        <f>SUM('1112-04-01(301)'!O37)</f>
        <v>36</v>
      </c>
      <c r="P37" s="78">
        <f>SUM('1112-04-01(301)'!P37)</f>
        <v>3836.68</v>
      </c>
      <c r="Q37" s="71">
        <f>SUM('1112-04-01(301)'!Q37)</f>
        <v>17</v>
      </c>
      <c r="R37" s="85">
        <f>SUM('1112-04-01(301)'!R37)</f>
        <v>1551.2</v>
      </c>
    </row>
    <row r="38" spans="1:18" ht="14.1" customHeight="1">
      <c r="A38" s="10"/>
      <c r="B38" s="22" t="s">
        <v>25</v>
      </c>
      <c r="C38" s="20" t="s">
        <v>37</v>
      </c>
      <c r="D38" s="38">
        <v>28</v>
      </c>
      <c r="E38" s="44">
        <f>SUM('1112-04-01(301)'!E38)</f>
        <v>2</v>
      </c>
      <c r="F38" s="44">
        <f>SUM('1112-04-01(301)'!F38)</f>
        <v>3</v>
      </c>
      <c r="G38" s="55">
        <f>SUM('1112-04-01(301)'!G38)</f>
        <v>254.04</v>
      </c>
      <c r="H38" s="44">
        <f>SUM('1112-04-01(301)'!H38)</f>
        <v>0</v>
      </c>
      <c r="I38" s="55">
        <f>SUM('1112-04-01(301)'!I38)</f>
        <v>0</v>
      </c>
      <c r="J38" s="22"/>
      <c r="K38" s="20" t="s">
        <v>71</v>
      </c>
      <c r="L38" s="20"/>
      <c r="M38" s="38">
        <v>61</v>
      </c>
      <c r="N38" s="71">
        <f>SUM('1112-04-01(301)'!N38)</f>
        <v>48</v>
      </c>
      <c r="O38" s="71">
        <f>SUM('1112-04-01(301)'!O38)</f>
        <v>72</v>
      </c>
      <c r="P38" s="78">
        <f>SUM('1112-04-01(301)'!P38)</f>
        <v>3541.95</v>
      </c>
      <c r="Q38" s="71">
        <f>SUM('1112-04-01(301)'!Q38)</f>
        <v>42</v>
      </c>
      <c r="R38" s="85">
        <f>SUM('1112-04-01(301)'!R38)</f>
        <v>3695.42</v>
      </c>
    </row>
    <row r="39" spans="1:18" ht="14.1" customHeight="1">
      <c r="A39" s="10"/>
      <c r="B39" s="22"/>
      <c r="C39" s="20" t="s">
        <v>38</v>
      </c>
      <c r="D39" s="38">
        <v>29</v>
      </c>
      <c r="E39" s="44">
        <f>SUM('1112-04-01(301)'!E39)</f>
        <v>2</v>
      </c>
      <c r="F39" s="44">
        <f>SUM('1112-04-01(301)'!F39)</f>
        <v>3</v>
      </c>
      <c r="G39" s="55">
        <f>SUM('1112-04-01(301)'!G39)</f>
        <v>338.2</v>
      </c>
      <c r="H39" s="44">
        <f>SUM('1112-04-01(301)'!H39)</f>
        <v>0</v>
      </c>
      <c r="I39" s="55">
        <f>SUM('1112-04-01(301)'!I39)</f>
        <v>0</v>
      </c>
      <c r="J39" s="22"/>
      <c r="K39" s="20" t="s">
        <v>72</v>
      </c>
      <c r="L39" s="20"/>
      <c r="M39" s="37">
        <v>62</v>
      </c>
      <c r="N39" s="71">
        <f>SUM('1112-04-01(301)'!N39)</f>
        <v>39</v>
      </c>
      <c r="O39" s="71">
        <f>SUM('1112-04-01(301)'!O39)</f>
        <v>67</v>
      </c>
      <c r="P39" s="78">
        <f>SUM('1112-04-01(301)'!P39)</f>
        <v>3071.04</v>
      </c>
      <c r="Q39" s="71">
        <f>SUM('1112-04-01(301)'!Q39)</f>
        <v>22</v>
      </c>
      <c r="R39" s="85">
        <f>SUM('1112-04-01(301)'!R39)</f>
        <v>1969.62</v>
      </c>
    </row>
    <row r="40" spans="1:18" ht="14.1" customHeight="1">
      <c r="A40" s="10"/>
      <c r="B40" s="22"/>
      <c r="C40" s="20" t="s">
        <v>39</v>
      </c>
      <c r="D40" s="38">
        <v>30</v>
      </c>
      <c r="E40" s="44">
        <f>SUM('1112-04-01(301)'!E40)</f>
        <v>0</v>
      </c>
      <c r="F40" s="44">
        <f>SUM('1112-04-01(301)'!F40)</f>
        <v>0</v>
      </c>
      <c r="G40" s="55">
        <f>SUM('1112-04-01(301)'!G40)</f>
        <v>0</v>
      </c>
      <c r="H40" s="44">
        <f>SUM('1112-04-01(301)'!H40)</f>
        <v>0</v>
      </c>
      <c r="I40" s="55">
        <f>SUM('1112-04-01(301)'!I40)</f>
        <v>0</v>
      </c>
      <c r="J40" s="22"/>
      <c r="K40" s="67" t="s">
        <v>73</v>
      </c>
      <c r="L40" s="67"/>
      <c r="M40" s="38">
        <v>63</v>
      </c>
      <c r="N40" s="71">
        <f>SUM('1112-04-01(301)'!N40)</f>
        <v>63</v>
      </c>
      <c r="O40" s="71">
        <f>SUM('1112-04-01(301)'!O40)</f>
        <v>96</v>
      </c>
      <c r="P40" s="78">
        <f>SUM('1112-04-01(301)'!P40)</f>
        <v>2665.85</v>
      </c>
      <c r="Q40" s="71">
        <f>SUM('1112-04-01(301)'!Q40)</f>
        <v>56</v>
      </c>
      <c r="R40" s="85">
        <f>SUM('1112-04-01(301)'!R40)</f>
        <v>4038.89</v>
      </c>
    </row>
    <row r="41" spans="1:18" ht="14.1" customHeight="1">
      <c r="A41" s="10"/>
      <c r="B41" s="22"/>
      <c r="C41" s="20" t="s">
        <v>40</v>
      </c>
      <c r="D41" s="38">
        <v>31</v>
      </c>
      <c r="E41" s="44">
        <f>SUM('1112-04-01(301)'!E41)</f>
        <v>1</v>
      </c>
      <c r="F41" s="44">
        <f>SUM('1112-04-01(301)'!F41)</f>
        <v>1</v>
      </c>
      <c r="G41" s="55">
        <f>SUM('1112-04-01(301)'!G41)</f>
        <v>132.23</v>
      </c>
      <c r="H41" s="44">
        <f>SUM('1112-04-01(301)'!H41)</f>
        <v>0</v>
      </c>
      <c r="I41" s="55">
        <f>SUM('1112-04-01(301)'!I41)</f>
        <v>0</v>
      </c>
      <c r="J41" s="22"/>
      <c r="K41" s="67" t="s">
        <v>74</v>
      </c>
      <c r="L41" s="67"/>
      <c r="M41" s="37">
        <v>64</v>
      </c>
      <c r="N41" s="71">
        <f>SUM('1112-04-01(301)'!N41)</f>
        <v>210</v>
      </c>
      <c r="O41" s="71">
        <f>SUM('1112-04-01(301)'!O41)</f>
        <v>386</v>
      </c>
      <c r="P41" s="78">
        <f>SUM('1112-04-01(301)'!P41)</f>
        <v>77335.82</v>
      </c>
      <c r="Q41" s="71">
        <f>SUM('1112-04-01(301)'!Q41)</f>
        <v>177</v>
      </c>
      <c r="R41" s="85">
        <f>SUM('1112-04-01(301)'!R41)</f>
        <v>18354.78</v>
      </c>
    </row>
    <row r="42" spans="1:18" ht="14.1" customHeight="1">
      <c r="A42" s="10"/>
      <c r="B42" s="23" t="s">
        <v>26</v>
      </c>
      <c r="C42" s="20" t="s">
        <v>37</v>
      </c>
      <c r="D42" s="38">
        <v>32</v>
      </c>
      <c r="E42" s="44">
        <f>SUM('1112-04-01(301)'!E42)</f>
        <v>0</v>
      </c>
      <c r="F42" s="44">
        <f>SUM('1112-04-01(301)'!F42)</f>
        <v>0</v>
      </c>
      <c r="G42" s="55">
        <f>SUM('1112-04-01(301)'!G42)</f>
        <v>0</v>
      </c>
      <c r="H42" s="44">
        <f>SUM('1112-04-01(301)'!H42)</f>
        <v>0</v>
      </c>
      <c r="I42" s="55">
        <f>SUM('1112-04-01(301)'!I42)</f>
        <v>0</v>
      </c>
      <c r="J42" s="11" t="s">
        <v>55</v>
      </c>
      <c r="K42" s="11"/>
      <c r="L42" s="11"/>
      <c r="M42" s="38">
        <v>65</v>
      </c>
      <c r="N42" s="72">
        <f>SUM(E11:E43,N11:N41)</f>
        <v>4878</v>
      </c>
      <c r="O42" s="71">
        <f>SUM(F11:F43,O11:O41)</f>
        <v>7557</v>
      </c>
      <c r="P42" s="78">
        <f>SUM(G11:G43,P11:P41)</f>
        <v>801338.27</v>
      </c>
      <c r="Q42" s="71">
        <f>SUM(H11:H43,Q11:Q41)</f>
        <v>6613</v>
      </c>
      <c r="R42" s="85">
        <f>SUM(I11:I43,R11:R41)</f>
        <v>701120.21</v>
      </c>
    </row>
    <row r="43" spans="1:18" ht="14.1" customHeight="1">
      <c r="A43" s="10"/>
      <c r="B43" s="24"/>
      <c r="C43" s="20" t="s">
        <v>38</v>
      </c>
      <c r="D43" s="38">
        <v>33</v>
      </c>
      <c r="E43" s="44">
        <f>SUM('1112-04-01(301)'!E43)</f>
        <v>0</v>
      </c>
      <c r="F43" s="44">
        <f>SUM('1112-04-01(301)'!F43)</f>
        <v>0</v>
      </c>
      <c r="G43" s="55">
        <f>SUM('1112-04-01(301)'!G43)</f>
        <v>0</v>
      </c>
      <c r="H43" s="44">
        <f>SUM('1112-04-01(301)'!H43)</f>
        <v>0</v>
      </c>
      <c r="I43" s="55">
        <f>SUM('1112-04-01(301)'!I43)</f>
        <v>0</v>
      </c>
      <c r="J43" s="21" t="s">
        <v>56</v>
      </c>
      <c r="K43" s="21"/>
      <c r="L43" s="21"/>
      <c r="M43" s="37">
        <v>66</v>
      </c>
      <c r="N43" s="73">
        <v>6432</v>
      </c>
      <c r="O43" s="75">
        <v>41608</v>
      </c>
      <c r="P43" s="79">
        <f>SUM('1112-04-01(301)'!P43)</f>
        <v>0</v>
      </c>
      <c r="Q43" s="79">
        <f>SUM('1112-04-01(301)'!Q43)</f>
        <v>0</v>
      </c>
      <c r="R43" s="86" t="s">
        <v>83</v>
      </c>
    </row>
    <row r="44" spans="1:18" ht="14.1" customHeight="1">
      <c r="A44" s="12" t="s">
        <v>7</v>
      </c>
      <c r="B44" s="25"/>
      <c r="C44" s="12"/>
      <c r="D44" s="40">
        <v>102523</v>
      </c>
      <c r="E44" s="40"/>
      <c r="F44" s="12" t="s">
        <v>47</v>
      </c>
      <c r="G44" s="56">
        <v>33889164.58</v>
      </c>
      <c r="H44" s="12" t="s">
        <v>52</v>
      </c>
      <c r="I44" s="12" t="s">
        <v>53</v>
      </c>
      <c r="J44" s="40">
        <v>203915</v>
      </c>
      <c r="K44" s="40"/>
      <c r="L44" s="12" t="s">
        <v>75</v>
      </c>
      <c r="M44" s="69">
        <v>33833034.7</v>
      </c>
      <c r="N44" s="69"/>
      <c r="O44" s="12" t="s">
        <v>77</v>
      </c>
      <c r="P44" s="12"/>
      <c r="Q44" s="12"/>
      <c r="R44" s="12"/>
    </row>
    <row r="45" spans="1:18" ht="14.1" customHeight="1">
      <c r="A45" s="13" t="s">
        <v>8</v>
      </c>
      <c r="B45" s="13"/>
      <c r="C45" s="13"/>
      <c r="D45" s="13"/>
      <c r="E45" s="13"/>
      <c r="F45" s="51">
        <v>3081965510.64</v>
      </c>
      <c r="G45" s="13" t="s">
        <v>49</v>
      </c>
      <c r="H45" s="13"/>
      <c r="I45" s="13"/>
      <c r="J45" s="13"/>
      <c r="K45" s="51">
        <v>70172930.77</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0" width="5.8515625" style="0" customWidth="1"/>
    <col min="11" max="11" width="6.710937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3:16" s="16" customFormat="1" ht="28.5" customHeight="1" hidden="1">
      <c r="C2" s="120"/>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102</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15</v>
      </c>
      <c r="F11" s="94">
        <v>38</v>
      </c>
      <c r="G11" s="97">
        <v>43281.15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4</v>
      </c>
      <c r="F12" s="95">
        <v>4</v>
      </c>
      <c r="G12" s="98">
        <v>5384.39</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3">
        <v>0</v>
      </c>
      <c r="F17" s="96">
        <v>0</v>
      </c>
      <c r="G17" s="99">
        <v>0</v>
      </c>
      <c r="H17" s="96">
        <v>0</v>
      </c>
      <c r="I17" s="102">
        <v>0</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3</v>
      </c>
      <c r="F19" s="96">
        <v>0</v>
      </c>
      <c r="G19" s="99">
        <v>0</v>
      </c>
      <c r="H19" s="95">
        <v>3</v>
      </c>
      <c r="I19" s="103">
        <v>442.92</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10</v>
      </c>
      <c r="F21" s="96">
        <v>0</v>
      </c>
      <c r="G21" s="99">
        <v>0</v>
      </c>
      <c r="H21" s="95">
        <v>18</v>
      </c>
      <c r="I21" s="103">
        <v>1586.99</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7</v>
      </c>
      <c r="F22" s="96">
        <v>0</v>
      </c>
      <c r="G22" s="99">
        <v>0</v>
      </c>
      <c r="H22" s="95">
        <v>7</v>
      </c>
      <c r="I22" s="103">
        <v>1272.54</v>
      </c>
      <c r="J22" s="22"/>
      <c r="K22" s="22"/>
      <c r="L22" s="20" t="s">
        <v>38</v>
      </c>
      <c r="M22" s="38">
        <v>45</v>
      </c>
      <c r="N22" s="105">
        <v>0</v>
      </c>
      <c r="O22" s="96">
        <v>0</v>
      </c>
      <c r="P22" s="78">
        <v>0</v>
      </c>
      <c r="Q22" s="111">
        <v>0</v>
      </c>
      <c r="R22" s="85">
        <v>0</v>
      </c>
    </row>
    <row r="23" spans="1:18" ht="14.1" customHeight="1">
      <c r="A23" s="11"/>
      <c r="B23" s="21" t="s">
        <v>23</v>
      </c>
      <c r="C23" s="20" t="s">
        <v>28</v>
      </c>
      <c r="D23" s="37">
        <v>13</v>
      </c>
      <c r="E23" s="92">
        <v>306</v>
      </c>
      <c r="F23" s="95">
        <v>504</v>
      </c>
      <c r="G23" s="98">
        <v>150336.91</v>
      </c>
      <c r="H23" s="95">
        <v>240</v>
      </c>
      <c r="I23" s="103">
        <v>29439.17</v>
      </c>
      <c r="J23" s="22"/>
      <c r="K23" s="22"/>
      <c r="L23" s="20" t="s">
        <v>39</v>
      </c>
      <c r="M23" s="37">
        <v>46</v>
      </c>
      <c r="N23" s="104">
        <v>0</v>
      </c>
      <c r="O23" s="100">
        <v>0</v>
      </c>
      <c r="P23" s="77">
        <v>0</v>
      </c>
      <c r="Q23" s="111">
        <v>0</v>
      </c>
      <c r="R23" s="85">
        <v>0</v>
      </c>
    </row>
    <row r="24" spans="1:18" ht="14.1" customHeight="1">
      <c r="A24" s="11"/>
      <c r="B24" s="21"/>
      <c r="C24" s="31" t="s">
        <v>29</v>
      </c>
      <c r="D24" s="39">
        <v>14</v>
      </c>
      <c r="E24" s="92">
        <v>8</v>
      </c>
      <c r="F24" s="95">
        <v>12</v>
      </c>
      <c r="G24" s="98">
        <v>436.24</v>
      </c>
      <c r="H24" s="95">
        <v>7</v>
      </c>
      <c r="I24" s="103">
        <v>586.89</v>
      </c>
      <c r="J24" s="22"/>
      <c r="K24" s="22"/>
      <c r="L24" s="20" t="s">
        <v>40</v>
      </c>
      <c r="M24" s="38">
        <v>47</v>
      </c>
      <c r="N24" s="105">
        <v>0</v>
      </c>
      <c r="O24" s="96">
        <v>0</v>
      </c>
      <c r="P24" s="78">
        <v>0</v>
      </c>
      <c r="Q24" s="111">
        <v>0</v>
      </c>
      <c r="R24" s="85">
        <v>0</v>
      </c>
    </row>
    <row r="25" spans="1:18" ht="14.1" customHeight="1">
      <c r="A25" s="11"/>
      <c r="B25" s="21"/>
      <c r="C25" s="20" t="s">
        <v>30</v>
      </c>
      <c r="D25" s="37">
        <v>15</v>
      </c>
      <c r="E25" s="92">
        <v>67</v>
      </c>
      <c r="F25" s="95">
        <v>215</v>
      </c>
      <c r="G25" s="98">
        <v>35785.59</v>
      </c>
      <c r="H25" s="95">
        <v>53</v>
      </c>
      <c r="I25" s="103">
        <v>8233.54</v>
      </c>
      <c r="J25" s="22"/>
      <c r="K25" s="65" t="s">
        <v>60</v>
      </c>
      <c r="L25" s="20" t="s">
        <v>38</v>
      </c>
      <c r="M25" s="37">
        <v>48</v>
      </c>
      <c r="N25" s="104">
        <v>0</v>
      </c>
      <c r="O25" s="100">
        <v>0</v>
      </c>
      <c r="P25" s="77">
        <v>0</v>
      </c>
      <c r="Q25" s="111">
        <v>0</v>
      </c>
      <c r="R25" s="85">
        <v>0</v>
      </c>
    </row>
    <row r="26" spans="1:18" ht="14.1" customHeight="1">
      <c r="A26" s="11"/>
      <c r="B26" s="21"/>
      <c r="C26" s="20" t="s">
        <v>31</v>
      </c>
      <c r="D26" s="39">
        <v>16</v>
      </c>
      <c r="E26" s="92">
        <v>36</v>
      </c>
      <c r="F26" s="95">
        <v>147</v>
      </c>
      <c r="G26" s="98">
        <v>10106.37</v>
      </c>
      <c r="H26" s="95">
        <v>22</v>
      </c>
      <c r="I26" s="103">
        <v>2106.98</v>
      </c>
      <c r="J26" s="22"/>
      <c r="K26" s="65"/>
      <c r="L26" s="20" t="s">
        <v>39</v>
      </c>
      <c r="M26" s="38">
        <v>49</v>
      </c>
      <c r="N26" s="105">
        <v>0</v>
      </c>
      <c r="O26" s="96">
        <v>0</v>
      </c>
      <c r="P26" s="78">
        <v>0</v>
      </c>
      <c r="Q26" s="111">
        <v>0</v>
      </c>
      <c r="R26" s="85">
        <v>0</v>
      </c>
    </row>
    <row r="27" spans="1:18" ht="14.1" customHeight="1">
      <c r="A27" s="11"/>
      <c r="B27" s="21"/>
      <c r="C27" s="20" t="s">
        <v>32</v>
      </c>
      <c r="D27" s="37">
        <v>17</v>
      </c>
      <c r="E27" s="92">
        <v>14</v>
      </c>
      <c r="F27" s="95">
        <v>33</v>
      </c>
      <c r="G27" s="98">
        <v>3932.11</v>
      </c>
      <c r="H27" s="95">
        <v>11</v>
      </c>
      <c r="I27" s="103">
        <v>1470.34</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5">
        <v>0</v>
      </c>
      <c r="O28" s="96">
        <v>0</v>
      </c>
      <c r="P28" s="78">
        <v>0</v>
      </c>
      <c r="Q28" s="111">
        <v>0</v>
      </c>
      <c r="R28" s="85">
        <v>0</v>
      </c>
    </row>
    <row r="29" spans="1:18" ht="14.1" customHeight="1">
      <c r="A29" s="11"/>
      <c r="B29" s="21"/>
      <c r="C29" s="20" t="s">
        <v>34</v>
      </c>
      <c r="D29" s="37">
        <v>19</v>
      </c>
      <c r="E29" s="92">
        <v>1</v>
      </c>
      <c r="F29" s="95">
        <v>2</v>
      </c>
      <c r="G29" s="98">
        <v>145.77</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10</v>
      </c>
      <c r="F31" s="95">
        <v>16</v>
      </c>
      <c r="G31" s="98">
        <v>1964.78</v>
      </c>
      <c r="H31" s="95">
        <v>8</v>
      </c>
      <c r="I31" s="103">
        <v>917.64</v>
      </c>
      <c r="J31" s="22"/>
      <c r="K31" s="20" t="s">
        <v>64</v>
      </c>
      <c r="L31" s="20"/>
      <c r="M31" s="37">
        <v>54</v>
      </c>
      <c r="N31" s="107">
        <v>19</v>
      </c>
      <c r="O31" s="94">
        <v>48</v>
      </c>
      <c r="P31" s="109">
        <v>65134.65</v>
      </c>
      <c r="Q31" s="112">
        <v>13</v>
      </c>
      <c r="R31" s="113">
        <v>724.67</v>
      </c>
    </row>
    <row r="32" spans="1:18" ht="14.1" customHeight="1">
      <c r="A32" s="11"/>
      <c r="B32" s="21"/>
      <c r="C32" s="32" t="s">
        <v>20</v>
      </c>
      <c r="D32" s="37">
        <v>22</v>
      </c>
      <c r="E32" s="92">
        <v>1</v>
      </c>
      <c r="F32" s="95">
        <v>1</v>
      </c>
      <c r="G32" s="98">
        <v>897.88</v>
      </c>
      <c r="H32" s="96">
        <v>0</v>
      </c>
      <c r="I32" s="102">
        <v>0</v>
      </c>
      <c r="J32" s="22"/>
      <c r="K32" s="20" t="s">
        <v>65</v>
      </c>
      <c r="L32" s="20"/>
      <c r="M32" s="38">
        <v>55</v>
      </c>
      <c r="N32" s="106">
        <v>2</v>
      </c>
      <c r="O32" s="95">
        <v>6</v>
      </c>
      <c r="P32" s="108">
        <v>5246.79</v>
      </c>
      <c r="Q32" s="111">
        <v>0</v>
      </c>
      <c r="R32" s="85">
        <v>0</v>
      </c>
    </row>
    <row r="33" spans="1:18" ht="14.1" customHeight="1">
      <c r="A33" s="11"/>
      <c r="B33" s="21"/>
      <c r="C33" s="20" t="s">
        <v>21</v>
      </c>
      <c r="D33" s="37">
        <v>23</v>
      </c>
      <c r="E33" s="92">
        <v>3</v>
      </c>
      <c r="F33" s="95">
        <v>25</v>
      </c>
      <c r="G33" s="98">
        <v>807.16</v>
      </c>
      <c r="H33" s="95">
        <v>2</v>
      </c>
      <c r="I33" s="103">
        <v>205.95</v>
      </c>
      <c r="J33" s="22"/>
      <c r="K33" s="20" t="s">
        <v>66</v>
      </c>
      <c r="L33" s="20"/>
      <c r="M33" s="37">
        <v>56</v>
      </c>
      <c r="N33" s="107">
        <v>48</v>
      </c>
      <c r="O33" s="94">
        <v>103</v>
      </c>
      <c r="P33" s="109">
        <v>17460.06</v>
      </c>
      <c r="Q33" s="112">
        <v>87</v>
      </c>
      <c r="R33" s="113">
        <v>36299.86</v>
      </c>
    </row>
    <row r="34" spans="1:18" ht="14.1" customHeight="1">
      <c r="A34" s="10" t="s">
        <v>6</v>
      </c>
      <c r="B34" s="22" t="s">
        <v>24</v>
      </c>
      <c r="C34" s="20" t="s">
        <v>37</v>
      </c>
      <c r="D34" s="37">
        <v>24</v>
      </c>
      <c r="E34" s="92">
        <v>456</v>
      </c>
      <c r="F34" s="95">
        <v>676</v>
      </c>
      <c r="G34" s="98">
        <v>47413.73</v>
      </c>
      <c r="H34" s="95">
        <v>480</v>
      </c>
      <c r="I34" s="103">
        <v>55347.25</v>
      </c>
      <c r="J34" s="22"/>
      <c r="K34" s="67" t="s">
        <v>67</v>
      </c>
      <c r="L34" s="67"/>
      <c r="M34" s="38">
        <v>57</v>
      </c>
      <c r="N34" s="106">
        <v>426</v>
      </c>
      <c r="O34" s="95">
        <v>1162</v>
      </c>
      <c r="P34" s="108">
        <v>222121.05</v>
      </c>
      <c r="Q34" s="112">
        <v>549</v>
      </c>
      <c r="R34" s="113">
        <v>72012.33</v>
      </c>
    </row>
    <row r="35" spans="1:18" ht="14.1" customHeight="1">
      <c r="A35" s="10"/>
      <c r="B35" s="22"/>
      <c r="C35" s="20" t="s">
        <v>38</v>
      </c>
      <c r="D35" s="37">
        <v>25</v>
      </c>
      <c r="E35" s="92">
        <v>1</v>
      </c>
      <c r="F35" s="95">
        <v>1</v>
      </c>
      <c r="G35" s="98">
        <v>108</v>
      </c>
      <c r="H35" s="95">
        <v>1</v>
      </c>
      <c r="I35" s="103">
        <v>212.67</v>
      </c>
      <c r="J35" s="22"/>
      <c r="K35" s="20" t="s">
        <v>68</v>
      </c>
      <c r="L35" s="20"/>
      <c r="M35" s="37">
        <v>58</v>
      </c>
      <c r="N35" s="107">
        <v>18</v>
      </c>
      <c r="O35" s="94">
        <v>26</v>
      </c>
      <c r="P35" s="109">
        <v>2994.08</v>
      </c>
      <c r="Q35" s="112">
        <v>17</v>
      </c>
      <c r="R35" s="113">
        <v>1318.99</v>
      </c>
    </row>
    <row r="36" spans="1:18" ht="14.1" customHeight="1">
      <c r="A36" s="10"/>
      <c r="B36" s="22"/>
      <c r="C36" s="20" t="s">
        <v>39</v>
      </c>
      <c r="D36" s="38">
        <v>26</v>
      </c>
      <c r="E36" s="92">
        <v>19</v>
      </c>
      <c r="F36" s="95">
        <v>24</v>
      </c>
      <c r="G36" s="98">
        <v>32044.55</v>
      </c>
      <c r="H36" s="95">
        <v>196</v>
      </c>
      <c r="I36" s="103">
        <v>38613.11</v>
      </c>
      <c r="J36" s="22"/>
      <c r="K36" s="20" t="s">
        <v>69</v>
      </c>
      <c r="L36" s="20"/>
      <c r="M36" s="38">
        <v>59</v>
      </c>
      <c r="N36" s="106">
        <v>33</v>
      </c>
      <c r="O36" s="95">
        <v>55</v>
      </c>
      <c r="P36" s="108">
        <v>6198.16</v>
      </c>
      <c r="Q36" s="112">
        <v>22</v>
      </c>
      <c r="R36" s="113">
        <v>2191.76</v>
      </c>
    </row>
    <row r="37" spans="1:18" ht="14.1" customHeight="1">
      <c r="A37" s="10"/>
      <c r="B37" s="22"/>
      <c r="C37" s="20" t="s">
        <v>40</v>
      </c>
      <c r="D37" s="38">
        <v>27</v>
      </c>
      <c r="E37" s="92">
        <v>387</v>
      </c>
      <c r="F37" s="95">
        <v>549</v>
      </c>
      <c r="G37" s="98">
        <v>42958.92</v>
      </c>
      <c r="H37" s="95">
        <v>422</v>
      </c>
      <c r="I37" s="103">
        <v>61929.31</v>
      </c>
      <c r="J37" s="22"/>
      <c r="K37" s="20" t="s">
        <v>70</v>
      </c>
      <c r="L37" s="20"/>
      <c r="M37" s="37">
        <v>60</v>
      </c>
      <c r="N37" s="107">
        <v>15</v>
      </c>
      <c r="O37" s="94">
        <v>20</v>
      </c>
      <c r="P37" s="109">
        <v>557.74</v>
      </c>
      <c r="Q37" s="112">
        <v>15</v>
      </c>
      <c r="R37" s="113">
        <v>1193.71</v>
      </c>
    </row>
    <row r="38" spans="1:18" ht="14.1" customHeight="1">
      <c r="A38" s="10"/>
      <c r="B38" s="22" t="s">
        <v>25</v>
      </c>
      <c r="C38" s="20" t="s">
        <v>37</v>
      </c>
      <c r="D38" s="38">
        <v>28</v>
      </c>
      <c r="E38" s="93">
        <v>0</v>
      </c>
      <c r="F38" s="96">
        <v>0</v>
      </c>
      <c r="G38" s="99">
        <v>0</v>
      </c>
      <c r="H38" s="96">
        <v>0</v>
      </c>
      <c r="I38" s="102">
        <v>0</v>
      </c>
      <c r="J38" s="22"/>
      <c r="K38" s="20" t="s">
        <v>71</v>
      </c>
      <c r="L38" s="20"/>
      <c r="M38" s="38">
        <v>61</v>
      </c>
      <c r="N38" s="106">
        <v>41</v>
      </c>
      <c r="O38" s="95">
        <v>80</v>
      </c>
      <c r="P38" s="108">
        <v>6989.31</v>
      </c>
      <c r="Q38" s="112">
        <v>30</v>
      </c>
      <c r="R38" s="113">
        <v>4199.92</v>
      </c>
    </row>
    <row r="39" spans="1:18" ht="14.1" customHeight="1">
      <c r="A39" s="10"/>
      <c r="B39" s="22"/>
      <c r="C39" s="20" t="s">
        <v>38</v>
      </c>
      <c r="D39" s="38">
        <v>29</v>
      </c>
      <c r="E39" s="92">
        <v>4</v>
      </c>
      <c r="F39" s="95">
        <v>4</v>
      </c>
      <c r="G39" s="98">
        <v>8601.53</v>
      </c>
      <c r="H39" s="96">
        <v>0</v>
      </c>
      <c r="I39" s="102">
        <v>0</v>
      </c>
      <c r="J39" s="22"/>
      <c r="K39" s="20" t="s">
        <v>72</v>
      </c>
      <c r="L39" s="20"/>
      <c r="M39" s="37">
        <v>62</v>
      </c>
      <c r="N39" s="107">
        <v>78</v>
      </c>
      <c r="O39" s="94">
        <v>250</v>
      </c>
      <c r="P39" s="109">
        <v>76275.98</v>
      </c>
      <c r="Q39" s="112">
        <v>31</v>
      </c>
      <c r="R39" s="113">
        <v>3164.12</v>
      </c>
    </row>
    <row r="40" spans="1:18" ht="14.1" customHeight="1">
      <c r="A40" s="10"/>
      <c r="B40" s="22"/>
      <c r="C40" s="20" t="s">
        <v>39</v>
      </c>
      <c r="D40" s="38">
        <v>30</v>
      </c>
      <c r="E40" s="93">
        <v>0</v>
      </c>
      <c r="F40" s="96">
        <v>0</v>
      </c>
      <c r="G40" s="99">
        <v>0</v>
      </c>
      <c r="H40" s="96">
        <v>0</v>
      </c>
      <c r="I40" s="102">
        <v>0</v>
      </c>
      <c r="J40" s="22"/>
      <c r="K40" s="67" t="s">
        <v>73</v>
      </c>
      <c r="L40" s="67"/>
      <c r="M40" s="38">
        <v>63</v>
      </c>
      <c r="N40" s="106">
        <v>35</v>
      </c>
      <c r="O40" s="95">
        <v>110</v>
      </c>
      <c r="P40" s="108">
        <v>10729.46</v>
      </c>
      <c r="Q40" s="112">
        <v>24</v>
      </c>
      <c r="R40" s="113">
        <v>2287.27</v>
      </c>
    </row>
    <row r="41" spans="1:18" ht="14.1" customHeight="1">
      <c r="A41" s="10"/>
      <c r="B41" s="22"/>
      <c r="C41" s="20" t="s">
        <v>40</v>
      </c>
      <c r="D41" s="38">
        <v>31</v>
      </c>
      <c r="E41" s="92">
        <v>2</v>
      </c>
      <c r="F41" s="95">
        <v>2</v>
      </c>
      <c r="G41" s="98">
        <v>79.31</v>
      </c>
      <c r="H41" s="96">
        <v>0</v>
      </c>
      <c r="I41" s="102">
        <v>0</v>
      </c>
      <c r="J41" s="22"/>
      <c r="K41" s="67" t="s">
        <v>74</v>
      </c>
      <c r="L41" s="67"/>
      <c r="M41" s="37">
        <v>64</v>
      </c>
      <c r="N41" s="107">
        <v>143</v>
      </c>
      <c r="O41" s="94">
        <v>318</v>
      </c>
      <c r="P41" s="109">
        <v>358402.81</v>
      </c>
      <c r="Q41" s="112">
        <v>91</v>
      </c>
      <c r="R41" s="113">
        <v>9558.88</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2214</v>
      </c>
      <c r="O42" s="71">
        <f>SUM(F11:F43,O11:O41)</f>
        <v>4434</v>
      </c>
      <c r="P42" s="78">
        <f>SUM(G11:G43,P11:P41)</f>
        <v>1159493.17</v>
      </c>
      <c r="Q42" s="71">
        <f>SUM(H11:H43,Q11:Q41)</f>
        <v>2349</v>
      </c>
      <c r="R42" s="85">
        <f>SUM(I11:I43,R11:R41)</f>
        <v>335316.81</v>
      </c>
    </row>
    <row r="43" spans="1:18" ht="14.1" customHeight="1">
      <c r="A43" s="10"/>
      <c r="B43" s="24"/>
      <c r="C43" s="20" t="s">
        <v>38</v>
      </c>
      <c r="D43" s="38">
        <v>33</v>
      </c>
      <c r="E43" s="92">
        <v>2</v>
      </c>
      <c r="F43" s="95">
        <v>3</v>
      </c>
      <c r="G43" s="98">
        <v>3098.69</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18"/>
      <c r="B48" s="118"/>
      <c r="C48" s="118"/>
      <c r="D48" s="118"/>
      <c r="E48" s="118"/>
      <c r="F48" s="118"/>
      <c r="G48" s="118"/>
      <c r="H48" s="118"/>
      <c r="I48" s="118"/>
      <c r="J48" s="118"/>
      <c r="K48" s="118"/>
      <c r="L48" s="118"/>
      <c r="M48" s="118"/>
      <c r="N48" s="118"/>
      <c r="O48" s="118"/>
      <c r="P48" s="118"/>
      <c r="Q48" s="118"/>
      <c r="R48" s="118"/>
    </row>
    <row r="49" spans="1:18" ht="15">
      <c r="A49" s="119"/>
      <c r="B49" s="119"/>
      <c r="C49" s="119"/>
      <c r="D49" s="119"/>
      <c r="E49" s="119"/>
      <c r="F49" s="119"/>
      <c r="G49" s="119"/>
      <c r="H49" s="119"/>
      <c r="I49" s="119"/>
      <c r="J49" s="119"/>
      <c r="K49" s="119"/>
      <c r="L49" s="119"/>
      <c r="M49" s="119"/>
      <c r="N49" s="119"/>
      <c r="O49" s="119"/>
      <c r="P49" s="119"/>
      <c r="Q49" s="119"/>
      <c r="R49" s="119"/>
    </row>
    <row r="50" s="16" customFormat="1" ht="15"/>
    <row r="51" s="16" customFormat="1" ht="15"/>
  </sheetData>
  <mergeCells count="68">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K39:L39"/>
    <mergeCell ref="K40:L40"/>
    <mergeCell ref="K41:L41"/>
    <mergeCell ref="J42:L42"/>
    <mergeCell ref="J43:L43"/>
    <mergeCell ref="O43:Q43"/>
    <mergeCell ref="D44:E44"/>
    <mergeCell ref="A49:R49"/>
    <mergeCell ref="A48:R48"/>
    <mergeCell ref="A47:R47"/>
    <mergeCell ref="J44:K44"/>
    <mergeCell ref="M44:N44"/>
    <mergeCell ref="K45:L45"/>
    <mergeCell ref="A46:C46"/>
    <mergeCell ref="D46:R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D46" sqref="D46:R46"/>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7109375" style="0" customWidth="1"/>
    <col min="7" max="7" width="19.8515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103</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'1112-04-01(2201)'!E11</f>
        <v>12</v>
      </c>
      <c r="F11" s="50">
        <f>'1112-04-01(2201)'!F11</f>
        <v>58</v>
      </c>
      <c r="G11" s="54">
        <f>'1112-04-01(2201)'!G11</f>
        <v>25197.45</v>
      </c>
      <c r="H11" s="50">
        <f>'1112-04-01(2201)'!H11</f>
        <v>0</v>
      </c>
      <c r="I11" s="54">
        <f>'1112-04-01(2201)'!I11</f>
        <v>0</v>
      </c>
      <c r="J11" s="61" t="s">
        <v>6</v>
      </c>
      <c r="K11" s="64" t="s">
        <v>26</v>
      </c>
      <c r="L11" s="68" t="s">
        <v>39</v>
      </c>
      <c r="M11" s="37">
        <v>34</v>
      </c>
      <c r="N11" s="70">
        <f>'1112-04-01(2201)'!N11</f>
        <v>0</v>
      </c>
      <c r="O11" s="70">
        <f>'1112-04-01(2201)'!O11</f>
        <v>0</v>
      </c>
      <c r="P11" s="77">
        <f>'1112-04-01(2201)'!P11</f>
        <v>0</v>
      </c>
      <c r="Q11" s="70">
        <f>'1112-04-01(2201)'!Q11</f>
        <v>0</v>
      </c>
      <c r="R11" s="84">
        <f>'1112-04-01(2201)'!R11</f>
        <v>0</v>
      </c>
    </row>
    <row r="12" spans="1:18" ht="14.1" customHeight="1">
      <c r="A12" s="10"/>
      <c r="B12" s="20" t="s">
        <v>12</v>
      </c>
      <c r="C12" s="20"/>
      <c r="D12" s="38">
        <v>2</v>
      </c>
      <c r="E12" s="44">
        <f>'1112-04-01(2201)'!E12</f>
        <v>6</v>
      </c>
      <c r="F12" s="44">
        <f>'1112-04-01(2201)'!F12</f>
        <v>6</v>
      </c>
      <c r="G12" s="55">
        <f>'1112-04-01(2201)'!G12</f>
        <v>31537.25</v>
      </c>
      <c r="H12" s="44">
        <f>'1112-04-01(2201)'!H12</f>
        <v>0</v>
      </c>
      <c r="I12" s="55">
        <f>'1112-04-01(2201)'!I12</f>
        <v>0</v>
      </c>
      <c r="J12" s="22"/>
      <c r="K12" s="64"/>
      <c r="L12" s="20" t="s">
        <v>40</v>
      </c>
      <c r="M12" s="38">
        <v>35</v>
      </c>
      <c r="N12" s="71">
        <f>'1112-04-01(2201)'!N12</f>
        <v>0</v>
      </c>
      <c r="O12" s="71">
        <f>'1112-04-01(2201)'!O12</f>
        <v>0</v>
      </c>
      <c r="P12" s="78">
        <f>'1112-04-01(2201)'!P12</f>
        <v>0</v>
      </c>
      <c r="Q12" s="71">
        <f>'1112-04-01(2201)'!Q12</f>
        <v>0</v>
      </c>
      <c r="R12" s="85">
        <f>'1112-04-01(2201)'!R12</f>
        <v>0</v>
      </c>
    </row>
    <row r="13" spans="1:18" ht="14.1" customHeight="1">
      <c r="A13" s="10"/>
      <c r="B13" s="20" t="s">
        <v>13</v>
      </c>
      <c r="C13" s="20"/>
      <c r="D13" s="37">
        <v>3</v>
      </c>
      <c r="E13" s="44">
        <f>'1112-04-01(2201)'!E13</f>
        <v>0</v>
      </c>
      <c r="F13" s="44">
        <f>'1112-04-01(2201)'!F13</f>
        <v>0</v>
      </c>
      <c r="G13" s="55">
        <f>'1112-04-01(2201)'!G13</f>
        <v>0</v>
      </c>
      <c r="H13" s="44">
        <f>'1112-04-01(2201)'!H13</f>
        <v>0</v>
      </c>
      <c r="I13" s="55">
        <f>'1112-04-01(2201)'!I13</f>
        <v>0</v>
      </c>
      <c r="J13" s="22"/>
      <c r="K13" s="22" t="s">
        <v>57</v>
      </c>
      <c r="L13" s="20" t="s">
        <v>37</v>
      </c>
      <c r="M13" s="37">
        <v>36</v>
      </c>
      <c r="N13" s="71">
        <f>'1112-04-01(2201)'!N13</f>
        <v>0</v>
      </c>
      <c r="O13" s="71">
        <f>'1112-04-01(2201)'!O13</f>
        <v>0</v>
      </c>
      <c r="P13" s="78">
        <f>'1112-04-01(2201)'!P13</f>
        <v>0</v>
      </c>
      <c r="Q13" s="71">
        <f>'1112-04-01(2201)'!Q13</f>
        <v>0</v>
      </c>
      <c r="R13" s="85">
        <f>'1112-04-01(2201)'!R13</f>
        <v>0</v>
      </c>
    </row>
    <row r="14" spans="1:18" ht="14.1" customHeight="1">
      <c r="A14" s="10"/>
      <c r="B14" s="20" t="s">
        <v>14</v>
      </c>
      <c r="C14" s="20"/>
      <c r="D14" s="38">
        <v>4</v>
      </c>
      <c r="E14" s="44">
        <f>'1112-04-01(2201)'!E14</f>
        <v>0</v>
      </c>
      <c r="F14" s="44">
        <f>'1112-04-01(2201)'!F14</f>
        <v>0</v>
      </c>
      <c r="G14" s="55">
        <f>'1112-04-01(2201)'!G14</f>
        <v>0</v>
      </c>
      <c r="H14" s="44">
        <f>'1112-04-01(2201)'!H14</f>
        <v>0</v>
      </c>
      <c r="I14" s="55">
        <f>'1112-04-01(2201)'!I14</f>
        <v>0</v>
      </c>
      <c r="J14" s="22"/>
      <c r="K14" s="22"/>
      <c r="L14" s="20" t="s">
        <v>38</v>
      </c>
      <c r="M14" s="38">
        <v>37</v>
      </c>
      <c r="N14" s="71">
        <f>'1112-04-01(2201)'!N14</f>
        <v>0</v>
      </c>
      <c r="O14" s="71">
        <f>'1112-04-01(2201)'!O14</f>
        <v>0</v>
      </c>
      <c r="P14" s="78">
        <f>'1112-04-01(2201)'!P14</f>
        <v>0</v>
      </c>
      <c r="Q14" s="71">
        <f>'1112-04-01(2201)'!Q14</f>
        <v>0</v>
      </c>
      <c r="R14" s="85">
        <f>'1112-04-01(2201)'!R14</f>
        <v>0</v>
      </c>
    </row>
    <row r="15" spans="1:18" ht="14.1" customHeight="1">
      <c r="A15" s="10"/>
      <c r="B15" s="20" t="s">
        <v>15</v>
      </c>
      <c r="C15" s="20"/>
      <c r="D15" s="37">
        <v>5</v>
      </c>
      <c r="E15" s="44">
        <f>'1112-04-01(2201)'!E15</f>
        <v>0</v>
      </c>
      <c r="F15" s="44">
        <f>'1112-04-01(2201)'!F15</f>
        <v>0</v>
      </c>
      <c r="G15" s="55">
        <f>'1112-04-01(2201)'!G15</f>
        <v>0</v>
      </c>
      <c r="H15" s="44">
        <f>'1112-04-01(2201)'!H15</f>
        <v>0</v>
      </c>
      <c r="I15" s="55">
        <f>'1112-04-01(2201)'!I15</f>
        <v>0</v>
      </c>
      <c r="J15" s="22"/>
      <c r="K15" s="22"/>
      <c r="L15" s="20" t="s">
        <v>39</v>
      </c>
      <c r="M15" s="37">
        <v>38</v>
      </c>
      <c r="N15" s="71">
        <f>'1112-04-01(2201)'!N15</f>
        <v>0</v>
      </c>
      <c r="O15" s="71">
        <f>'1112-04-01(2201)'!O15</f>
        <v>0</v>
      </c>
      <c r="P15" s="78">
        <f>'1112-04-01(2201)'!P15</f>
        <v>0</v>
      </c>
      <c r="Q15" s="71">
        <f>'1112-04-01(2201)'!Q15</f>
        <v>0</v>
      </c>
      <c r="R15" s="85">
        <f>'1112-04-01(2201)'!R15</f>
        <v>0</v>
      </c>
    </row>
    <row r="16" spans="1:18" ht="14.1" customHeight="1">
      <c r="A16" s="10"/>
      <c r="B16" s="20" t="s">
        <v>16</v>
      </c>
      <c r="C16" s="20"/>
      <c r="D16" s="38">
        <v>6</v>
      </c>
      <c r="E16" s="44">
        <f>'1112-04-01(2201)'!E16</f>
        <v>0</v>
      </c>
      <c r="F16" s="44">
        <f>'1112-04-01(2201)'!F16</f>
        <v>0</v>
      </c>
      <c r="G16" s="55">
        <f>'1112-04-01(2201)'!G16</f>
        <v>0</v>
      </c>
      <c r="H16" s="44">
        <f>'1112-04-01(2201)'!H16</f>
        <v>0</v>
      </c>
      <c r="I16" s="55">
        <f>'1112-04-01(2201)'!I16</f>
        <v>0</v>
      </c>
      <c r="J16" s="22"/>
      <c r="K16" s="22"/>
      <c r="L16" s="20" t="s">
        <v>40</v>
      </c>
      <c r="M16" s="38">
        <v>39</v>
      </c>
      <c r="N16" s="71">
        <f>'1112-04-01(2201)'!N16</f>
        <v>0</v>
      </c>
      <c r="O16" s="71">
        <f>'1112-04-01(2201)'!O16</f>
        <v>0</v>
      </c>
      <c r="P16" s="78">
        <f>'1112-04-01(2201)'!P16</f>
        <v>0</v>
      </c>
      <c r="Q16" s="71">
        <f>'1112-04-01(2201)'!Q16</f>
        <v>0</v>
      </c>
      <c r="R16" s="85">
        <f>'1112-04-01(2201)'!R16</f>
        <v>0</v>
      </c>
    </row>
    <row r="17" spans="1:18" ht="14.1" customHeight="1">
      <c r="A17" s="10"/>
      <c r="B17" s="20" t="s">
        <v>17</v>
      </c>
      <c r="C17" s="20"/>
      <c r="D17" s="37">
        <v>7</v>
      </c>
      <c r="E17" s="44">
        <f>'1112-04-01(2201)'!E17</f>
        <v>1</v>
      </c>
      <c r="F17" s="44">
        <f>'1112-04-01(2201)'!F17</f>
        <v>0</v>
      </c>
      <c r="G17" s="55">
        <f>'1112-04-01(2201)'!G17</f>
        <v>0</v>
      </c>
      <c r="H17" s="44">
        <f>'1112-04-01(2201)'!H17</f>
        <v>1</v>
      </c>
      <c r="I17" s="55">
        <f>'1112-04-01(2201)'!I17</f>
        <v>80.4</v>
      </c>
      <c r="J17" s="22"/>
      <c r="K17" s="22" t="s">
        <v>58</v>
      </c>
      <c r="L17" s="20" t="s">
        <v>37</v>
      </c>
      <c r="M17" s="37">
        <v>40</v>
      </c>
      <c r="N17" s="71">
        <f>'1112-04-01(2201)'!N17</f>
        <v>0</v>
      </c>
      <c r="O17" s="71">
        <f>'1112-04-01(2201)'!O17</f>
        <v>0</v>
      </c>
      <c r="P17" s="78">
        <f>'1112-04-01(2201)'!P17</f>
        <v>0</v>
      </c>
      <c r="Q17" s="71">
        <f>'1112-04-01(2201)'!Q17</f>
        <v>0</v>
      </c>
      <c r="R17" s="85">
        <f>'1112-04-01(2201)'!R17</f>
        <v>0</v>
      </c>
    </row>
    <row r="18" spans="1:18" ht="14.1" customHeight="1">
      <c r="A18" s="10"/>
      <c r="B18" s="20" t="s">
        <v>18</v>
      </c>
      <c r="C18" s="20"/>
      <c r="D18" s="38">
        <v>8</v>
      </c>
      <c r="E18" s="44">
        <f>'1112-04-01(2201)'!E18</f>
        <v>0</v>
      </c>
      <c r="F18" s="44">
        <f>'1112-04-01(2201)'!F18</f>
        <v>0</v>
      </c>
      <c r="G18" s="55">
        <f>'1112-04-01(2201)'!G18</f>
        <v>0</v>
      </c>
      <c r="H18" s="44">
        <f>'1112-04-01(2201)'!H18</f>
        <v>0</v>
      </c>
      <c r="I18" s="55">
        <f>'1112-04-01(2201)'!I18</f>
        <v>0</v>
      </c>
      <c r="J18" s="22"/>
      <c r="K18" s="22"/>
      <c r="L18" s="20" t="s">
        <v>38</v>
      </c>
      <c r="M18" s="38">
        <v>41</v>
      </c>
      <c r="N18" s="71">
        <f>'1112-04-01(2201)'!N18</f>
        <v>0</v>
      </c>
      <c r="O18" s="71">
        <f>'1112-04-01(2201)'!O18</f>
        <v>0</v>
      </c>
      <c r="P18" s="78">
        <f>'1112-04-01(2201)'!P18</f>
        <v>0</v>
      </c>
      <c r="Q18" s="71">
        <f>'1112-04-01(2201)'!Q18</f>
        <v>0</v>
      </c>
      <c r="R18" s="85">
        <f>'1112-04-01(2201)'!R18</f>
        <v>0</v>
      </c>
    </row>
    <row r="19" spans="1:18" ht="14.1" customHeight="1">
      <c r="A19" s="10"/>
      <c r="B19" s="20" t="s">
        <v>19</v>
      </c>
      <c r="C19" s="20"/>
      <c r="D19" s="37">
        <v>9</v>
      </c>
      <c r="E19" s="44">
        <f>'1112-04-01(2201)'!E19</f>
        <v>2</v>
      </c>
      <c r="F19" s="44">
        <f>'1112-04-01(2201)'!F19</f>
        <v>0</v>
      </c>
      <c r="G19" s="55">
        <f>'1112-04-01(2201)'!G19</f>
        <v>0</v>
      </c>
      <c r="H19" s="44">
        <f>'1112-04-01(2201)'!H19</f>
        <v>2</v>
      </c>
      <c r="I19" s="55">
        <f>'1112-04-01(2201)'!I19</f>
        <v>337.22</v>
      </c>
      <c r="J19" s="22"/>
      <c r="K19" s="22"/>
      <c r="L19" s="20" t="s">
        <v>39</v>
      </c>
      <c r="M19" s="37">
        <v>42</v>
      </c>
      <c r="N19" s="71">
        <f>'1112-04-01(2201)'!N19</f>
        <v>0</v>
      </c>
      <c r="O19" s="71">
        <f>'1112-04-01(2201)'!O19</f>
        <v>0</v>
      </c>
      <c r="P19" s="78">
        <f>'1112-04-01(2201)'!P19</f>
        <v>0</v>
      </c>
      <c r="Q19" s="71">
        <f>'1112-04-01(2201)'!Q19</f>
        <v>0</v>
      </c>
      <c r="R19" s="85">
        <f>'1112-04-01(2201)'!R19</f>
        <v>0</v>
      </c>
    </row>
    <row r="20" spans="1:18" ht="14.1" customHeight="1">
      <c r="A20" s="10"/>
      <c r="B20" s="20" t="s">
        <v>20</v>
      </c>
      <c r="C20" s="20"/>
      <c r="D20" s="39">
        <v>10</v>
      </c>
      <c r="E20" s="44">
        <f>'1112-04-01(2201)'!E20</f>
        <v>1</v>
      </c>
      <c r="F20" s="44">
        <f>'1112-04-01(2201)'!F20</f>
        <v>13</v>
      </c>
      <c r="G20" s="55">
        <f>'1112-04-01(2201)'!G20</f>
        <v>198.45</v>
      </c>
      <c r="H20" s="44">
        <f>'1112-04-01(2201)'!H20</f>
        <v>0</v>
      </c>
      <c r="I20" s="55">
        <f>'1112-04-01(2201)'!I20</f>
        <v>0</v>
      </c>
      <c r="J20" s="22"/>
      <c r="K20" s="22"/>
      <c r="L20" s="20" t="s">
        <v>40</v>
      </c>
      <c r="M20" s="38">
        <v>43</v>
      </c>
      <c r="N20" s="71">
        <f>'1112-04-01(2201)'!N20</f>
        <v>0</v>
      </c>
      <c r="O20" s="71">
        <f>'1112-04-01(2201)'!O20</f>
        <v>0</v>
      </c>
      <c r="P20" s="78">
        <f>'1112-04-01(2201)'!P20</f>
        <v>0</v>
      </c>
      <c r="Q20" s="71">
        <f>'1112-04-01(2201)'!Q20</f>
        <v>0</v>
      </c>
      <c r="R20" s="85">
        <f>'1112-04-01(2201)'!R20</f>
        <v>0</v>
      </c>
    </row>
    <row r="21" spans="1:18" ht="14.1" customHeight="1">
      <c r="A21" s="10"/>
      <c r="B21" s="20" t="s">
        <v>21</v>
      </c>
      <c r="C21" s="20"/>
      <c r="D21" s="37">
        <v>11</v>
      </c>
      <c r="E21" s="44">
        <f>'1112-04-01(2201)'!E21</f>
        <v>18</v>
      </c>
      <c r="F21" s="44">
        <f>'1112-04-01(2201)'!F21</f>
        <v>0</v>
      </c>
      <c r="G21" s="55">
        <f>'1112-04-01(2201)'!G21</f>
        <v>0</v>
      </c>
      <c r="H21" s="44">
        <f>'1112-04-01(2201)'!H21</f>
        <v>53</v>
      </c>
      <c r="I21" s="55">
        <f>'1112-04-01(2201)'!I21</f>
        <v>4151.65</v>
      </c>
      <c r="J21" s="22"/>
      <c r="K21" s="22" t="s">
        <v>59</v>
      </c>
      <c r="L21" s="20" t="s">
        <v>37</v>
      </c>
      <c r="M21" s="37">
        <v>44</v>
      </c>
      <c r="N21" s="71">
        <f>'1112-04-01(2201)'!N21</f>
        <v>0</v>
      </c>
      <c r="O21" s="71">
        <f>'1112-04-01(2201)'!O21</f>
        <v>0</v>
      </c>
      <c r="P21" s="78">
        <f>'1112-04-01(2201)'!P21</f>
        <v>0</v>
      </c>
      <c r="Q21" s="71">
        <f>'1112-04-01(2201)'!Q21</f>
        <v>0</v>
      </c>
      <c r="R21" s="85">
        <f>'1112-04-01(2201)'!R21</f>
        <v>0</v>
      </c>
    </row>
    <row r="22" spans="1:18" ht="14.1" customHeight="1">
      <c r="A22" s="11" t="s">
        <v>5</v>
      </c>
      <c r="B22" s="20" t="s">
        <v>22</v>
      </c>
      <c r="C22" s="20"/>
      <c r="D22" s="39">
        <v>12</v>
      </c>
      <c r="E22" s="44">
        <f>'1112-04-01(2201)'!E22</f>
        <v>16</v>
      </c>
      <c r="F22" s="44">
        <f>'1112-04-01(2201)'!F22</f>
        <v>0</v>
      </c>
      <c r="G22" s="55">
        <f>'1112-04-01(2201)'!G22</f>
        <v>0</v>
      </c>
      <c r="H22" s="44">
        <f>'1112-04-01(2201)'!H22</f>
        <v>792</v>
      </c>
      <c r="I22" s="55">
        <f>'1112-04-01(2201)'!I22</f>
        <v>74249.03</v>
      </c>
      <c r="J22" s="22"/>
      <c r="K22" s="22"/>
      <c r="L22" s="20" t="s">
        <v>38</v>
      </c>
      <c r="M22" s="38">
        <v>45</v>
      </c>
      <c r="N22" s="71">
        <f>'1112-04-01(2201)'!N22</f>
        <v>0</v>
      </c>
      <c r="O22" s="71">
        <f>'1112-04-01(2201)'!O22</f>
        <v>0</v>
      </c>
      <c r="P22" s="78">
        <f>'1112-04-01(2201)'!P22</f>
        <v>0</v>
      </c>
      <c r="Q22" s="71">
        <f>'1112-04-01(2201)'!Q22</f>
        <v>0</v>
      </c>
      <c r="R22" s="85">
        <f>'1112-04-01(2201)'!R22</f>
        <v>0</v>
      </c>
    </row>
    <row r="23" spans="1:18" ht="14.1" customHeight="1">
      <c r="A23" s="11"/>
      <c r="B23" s="21" t="s">
        <v>23</v>
      </c>
      <c r="C23" s="20" t="s">
        <v>28</v>
      </c>
      <c r="D23" s="37">
        <v>13</v>
      </c>
      <c r="E23" s="44">
        <f>'1112-04-01(2201)'!E23</f>
        <v>676</v>
      </c>
      <c r="F23" s="44">
        <f>'1112-04-01(2201)'!F23</f>
        <v>397</v>
      </c>
      <c r="G23" s="55">
        <f>'1112-04-01(2201)'!G23</f>
        <v>448586.67</v>
      </c>
      <c r="H23" s="44">
        <f>'1112-04-01(2201)'!H23</f>
        <v>621</v>
      </c>
      <c r="I23" s="55">
        <f>'1112-04-01(2201)'!I23</f>
        <v>47918.88</v>
      </c>
      <c r="J23" s="22"/>
      <c r="K23" s="22"/>
      <c r="L23" s="20" t="s">
        <v>39</v>
      </c>
      <c r="M23" s="37">
        <v>46</v>
      </c>
      <c r="N23" s="71">
        <f>'1112-04-01(2201)'!N23</f>
        <v>0</v>
      </c>
      <c r="O23" s="71">
        <f>'1112-04-01(2201)'!O23</f>
        <v>0</v>
      </c>
      <c r="P23" s="78">
        <f>'1112-04-01(2201)'!P23</f>
        <v>0</v>
      </c>
      <c r="Q23" s="71">
        <f>'1112-04-01(2201)'!Q23</f>
        <v>0</v>
      </c>
      <c r="R23" s="85">
        <f>'1112-04-01(2201)'!R23</f>
        <v>0</v>
      </c>
    </row>
    <row r="24" spans="1:18" ht="14.1" customHeight="1">
      <c r="A24" s="11"/>
      <c r="B24" s="21"/>
      <c r="C24" s="31" t="s">
        <v>29</v>
      </c>
      <c r="D24" s="39">
        <v>14</v>
      </c>
      <c r="E24" s="44">
        <f>'1112-04-01(2201)'!E24</f>
        <v>3</v>
      </c>
      <c r="F24" s="44">
        <f>'1112-04-01(2201)'!F24</f>
        <v>3</v>
      </c>
      <c r="G24" s="55">
        <f>'1112-04-01(2201)'!G24</f>
        <v>111.24</v>
      </c>
      <c r="H24" s="44">
        <f>'1112-04-01(2201)'!H24</f>
        <v>1</v>
      </c>
      <c r="I24" s="55">
        <f>'1112-04-01(2201)'!I24</f>
        <v>82.49</v>
      </c>
      <c r="J24" s="22"/>
      <c r="K24" s="22"/>
      <c r="L24" s="20" t="s">
        <v>40</v>
      </c>
      <c r="M24" s="38">
        <v>47</v>
      </c>
      <c r="N24" s="71">
        <f>'1112-04-01(2201)'!N24</f>
        <v>0</v>
      </c>
      <c r="O24" s="71">
        <f>'1112-04-01(2201)'!O24</f>
        <v>0</v>
      </c>
      <c r="P24" s="78">
        <f>'1112-04-01(2201)'!P24</f>
        <v>0</v>
      </c>
      <c r="Q24" s="71">
        <f>'1112-04-01(2201)'!Q24</f>
        <v>0</v>
      </c>
      <c r="R24" s="85">
        <f>'1112-04-01(2201)'!R24</f>
        <v>0</v>
      </c>
    </row>
    <row r="25" spans="1:18" ht="14.1" customHeight="1">
      <c r="A25" s="11"/>
      <c r="B25" s="21"/>
      <c r="C25" s="20" t="s">
        <v>30</v>
      </c>
      <c r="D25" s="37">
        <v>15</v>
      </c>
      <c r="E25" s="44">
        <f>'1112-04-01(2201)'!E25</f>
        <v>56</v>
      </c>
      <c r="F25" s="44">
        <f>'1112-04-01(2201)'!F25</f>
        <v>234</v>
      </c>
      <c r="G25" s="55">
        <f>'1112-04-01(2201)'!G25</f>
        <v>157265.75</v>
      </c>
      <c r="H25" s="44">
        <f>'1112-04-01(2201)'!H25</f>
        <v>40</v>
      </c>
      <c r="I25" s="55">
        <f>'1112-04-01(2201)'!I25</f>
        <v>4248.65</v>
      </c>
      <c r="J25" s="22"/>
      <c r="K25" s="65" t="s">
        <v>60</v>
      </c>
      <c r="L25" s="20" t="s">
        <v>38</v>
      </c>
      <c r="M25" s="37">
        <v>48</v>
      </c>
      <c r="N25" s="71">
        <f>'1112-04-01(2201)'!N25</f>
        <v>0</v>
      </c>
      <c r="O25" s="71">
        <f>'1112-04-01(2201)'!O25</f>
        <v>0</v>
      </c>
      <c r="P25" s="78">
        <f>'1112-04-01(2201)'!P25</f>
        <v>0</v>
      </c>
      <c r="Q25" s="71">
        <f>'1112-04-01(2201)'!Q25</f>
        <v>0</v>
      </c>
      <c r="R25" s="85">
        <f>'1112-04-01(2201)'!R25</f>
        <v>0</v>
      </c>
    </row>
    <row r="26" spans="1:18" ht="14.1" customHeight="1">
      <c r="A26" s="11"/>
      <c r="B26" s="21"/>
      <c r="C26" s="20" t="s">
        <v>31</v>
      </c>
      <c r="D26" s="39">
        <v>16</v>
      </c>
      <c r="E26" s="44">
        <f>'1112-04-01(2201)'!E26</f>
        <v>31</v>
      </c>
      <c r="F26" s="44">
        <f>'1112-04-01(2201)'!F26</f>
        <v>72</v>
      </c>
      <c r="G26" s="55">
        <f>'1112-04-01(2201)'!G26</f>
        <v>9047.38</v>
      </c>
      <c r="H26" s="44">
        <f>'1112-04-01(2201)'!H26</f>
        <v>18</v>
      </c>
      <c r="I26" s="55">
        <f>'1112-04-01(2201)'!I26</f>
        <v>2022.7</v>
      </c>
      <c r="J26" s="22"/>
      <c r="K26" s="65"/>
      <c r="L26" s="20" t="s">
        <v>39</v>
      </c>
      <c r="M26" s="38">
        <v>49</v>
      </c>
      <c r="N26" s="71">
        <f>'1112-04-01(2201)'!N26</f>
        <v>0</v>
      </c>
      <c r="O26" s="71">
        <f>'1112-04-01(2201)'!O26</f>
        <v>0</v>
      </c>
      <c r="P26" s="78">
        <f>'1112-04-01(2201)'!P26</f>
        <v>0</v>
      </c>
      <c r="Q26" s="71">
        <f>'1112-04-01(2201)'!Q26</f>
        <v>0</v>
      </c>
      <c r="R26" s="85">
        <f>'1112-04-01(2201)'!R26</f>
        <v>0</v>
      </c>
    </row>
    <row r="27" spans="1:18" ht="14.1" customHeight="1">
      <c r="A27" s="11"/>
      <c r="B27" s="21"/>
      <c r="C27" s="20" t="s">
        <v>32</v>
      </c>
      <c r="D27" s="37">
        <v>17</v>
      </c>
      <c r="E27" s="44">
        <f>'1112-04-01(2201)'!E27</f>
        <v>11</v>
      </c>
      <c r="F27" s="44">
        <f>'1112-04-01(2201)'!F27</f>
        <v>15</v>
      </c>
      <c r="G27" s="55">
        <f>'1112-04-01(2201)'!G27</f>
        <v>6744.71</v>
      </c>
      <c r="H27" s="44">
        <f>'1112-04-01(2201)'!H27</f>
        <v>13</v>
      </c>
      <c r="I27" s="55">
        <f>'1112-04-01(2201)'!I27</f>
        <v>1140.79</v>
      </c>
      <c r="J27" s="22"/>
      <c r="K27" s="65"/>
      <c r="L27" s="20" t="s">
        <v>40</v>
      </c>
      <c r="M27" s="37">
        <v>50</v>
      </c>
      <c r="N27" s="71">
        <f>'1112-04-01(2201)'!N27</f>
        <v>0</v>
      </c>
      <c r="O27" s="71">
        <f>'1112-04-01(2201)'!O27</f>
        <v>0</v>
      </c>
      <c r="P27" s="78">
        <f>'1112-04-01(2201)'!P27</f>
        <v>0</v>
      </c>
      <c r="Q27" s="71">
        <f>'1112-04-01(2201)'!Q27</f>
        <v>0</v>
      </c>
      <c r="R27" s="85">
        <f>'1112-04-01(2201)'!R27</f>
        <v>0</v>
      </c>
    </row>
    <row r="28" spans="1:18" ht="14.1" customHeight="1">
      <c r="A28" s="11"/>
      <c r="B28" s="21"/>
      <c r="C28" s="20" t="s">
        <v>33</v>
      </c>
      <c r="D28" s="39">
        <v>18</v>
      </c>
      <c r="E28" s="44">
        <f>'1112-04-01(2201)'!E28</f>
        <v>2</v>
      </c>
      <c r="F28" s="44">
        <f>'1112-04-01(2201)'!F28</f>
        <v>3</v>
      </c>
      <c r="G28" s="55">
        <f>'1112-04-01(2201)'!G28</f>
        <v>3935.74</v>
      </c>
      <c r="H28" s="44">
        <f>'1112-04-01(2201)'!H28</f>
        <v>2</v>
      </c>
      <c r="I28" s="55">
        <f>'1112-04-01(2201)'!I28</f>
        <v>210.03</v>
      </c>
      <c r="J28" s="22"/>
      <c r="K28" s="66" t="s">
        <v>61</v>
      </c>
      <c r="L28" s="66"/>
      <c r="M28" s="38">
        <v>51</v>
      </c>
      <c r="N28" s="71">
        <f>'1112-04-01(2201)'!N28</f>
        <v>0</v>
      </c>
      <c r="O28" s="71">
        <f>'1112-04-01(2201)'!O28</f>
        <v>0</v>
      </c>
      <c r="P28" s="78">
        <f>'1112-04-01(2201)'!P28</f>
        <v>0</v>
      </c>
      <c r="Q28" s="71">
        <f>'1112-04-01(2201)'!Q28</f>
        <v>0</v>
      </c>
      <c r="R28" s="85">
        <f>'1112-04-01(2201)'!R28</f>
        <v>0</v>
      </c>
    </row>
    <row r="29" spans="1:18" ht="14.1" customHeight="1">
      <c r="A29" s="11"/>
      <c r="B29" s="21"/>
      <c r="C29" s="20" t="s">
        <v>34</v>
      </c>
      <c r="D29" s="37">
        <v>19</v>
      </c>
      <c r="E29" s="44">
        <f>'1112-04-01(2201)'!E29</f>
        <v>2</v>
      </c>
      <c r="F29" s="44">
        <f>'1112-04-01(2201)'!F29</f>
        <v>6</v>
      </c>
      <c r="G29" s="55">
        <f>'1112-04-01(2201)'!G29</f>
        <v>1921.3</v>
      </c>
      <c r="H29" s="44">
        <f>'1112-04-01(2201)'!H29</f>
        <v>0</v>
      </c>
      <c r="I29" s="55">
        <f>'1112-04-01(2201)'!I29</f>
        <v>0</v>
      </c>
      <c r="J29" s="22" t="s">
        <v>54</v>
      </c>
      <c r="K29" s="20" t="s">
        <v>62</v>
      </c>
      <c r="L29" s="20"/>
      <c r="M29" s="37">
        <v>52</v>
      </c>
      <c r="N29" s="71">
        <f>'1112-04-01(2201)'!N29</f>
        <v>0</v>
      </c>
      <c r="O29" s="71">
        <f>'1112-04-01(2201)'!O29</f>
        <v>0</v>
      </c>
      <c r="P29" s="78">
        <f>'1112-04-01(2201)'!P29</f>
        <v>0</v>
      </c>
      <c r="Q29" s="71">
        <f>'1112-04-01(2201)'!Q29</f>
        <v>0</v>
      </c>
      <c r="R29" s="85">
        <f>'1112-04-01(2201)'!R29</f>
        <v>0</v>
      </c>
    </row>
    <row r="30" spans="1:18" ht="14.1" customHeight="1">
      <c r="A30" s="11"/>
      <c r="B30" s="21"/>
      <c r="C30" s="20" t="s">
        <v>35</v>
      </c>
      <c r="D30" s="39">
        <v>20</v>
      </c>
      <c r="E30" s="44">
        <f>'1112-04-01(2201)'!E30</f>
        <v>0</v>
      </c>
      <c r="F30" s="44">
        <f>'1112-04-01(2201)'!F30</f>
        <v>0</v>
      </c>
      <c r="G30" s="55">
        <f>'1112-04-01(2201)'!G30</f>
        <v>0</v>
      </c>
      <c r="H30" s="44">
        <f>'1112-04-01(2201)'!H30</f>
        <v>0</v>
      </c>
      <c r="I30" s="55">
        <f>'1112-04-01(2201)'!I30</f>
        <v>0</v>
      </c>
      <c r="J30" s="22"/>
      <c r="K30" s="20" t="s">
        <v>63</v>
      </c>
      <c r="L30" s="20"/>
      <c r="M30" s="38">
        <v>53</v>
      </c>
      <c r="N30" s="71">
        <f>'1112-04-01(2201)'!N30</f>
        <v>0</v>
      </c>
      <c r="O30" s="71">
        <f>'1112-04-01(2201)'!O30</f>
        <v>0</v>
      </c>
      <c r="P30" s="78">
        <f>'1112-04-01(2201)'!P30</f>
        <v>0</v>
      </c>
      <c r="Q30" s="71">
        <f>'1112-04-01(2201)'!Q30</f>
        <v>0</v>
      </c>
      <c r="R30" s="85">
        <f>'1112-04-01(2201)'!R30</f>
        <v>0</v>
      </c>
    </row>
    <row r="31" spans="1:18" ht="14.1" customHeight="1">
      <c r="A31" s="11"/>
      <c r="B31" s="21"/>
      <c r="C31" s="20" t="s">
        <v>36</v>
      </c>
      <c r="D31" s="37">
        <v>21</v>
      </c>
      <c r="E31" s="44">
        <f>'1112-04-01(2201)'!E31</f>
        <v>9</v>
      </c>
      <c r="F31" s="44">
        <f>'1112-04-01(2201)'!F31</f>
        <v>11</v>
      </c>
      <c r="G31" s="55">
        <f>'1112-04-01(2201)'!G31</f>
        <v>13443</v>
      </c>
      <c r="H31" s="44">
        <f>'1112-04-01(2201)'!H31</f>
        <v>450</v>
      </c>
      <c r="I31" s="55">
        <f>'1112-04-01(2201)'!I31</f>
        <v>20988.36</v>
      </c>
      <c r="J31" s="22"/>
      <c r="K31" s="20" t="s">
        <v>64</v>
      </c>
      <c r="L31" s="20"/>
      <c r="M31" s="37">
        <v>54</v>
      </c>
      <c r="N31" s="71">
        <f>'1112-04-01(2201)'!N31</f>
        <v>14</v>
      </c>
      <c r="O31" s="71">
        <f>'1112-04-01(2201)'!O31</f>
        <v>14</v>
      </c>
      <c r="P31" s="78">
        <f>'1112-04-01(2201)'!P31</f>
        <v>4050.32</v>
      </c>
      <c r="Q31" s="71">
        <f>'1112-04-01(2201)'!Q31</f>
        <v>14</v>
      </c>
      <c r="R31" s="85">
        <f>'1112-04-01(2201)'!R31</f>
        <v>1030.44</v>
      </c>
    </row>
    <row r="32" spans="1:18" ht="14.1" customHeight="1">
      <c r="A32" s="11"/>
      <c r="B32" s="21"/>
      <c r="C32" s="32" t="s">
        <v>20</v>
      </c>
      <c r="D32" s="37">
        <v>22</v>
      </c>
      <c r="E32" s="44">
        <f>'1112-04-01(2201)'!E32</f>
        <v>2</v>
      </c>
      <c r="F32" s="44">
        <f>'1112-04-01(2201)'!F32</f>
        <v>8</v>
      </c>
      <c r="G32" s="55">
        <f>'1112-04-01(2201)'!G32</f>
        <v>12755.3</v>
      </c>
      <c r="H32" s="44">
        <f>'1112-04-01(2201)'!H32</f>
        <v>0</v>
      </c>
      <c r="I32" s="55">
        <f>'1112-04-01(2201)'!I32</f>
        <v>0</v>
      </c>
      <c r="J32" s="22"/>
      <c r="K32" s="20" t="s">
        <v>65</v>
      </c>
      <c r="L32" s="20"/>
      <c r="M32" s="38">
        <v>55</v>
      </c>
      <c r="N32" s="71">
        <f>'1112-04-01(2201)'!N32</f>
        <v>1</v>
      </c>
      <c r="O32" s="71">
        <f>'1112-04-01(2201)'!O32</f>
        <v>1</v>
      </c>
      <c r="P32" s="78">
        <f>'1112-04-01(2201)'!P32</f>
        <v>1</v>
      </c>
      <c r="Q32" s="71">
        <f>'1112-04-01(2201)'!Q32</f>
        <v>0</v>
      </c>
      <c r="R32" s="85">
        <f>'1112-04-01(2201)'!R32</f>
        <v>0</v>
      </c>
    </row>
    <row r="33" spans="1:18" ht="14.1" customHeight="1">
      <c r="A33" s="11"/>
      <c r="B33" s="21"/>
      <c r="C33" s="20" t="s">
        <v>21</v>
      </c>
      <c r="D33" s="37">
        <v>23</v>
      </c>
      <c r="E33" s="44">
        <f>'1112-04-01(2201)'!E33</f>
        <v>2</v>
      </c>
      <c r="F33" s="44">
        <f>'1112-04-01(2201)'!F33</f>
        <v>2</v>
      </c>
      <c r="G33" s="55">
        <f>'1112-04-01(2201)'!G33</f>
        <v>65.73</v>
      </c>
      <c r="H33" s="44">
        <f>'1112-04-01(2201)'!H33</f>
        <v>2</v>
      </c>
      <c r="I33" s="55">
        <f>'1112-04-01(2201)'!I33</f>
        <v>190.02</v>
      </c>
      <c r="J33" s="22"/>
      <c r="K33" s="20" t="s">
        <v>66</v>
      </c>
      <c r="L33" s="20"/>
      <c r="M33" s="37">
        <v>56</v>
      </c>
      <c r="N33" s="71">
        <f>'1112-04-01(2201)'!N33</f>
        <v>15</v>
      </c>
      <c r="O33" s="71">
        <f>'1112-04-01(2201)'!O33</f>
        <v>38</v>
      </c>
      <c r="P33" s="78">
        <f>'1112-04-01(2201)'!P33</f>
        <v>10650.51</v>
      </c>
      <c r="Q33" s="71">
        <f>'1112-04-01(2201)'!Q33</f>
        <v>7</v>
      </c>
      <c r="R33" s="85">
        <f>'1112-04-01(2201)'!R33</f>
        <v>684.76</v>
      </c>
    </row>
    <row r="34" spans="1:18" ht="14.1" customHeight="1">
      <c r="A34" s="10" t="s">
        <v>6</v>
      </c>
      <c r="B34" s="22" t="s">
        <v>24</v>
      </c>
      <c r="C34" s="20" t="s">
        <v>37</v>
      </c>
      <c r="D34" s="37">
        <v>24</v>
      </c>
      <c r="E34" s="44">
        <f>'1112-04-01(2201)'!E34</f>
        <v>795</v>
      </c>
      <c r="F34" s="44">
        <f>'1112-04-01(2201)'!F34</f>
        <v>906</v>
      </c>
      <c r="G34" s="55">
        <f>'1112-04-01(2201)'!G34</f>
        <v>69983.19</v>
      </c>
      <c r="H34" s="44">
        <f>'1112-04-01(2201)'!H34</f>
        <v>820</v>
      </c>
      <c r="I34" s="55">
        <f>'1112-04-01(2201)'!I34</f>
        <v>77400.55</v>
      </c>
      <c r="J34" s="22"/>
      <c r="K34" s="67" t="s">
        <v>67</v>
      </c>
      <c r="L34" s="67"/>
      <c r="M34" s="38">
        <v>57</v>
      </c>
      <c r="N34" s="71">
        <f>'1112-04-01(2201)'!N34</f>
        <v>420</v>
      </c>
      <c r="O34" s="71">
        <f>'1112-04-01(2201)'!O34</f>
        <v>689</v>
      </c>
      <c r="P34" s="78">
        <f>'1112-04-01(2201)'!P34</f>
        <v>107144.42</v>
      </c>
      <c r="Q34" s="71">
        <f>'1112-04-01(2201)'!Q34</f>
        <v>479</v>
      </c>
      <c r="R34" s="85">
        <f>'1112-04-01(2201)'!R34</f>
        <v>38920.51</v>
      </c>
    </row>
    <row r="35" spans="1:18" ht="14.1" customHeight="1">
      <c r="A35" s="10"/>
      <c r="B35" s="22"/>
      <c r="C35" s="20" t="s">
        <v>38</v>
      </c>
      <c r="D35" s="37">
        <v>25</v>
      </c>
      <c r="E35" s="44">
        <f>'1112-04-01(2201)'!E35</f>
        <v>0</v>
      </c>
      <c r="F35" s="44">
        <f>'1112-04-01(2201)'!F35</f>
        <v>0</v>
      </c>
      <c r="G35" s="55">
        <f>'1112-04-01(2201)'!G35</f>
        <v>0</v>
      </c>
      <c r="H35" s="44">
        <f>'1112-04-01(2201)'!H35</f>
        <v>0</v>
      </c>
      <c r="I35" s="55">
        <f>'1112-04-01(2201)'!I35</f>
        <v>0</v>
      </c>
      <c r="J35" s="22"/>
      <c r="K35" s="20" t="s">
        <v>68</v>
      </c>
      <c r="L35" s="20"/>
      <c r="M35" s="37">
        <v>58</v>
      </c>
      <c r="N35" s="71">
        <f>'1112-04-01(2201)'!N35</f>
        <v>15</v>
      </c>
      <c r="O35" s="71">
        <f>'1112-04-01(2201)'!O35</f>
        <v>21</v>
      </c>
      <c r="P35" s="78">
        <f>'1112-04-01(2201)'!P35</f>
        <v>1150.21</v>
      </c>
      <c r="Q35" s="71">
        <f>'1112-04-01(2201)'!Q35</f>
        <v>15</v>
      </c>
      <c r="R35" s="85">
        <f>'1112-04-01(2201)'!R35</f>
        <v>2038.59</v>
      </c>
    </row>
    <row r="36" spans="1:18" ht="14.1" customHeight="1">
      <c r="A36" s="10"/>
      <c r="B36" s="22"/>
      <c r="C36" s="20" t="s">
        <v>39</v>
      </c>
      <c r="D36" s="38">
        <v>26</v>
      </c>
      <c r="E36" s="44">
        <f>'1112-04-01(2201)'!E36</f>
        <v>26</v>
      </c>
      <c r="F36" s="44">
        <f>'1112-04-01(2201)'!F36</f>
        <v>30</v>
      </c>
      <c r="G36" s="55">
        <f>'1112-04-01(2201)'!G36</f>
        <v>34982.26</v>
      </c>
      <c r="H36" s="44">
        <f>'1112-04-01(2201)'!H36</f>
        <v>13</v>
      </c>
      <c r="I36" s="55">
        <f>'1112-04-01(2201)'!I36</f>
        <v>8427.07</v>
      </c>
      <c r="J36" s="22"/>
      <c r="K36" s="20" t="s">
        <v>69</v>
      </c>
      <c r="L36" s="20"/>
      <c r="M36" s="38">
        <v>59</v>
      </c>
      <c r="N36" s="71">
        <f>'1112-04-01(2201)'!N36</f>
        <v>26</v>
      </c>
      <c r="O36" s="71">
        <f>'1112-04-01(2201)'!O36</f>
        <v>81</v>
      </c>
      <c r="P36" s="78">
        <f>'1112-04-01(2201)'!P36</f>
        <v>2701.96</v>
      </c>
      <c r="Q36" s="71">
        <f>'1112-04-01(2201)'!Q36</f>
        <v>19</v>
      </c>
      <c r="R36" s="85">
        <f>'1112-04-01(2201)'!R36</f>
        <v>1805.59</v>
      </c>
    </row>
    <row r="37" spans="1:18" ht="14.1" customHeight="1">
      <c r="A37" s="10"/>
      <c r="B37" s="22"/>
      <c r="C37" s="20" t="s">
        <v>40</v>
      </c>
      <c r="D37" s="38">
        <v>27</v>
      </c>
      <c r="E37" s="44">
        <f>'1112-04-01(2201)'!E37</f>
        <v>274</v>
      </c>
      <c r="F37" s="44">
        <f>'1112-04-01(2201)'!F37</f>
        <v>357</v>
      </c>
      <c r="G37" s="55">
        <f>'1112-04-01(2201)'!G37</f>
        <v>50233.37</v>
      </c>
      <c r="H37" s="44">
        <f>'1112-04-01(2201)'!H37</f>
        <v>307</v>
      </c>
      <c r="I37" s="55">
        <f>'1112-04-01(2201)'!I37</f>
        <v>45785.5</v>
      </c>
      <c r="J37" s="22"/>
      <c r="K37" s="20" t="s">
        <v>70</v>
      </c>
      <c r="L37" s="20"/>
      <c r="M37" s="37">
        <v>60</v>
      </c>
      <c r="N37" s="71">
        <f>'1112-04-01(2201)'!N37</f>
        <v>15</v>
      </c>
      <c r="O37" s="71">
        <f>'1112-04-01(2201)'!O37</f>
        <v>18</v>
      </c>
      <c r="P37" s="78">
        <f>'1112-04-01(2201)'!P37</f>
        <v>786.18</v>
      </c>
      <c r="Q37" s="71">
        <f>'1112-04-01(2201)'!Q37</f>
        <v>33</v>
      </c>
      <c r="R37" s="85">
        <f>'1112-04-01(2201)'!R37</f>
        <v>3057.62</v>
      </c>
    </row>
    <row r="38" spans="1:18" ht="14.1" customHeight="1">
      <c r="A38" s="10"/>
      <c r="B38" s="22" t="s">
        <v>25</v>
      </c>
      <c r="C38" s="20" t="s">
        <v>37</v>
      </c>
      <c r="D38" s="38">
        <v>28</v>
      </c>
      <c r="E38" s="44">
        <f>'1112-04-01(2201)'!E38</f>
        <v>1</v>
      </c>
      <c r="F38" s="44">
        <f>'1112-04-01(2201)'!F38</f>
        <v>1</v>
      </c>
      <c r="G38" s="55">
        <f>'1112-04-01(2201)'!G38</f>
        <v>634</v>
      </c>
      <c r="H38" s="44">
        <f>'1112-04-01(2201)'!H38</f>
        <v>0</v>
      </c>
      <c r="I38" s="55">
        <f>'1112-04-01(2201)'!I38</f>
        <v>0</v>
      </c>
      <c r="J38" s="22"/>
      <c r="K38" s="20" t="s">
        <v>71</v>
      </c>
      <c r="L38" s="20"/>
      <c r="M38" s="38">
        <v>61</v>
      </c>
      <c r="N38" s="71">
        <f>'1112-04-01(2201)'!N38</f>
        <v>25</v>
      </c>
      <c r="O38" s="71">
        <f>'1112-04-01(2201)'!O38</f>
        <v>75</v>
      </c>
      <c r="P38" s="78">
        <f>'1112-04-01(2201)'!P38</f>
        <v>13881.32</v>
      </c>
      <c r="Q38" s="71">
        <f>'1112-04-01(2201)'!Q38</f>
        <v>17</v>
      </c>
      <c r="R38" s="85">
        <f>'1112-04-01(2201)'!R38</f>
        <v>2668.37</v>
      </c>
    </row>
    <row r="39" spans="1:18" ht="14.1" customHeight="1">
      <c r="A39" s="10"/>
      <c r="B39" s="22"/>
      <c r="C39" s="20" t="s">
        <v>38</v>
      </c>
      <c r="D39" s="38">
        <v>29</v>
      </c>
      <c r="E39" s="44">
        <f>'1112-04-01(2201)'!E39</f>
        <v>1</v>
      </c>
      <c r="F39" s="44">
        <f>'1112-04-01(2201)'!F39</f>
        <v>1</v>
      </c>
      <c r="G39" s="55">
        <f>'1112-04-01(2201)'!G39</f>
        <v>1981.43</v>
      </c>
      <c r="H39" s="44">
        <f>'1112-04-01(2201)'!H39</f>
        <v>0</v>
      </c>
      <c r="I39" s="55">
        <f>'1112-04-01(2201)'!I39</f>
        <v>0</v>
      </c>
      <c r="J39" s="22"/>
      <c r="K39" s="20" t="s">
        <v>72</v>
      </c>
      <c r="L39" s="20"/>
      <c r="M39" s="37">
        <v>62</v>
      </c>
      <c r="N39" s="71">
        <f>'1112-04-01(2201)'!N39</f>
        <v>57</v>
      </c>
      <c r="O39" s="71">
        <f>'1112-04-01(2201)'!O39</f>
        <v>280</v>
      </c>
      <c r="P39" s="78">
        <f>'1112-04-01(2201)'!P39</f>
        <v>187155.45</v>
      </c>
      <c r="Q39" s="71">
        <f>'1112-04-01(2201)'!Q39</f>
        <v>21</v>
      </c>
      <c r="R39" s="85">
        <f>'1112-04-01(2201)'!R39</f>
        <v>2520.83</v>
      </c>
    </row>
    <row r="40" spans="1:18" ht="14.1" customHeight="1">
      <c r="A40" s="10"/>
      <c r="B40" s="22"/>
      <c r="C40" s="20" t="s">
        <v>39</v>
      </c>
      <c r="D40" s="38">
        <v>30</v>
      </c>
      <c r="E40" s="44">
        <f>'1112-04-01(2201)'!E40</f>
        <v>1</v>
      </c>
      <c r="F40" s="44">
        <f>'1112-04-01(2201)'!F40</f>
        <v>1</v>
      </c>
      <c r="G40" s="55">
        <f>'1112-04-01(2201)'!G40</f>
        <v>2765.51</v>
      </c>
      <c r="H40" s="44">
        <f>'1112-04-01(2201)'!H40</f>
        <v>0</v>
      </c>
      <c r="I40" s="55">
        <f>'1112-04-01(2201)'!I40</f>
        <v>0</v>
      </c>
      <c r="J40" s="22"/>
      <c r="K40" s="67" t="s">
        <v>73</v>
      </c>
      <c r="L40" s="67"/>
      <c r="M40" s="38">
        <v>63</v>
      </c>
      <c r="N40" s="71">
        <f>'1112-04-01(2201)'!N40</f>
        <v>20</v>
      </c>
      <c r="O40" s="71">
        <f>'1112-04-01(2201)'!O40</f>
        <v>57</v>
      </c>
      <c r="P40" s="78">
        <f>'1112-04-01(2201)'!P40</f>
        <v>16328.95</v>
      </c>
      <c r="Q40" s="71">
        <f>'1112-04-01(2201)'!Q40</f>
        <v>11</v>
      </c>
      <c r="R40" s="85">
        <f>'1112-04-01(2201)'!R40</f>
        <v>4776.97</v>
      </c>
    </row>
    <row r="41" spans="1:18" ht="14.1" customHeight="1">
      <c r="A41" s="10"/>
      <c r="B41" s="22"/>
      <c r="C41" s="20" t="s">
        <v>40</v>
      </c>
      <c r="D41" s="38">
        <v>31</v>
      </c>
      <c r="E41" s="44">
        <f>'1112-04-01(2201)'!E41</f>
        <v>2</v>
      </c>
      <c r="F41" s="44">
        <f>'1112-04-01(2201)'!F41</f>
        <v>4</v>
      </c>
      <c r="G41" s="55">
        <f>'1112-04-01(2201)'!G41</f>
        <v>10175.82</v>
      </c>
      <c r="H41" s="44">
        <f>'1112-04-01(2201)'!H41</f>
        <v>0</v>
      </c>
      <c r="I41" s="55">
        <f>'1112-04-01(2201)'!I41</f>
        <v>0</v>
      </c>
      <c r="J41" s="22"/>
      <c r="K41" s="67" t="s">
        <v>74</v>
      </c>
      <c r="L41" s="67"/>
      <c r="M41" s="37">
        <v>64</v>
      </c>
      <c r="N41" s="71">
        <f>'1112-04-01(2201)'!N41</f>
        <v>96</v>
      </c>
      <c r="O41" s="71">
        <f>'1112-04-01(2201)'!O41</f>
        <v>184</v>
      </c>
      <c r="P41" s="78">
        <f>'1112-04-01(2201)'!P41</f>
        <v>1740279.37</v>
      </c>
      <c r="Q41" s="71">
        <f>'1112-04-01(2201)'!Q41</f>
        <v>71</v>
      </c>
      <c r="R41" s="85">
        <f>'1112-04-01(2201)'!R41</f>
        <v>66990.46</v>
      </c>
    </row>
    <row r="42" spans="1:18" ht="14.1" customHeight="1">
      <c r="A42" s="10"/>
      <c r="B42" s="23" t="s">
        <v>26</v>
      </c>
      <c r="C42" s="20" t="s">
        <v>37</v>
      </c>
      <c r="D42" s="38">
        <v>32</v>
      </c>
      <c r="E42" s="44">
        <f>'1112-04-01(2201)'!E42</f>
        <v>0</v>
      </c>
      <c r="F42" s="44">
        <f>'1112-04-01(2201)'!F42</f>
        <v>0</v>
      </c>
      <c r="G42" s="55">
        <f>'1112-04-01(2201)'!G42</f>
        <v>0</v>
      </c>
      <c r="H42" s="44">
        <f>'1112-04-01(2201)'!H42</f>
        <v>0</v>
      </c>
      <c r="I42" s="55">
        <f>'1112-04-01(2201)'!I42</f>
        <v>0</v>
      </c>
      <c r="J42" s="11" t="s">
        <v>55</v>
      </c>
      <c r="K42" s="11"/>
      <c r="L42" s="11"/>
      <c r="M42" s="38">
        <v>65</v>
      </c>
      <c r="N42" s="72">
        <f>SUM(E11:E43,N11:N41)</f>
        <v>2655</v>
      </c>
      <c r="O42" s="71">
        <f>SUM(F11:F43,O11:O41)</f>
        <v>3587</v>
      </c>
      <c r="P42" s="78">
        <f>SUM(G11:G43,P11:P41)</f>
        <v>2973571.98</v>
      </c>
      <c r="Q42" s="71">
        <f>SUM(H11:H43,Q11:Q41)</f>
        <v>3822</v>
      </c>
      <c r="R42" s="85">
        <f>SUM(I11:I43,R11:R41)</f>
        <v>411727.48</v>
      </c>
    </row>
    <row r="43" spans="1:18" ht="14.1" customHeight="1">
      <c r="A43" s="10"/>
      <c r="B43" s="24"/>
      <c r="C43" s="20" t="s">
        <v>38</v>
      </c>
      <c r="D43" s="38">
        <v>33</v>
      </c>
      <c r="E43" s="44">
        <f>'1112-04-01(2201)'!E43</f>
        <v>1</v>
      </c>
      <c r="F43" s="44">
        <f>'1112-04-01(2201)'!F43</f>
        <v>1</v>
      </c>
      <c r="G43" s="55">
        <f>'1112-04-01(2201)'!G43</f>
        <v>7876.74</v>
      </c>
      <c r="H43" s="44">
        <f>'1112-04-01(2201)'!H43</f>
        <v>0</v>
      </c>
      <c r="I43" s="55">
        <f>'1112-04-01(2201)'!I43</f>
        <v>0</v>
      </c>
      <c r="J43" s="21" t="s">
        <v>56</v>
      </c>
      <c r="K43" s="21"/>
      <c r="L43" s="21"/>
      <c r="M43" s="37">
        <v>66</v>
      </c>
      <c r="N43" s="73">
        <v>1559</v>
      </c>
      <c r="O43" s="75">
        <v>9487</v>
      </c>
      <c r="P43" s="79">
        <f>'1112-04-01(2201)'!P43</f>
      </c>
      <c r="Q43" s="79">
        <f>'1112-04-01(2201)'!Q43</f>
      </c>
      <c r="R43" s="86" t="s">
        <v>83</v>
      </c>
    </row>
    <row r="44" spans="1:18" ht="14.1" customHeight="1">
      <c r="A44" s="12" t="s">
        <v>7</v>
      </c>
      <c r="B44" s="25"/>
      <c r="C44" s="12"/>
      <c r="D44" s="40">
        <v>70796</v>
      </c>
      <c r="E44" s="40"/>
      <c r="F44" s="12" t="s">
        <v>47</v>
      </c>
      <c r="G44" s="56">
        <v>71409711.84</v>
      </c>
      <c r="H44" s="12" t="s">
        <v>52</v>
      </c>
      <c r="I44" s="12" t="s">
        <v>53</v>
      </c>
      <c r="J44" s="40">
        <v>75643</v>
      </c>
      <c r="K44" s="40"/>
      <c r="L44" s="12" t="s">
        <v>75</v>
      </c>
      <c r="M44" s="69">
        <v>17388582.75</v>
      </c>
      <c r="N44" s="69"/>
      <c r="O44" s="12" t="s">
        <v>77</v>
      </c>
      <c r="P44" s="12"/>
      <c r="Q44" s="12"/>
      <c r="R44" s="12"/>
    </row>
    <row r="45" spans="1:18" ht="14.1" customHeight="1">
      <c r="A45" s="13" t="s">
        <v>8</v>
      </c>
      <c r="B45" s="13"/>
      <c r="C45" s="13"/>
      <c r="D45" s="13"/>
      <c r="E45" s="13"/>
      <c r="F45" s="51">
        <v>1778110693.37</v>
      </c>
      <c r="G45" s="13" t="s">
        <v>49</v>
      </c>
      <c r="H45" s="13"/>
      <c r="I45" s="13"/>
      <c r="J45" s="13"/>
      <c r="K45" s="51">
        <v>1853169</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A11:A21"/>
    <mergeCell ref="A22:A33"/>
    <mergeCell ref="B23:B33"/>
    <mergeCell ref="A34:A43"/>
    <mergeCell ref="B34:B37"/>
    <mergeCell ref="B38:B41"/>
    <mergeCell ref="B42:B43"/>
    <mergeCell ref="B14:C14"/>
    <mergeCell ref="B15:C15"/>
    <mergeCell ref="B16:C16"/>
    <mergeCell ref="B17:C17"/>
    <mergeCell ref="F8:N8"/>
    <mergeCell ref="A5:B5"/>
    <mergeCell ref="Q5:R5"/>
    <mergeCell ref="A6:B6"/>
    <mergeCell ref="Q6:R6"/>
    <mergeCell ref="A7:R7"/>
    <mergeCell ref="M9:M10"/>
    <mergeCell ref="N9:N10"/>
    <mergeCell ref="O9:P9"/>
    <mergeCell ref="Q9:R9"/>
    <mergeCell ref="B11:C11"/>
    <mergeCell ref="J11:J28"/>
    <mergeCell ref="K11:K12"/>
    <mergeCell ref="B12:C12"/>
    <mergeCell ref="B13:C13"/>
    <mergeCell ref="A9:C10"/>
    <mergeCell ref="D9:D10"/>
    <mergeCell ref="E9:E10"/>
    <mergeCell ref="F9:G9"/>
    <mergeCell ref="H9:I9"/>
    <mergeCell ref="J9:L10"/>
    <mergeCell ref="K13:K16"/>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J43:L43"/>
    <mergeCell ref="O43:Q43"/>
    <mergeCell ref="J44:K44"/>
    <mergeCell ref="M44:N44"/>
    <mergeCell ref="K39:L39"/>
    <mergeCell ref="K40:L40"/>
    <mergeCell ref="K41:L41"/>
    <mergeCell ref="J42:L42"/>
    <mergeCell ref="D44:E44"/>
    <mergeCell ref="K45:L45"/>
    <mergeCell ref="A46:C46"/>
    <mergeCell ref="D46:R46"/>
    <mergeCell ref="A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R52"/>
  <sheetViews>
    <sheetView tabSelected="1" zoomScale="90" zoomScaleNormal="90" workbookViewId="0" topLeftCell="A14">
      <selection activeCell="V28" sqref="V2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104</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12</v>
      </c>
      <c r="F11" s="94">
        <v>58</v>
      </c>
      <c r="G11" s="97">
        <v>25197.45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6</v>
      </c>
      <c r="F12" s="95">
        <v>6</v>
      </c>
      <c r="G12" s="98">
        <v>31537.25</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1</v>
      </c>
      <c r="F17" s="96">
        <v>0</v>
      </c>
      <c r="G17" s="99">
        <v>0</v>
      </c>
      <c r="H17" s="95">
        <v>1</v>
      </c>
      <c r="I17" s="103">
        <v>80.4</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2</v>
      </c>
      <c r="I19" s="103">
        <v>337.22</v>
      </c>
      <c r="J19" s="22"/>
      <c r="K19" s="22"/>
      <c r="L19" s="20" t="s">
        <v>39</v>
      </c>
      <c r="M19" s="37">
        <v>42</v>
      </c>
      <c r="N19" s="104">
        <v>0</v>
      </c>
      <c r="O19" s="100">
        <v>0</v>
      </c>
      <c r="P19" s="77">
        <v>0</v>
      </c>
      <c r="Q19" s="111">
        <v>0</v>
      </c>
      <c r="R19" s="85">
        <v>0</v>
      </c>
    </row>
    <row r="20" spans="1:18" ht="14.1" customHeight="1">
      <c r="A20" s="10"/>
      <c r="B20" s="20" t="s">
        <v>20</v>
      </c>
      <c r="C20" s="20"/>
      <c r="D20" s="39">
        <v>10</v>
      </c>
      <c r="E20" s="92">
        <v>1</v>
      </c>
      <c r="F20" s="95">
        <v>13</v>
      </c>
      <c r="G20" s="98">
        <v>198.45</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18</v>
      </c>
      <c r="F21" s="96">
        <v>0</v>
      </c>
      <c r="G21" s="99">
        <v>0</v>
      </c>
      <c r="H21" s="95">
        <v>53</v>
      </c>
      <c r="I21" s="103">
        <v>4151.65</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16</v>
      </c>
      <c r="F22" s="96">
        <v>0</v>
      </c>
      <c r="G22" s="99">
        <v>0</v>
      </c>
      <c r="H22" s="95">
        <v>792</v>
      </c>
      <c r="I22" s="103">
        <v>74249.03</v>
      </c>
      <c r="J22" s="22"/>
      <c r="K22" s="22"/>
      <c r="L22" s="20" t="s">
        <v>38</v>
      </c>
      <c r="M22" s="38">
        <v>45</v>
      </c>
      <c r="N22" s="105">
        <v>0</v>
      </c>
      <c r="O22" s="96">
        <v>0</v>
      </c>
      <c r="P22" s="78">
        <v>0</v>
      </c>
      <c r="Q22" s="111">
        <v>0</v>
      </c>
      <c r="R22" s="85">
        <v>0</v>
      </c>
    </row>
    <row r="23" spans="1:18" ht="14.1" customHeight="1">
      <c r="A23" s="11"/>
      <c r="B23" s="21" t="s">
        <v>23</v>
      </c>
      <c r="C23" s="20" t="s">
        <v>28</v>
      </c>
      <c r="D23" s="37">
        <v>13</v>
      </c>
      <c r="E23" s="92">
        <v>676</v>
      </c>
      <c r="F23" s="95">
        <v>397</v>
      </c>
      <c r="G23" s="98">
        <v>448586.67</v>
      </c>
      <c r="H23" s="95">
        <v>621</v>
      </c>
      <c r="I23" s="103">
        <v>47918.88</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3</v>
      </c>
      <c r="G24" s="98">
        <v>111.24</v>
      </c>
      <c r="H24" s="95">
        <v>1</v>
      </c>
      <c r="I24" s="103">
        <v>82.49</v>
      </c>
      <c r="J24" s="22"/>
      <c r="K24" s="22"/>
      <c r="L24" s="20" t="s">
        <v>40</v>
      </c>
      <c r="M24" s="38">
        <v>47</v>
      </c>
      <c r="N24" s="105">
        <v>0</v>
      </c>
      <c r="O24" s="96">
        <v>0</v>
      </c>
      <c r="P24" s="78">
        <v>0</v>
      </c>
      <c r="Q24" s="111">
        <v>0</v>
      </c>
      <c r="R24" s="85">
        <v>0</v>
      </c>
    </row>
    <row r="25" spans="1:18" ht="14.1" customHeight="1">
      <c r="A25" s="11"/>
      <c r="B25" s="21"/>
      <c r="C25" s="20" t="s">
        <v>30</v>
      </c>
      <c r="D25" s="37">
        <v>15</v>
      </c>
      <c r="E25" s="92">
        <v>56</v>
      </c>
      <c r="F25" s="95">
        <v>234</v>
      </c>
      <c r="G25" s="98">
        <v>157265.75</v>
      </c>
      <c r="H25" s="95">
        <v>40</v>
      </c>
      <c r="I25" s="103">
        <v>4248.65</v>
      </c>
      <c r="J25" s="22"/>
      <c r="K25" s="65" t="s">
        <v>60</v>
      </c>
      <c r="L25" s="20" t="s">
        <v>38</v>
      </c>
      <c r="M25" s="37">
        <v>48</v>
      </c>
      <c r="N25" s="104">
        <v>0</v>
      </c>
      <c r="O25" s="100">
        <v>0</v>
      </c>
      <c r="P25" s="77">
        <v>0</v>
      </c>
      <c r="Q25" s="111">
        <v>0</v>
      </c>
      <c r="R25" s="85">
        <v>0</v>
      </c>
    </row>
    <row r="26" spans="1:18" ht="14.1" customHeight="1">
      <c r="A26" s="11"/>
      <c r="B26" s="21"/>
      <c r="C26" s="20" t="s">
        <v>31</v>
      </c>
      <c r="D26" s="39">
        <v>16</v>
      </c>
      <c r="E26" s="92">
        <v>31</v>
      </c>
      <c r="F26" s="95">
        <v>72</v>
      </c>
      <c r="G26" s="98">
        <v>9047.38</v>
      </c>
      <c r="H26" s="95">
        <v>18</v>
      </c>
      <c r="I26" s="103">
        <v>2022.7</v>
      </c>
      <c r="J26" s="22"/>
      <c r="K26" s="65"/>
      <c r="L26" s="20" t="s">
        <v>39</v>
      </c>
      <c r="M26" s="38">
        <v>49</v>
      </c>
      <c r="N26" s="105">
        <v>0</v>
      </c>
      <c r="O26" s="96">
        <v>0</v>
      </c>
      <c r="P26" s="78">
        <v>0</v>
      </c>
      <c r="Q26" s="111">
        <v>0</v>
      </c>
      <c r="R26" s="85">
        <v>0</v>
      </c>
    </row>
    <row r="27" spans="1:18" ht="14.1" customHeight="1">
      <c r="A27" s="11"/>
      <c r="B27" s="21"/>
      <c r="C27" s="20" t="s">
        <v>32</v>
      </c>
      <c r="D27" s="37">
        <v>17</v>
      </c>
      <c r="E27" s="92">
        <v>11</v>
      </c>
      <c r="F27" s="95">
        <v>15</v>
      </c>
      <c r="G27" s="98">
        <v>6744.71</v>
      </c>
      <c r="H27" s="95">
        <v>13</v>
      </c>
      <c r="I27" s="103">
        <v>1140.79</v>
      </c>
      <c r="J27" s="22"/>
      <c r="K27" s="65"/>
      <c r="L27" s="20" t="s">
        <v>40</v>
      </c>
      <c r="M27" s="37">
        <v>50</v>
      </c>
      <c r="N27" s="104">
        <v>0</v>
      </c>
      <c r="O27" s="100">
        <v>0</v>
      </c>
      <c r="P27" s="77">
        <v>0</v>
      </c>
      <c r="Q27" s="111">
        <v>0</v>
      </c>
      <c r="R27" s="85">
        <v>0</v>
      </c>
    </row>
    <row r="28" spans="1:18" ht="14.1" customHeight="1">
      <c r="A28" s="11"/>
      <c r="B28" s="21"/>
      <c r="C28" s="20" t="s">
        <v>33</v>
      </c>
      <c r="D28" s="39">
        <v>18</v>
      </c>
      <c r="E28" s="92">
        <v>2</v>
      </c>
      <c r="F28" s="95">
        <v>3</v>
      </c>
      <c r="G28" s="98">
        <v>3935.74</v>
      </c>
      <c r="H28" s="95">
        <v>2</v>
      </c>
      <c r="I28" s="103">
        <v>210.03</v>
      </c>
      <c r="J28" s="22"/>
      <c r="K28" s="66" t="s">
        <v>61</v>
      </c>
      <c r="L28" s="66"/>
      <c r="M28" s="38">
        <v>51</v>
      </c>
      <c r="N28" s="105">
        <v>0</v>
      </c>
      <c r="O28" s="96">
        <v>0</v>
      </c>
      <c r="P28" s="78">
        <v>0</v>
      </c>
      <c r="Q28" s="111">
        <v>0</v>
      </c>
      <c r="R28" s="85">
        <v>0</v>
      </c>
    </row>
    <row r="29" spans="1:18" ht="14.1" customHeight="1">
      <c r="A29" s="11"/>
      <c r="B29" s="21"/>
      <c r="C29" s="20" t="s">
        <v>34</v>
      </c>
      <c r="D29" s="37">
        <v>19</v>
      </c>
      <c r="E29" s="92">
        <v>2</v>
      </c>
      <c r="F29" s="95">
        <v>6</v>
      </c>
      <c r="G29" s="98">
        <v>1921.3</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9</v>
      </c>
      <c r="F31" s="95">
        <v>11</v>
      </c>
      <c r="G31" s="98">
        <v>13443</v>
      </c>
      <c r="H31" s="95">
        <v>450</v>
      </c>
      <c r="I31" s="103">
        <v>20988.36</v>
      </c>
      <c r="J31" s="22"/>
      <c r="K31" s="20" t="s">
        <v>64</v>
      </c>
      <c r="L31" s="20"/>
      <c r="M31" s="37">
        <v>54</v>
      </c>
      <c r="N31" s="107">
        <v>14</v>
      </c>
      <c r="O31" s="94">
        <v>14</v>
      </c>
      <c r="P31" s="109">
        <v>4050.32</v>
      </c>
      <c r="Q31" s="112">
        <v>14</v>
      </c>
      <c r="R31" s="113">
        <v>1030.44</v>
      </c>
    </row>
    <row r="32" spans="1:18" ht="14.1" customHeight="1">
      <c r="A32" s="11"/>
      <c r="B32" s="21"/>
      <c r="C32" s="32" t="s">
        <v>20</v>
      </c>
      <c r="D32" s="37">
        <v>22</v>
      </c>
      <c r="E32" s="92">
        <v>2</v>
      </c>
      <c r="F32" s="95">
        <v>8</v>
      </c>
      <c r="G32" s="98">
        <v>12755.3</v>
      </c>
      <c r="H32" s="96">
        <v>0</v>
      </c>
      <c r="I32" s="102">
        <v>0</v>
      </c>
      <c r="J32" s="22"/>
      <c r="K32" s="20" t="s">
        <v>65</v>
      </c>
      <c r="L32" s="20"/>
      <c r="M32" s="38">
        <v>55</v>
      </c>
      <c r="N32" s="106">
        <v>1</v>
      </c>
      <c r="O32" s="95">
        <v>1</v>
      </c>
      <c r="P32" s="108">
        <v>1</v>
      </c>
      <c r="Q32" s="111">
        <v>0</v>
      </c>
      <c r="R32" s="85">
        <v>0</v>
      </c>
    </row>
    <row r="33" spans="1:18" ht="14.1" customHeight="1">
      <c r="A33" s="11"/>
      <c r="B33" s="21"/>
      <c r="C33" s="20" t="s">
        <v>21</v>
      </c>
      <c r="D33" s="37">
        <v>23</v>
      </c>
      <c r="E33" s="92">
        <v>2</v>
      </c>
      <c r="F33" s="95">
        <v>2</v>
      </c>
      <c r="G33" s="98">
        <v>65.73</v>
      </c>
      <c r="H33" s="95">
        <v>2</v>
      </c>
      <c r="I33" s="103">
        <v>190.02</v>
      </c>
      <c r="J33" s="22"/>
      <c r="K33" s="20" t="s">
        <v>66</v>
      </c>
      <c r="L33" s="20"/>
      <c r="M33" s="37">
        <v>56</v>
      </c>
      <c r="N33" s="107">
        <v>15</v>
      </c>
      <c r="O33" s="94">
        <v>38</v>
      </c>
      <c r="P33" s="109">
        <v>10650.51</v>
      </c>
      <c r="Q33" s="112">
        <v>7</v>
      </c>
      <c r="R33" s="113">
        <v>684.76</v>
      </c>
    </row>
    <row r="34" spans="1:18" ht="14.1" customHeight="1">
      <c r="A34" s="10" t="s">
        <v>6</v>
      </c>
      <c r="B34" s="22" t="s">
        <v>24</v>
      </c>
      <c r="C34" s="20" t="s">
        <v>37</v>
      </c>
      <c r="D34" s="37">
        <v>24</v>
      </c>
      <c r="E34" s="92">
        <v>795</v>
      </c>
      <c r="F34" s="95">
        <v>906</v>
      </c>
      <c r="G34" s="98">
        <v>69983.19</v>
      </c>
      <c r="H34" s="95">
        <v>820</v>
      </c>
      <c r="I34" s="103">
        <v>77400.55</v>
      </c>
      <c r="J34" s="22"/>
      <c r="K34" s="67" t="s">
        <v>67</v>
      </c>
      <c r="L34" s="67"/>
      <c r="M34" s="38">
        <v>57</v>
      </c>
      <c r="N34" s="106">
        <v>420</v>
      </c>
      <c r="O34" s="95">
        <v>689</v>
      </c>
      <c r="P34" s="108">
        <v>107144.42</v>
      </c>
      <c r="Q34" s="112">
        <v>479</v>
      </c>
      <c r="R34" s="113">
        <v>38920.51</v>
      </c>
    </row>
    <row r="35" spans="1:18" ht="14.1" customHeight="1">
      <c r="A35" s="10"/>
      <c r="B35" s="22"/>
      <c r="C35" s="20" t="s">
        <v>38</v>
      </c>
      <c r="D35" s="37">
        <v>25</v>
      </c>
      <c r="E35" s="93">
        <v>0</v>
      </c>
      <c r="F35" s="96">
        <v>0</v>
      </c>
      <c r="G35" s="99">
        <v>0</v>
      </c>
      <c r="H35" s="96">
        <v>0</v>
      </c>
      <c r="I35" s="102">
        <v>0</v>
      </c>
      <c r="J35" s="22"/>
      <c r="K35" s="20" t="s">
        <v>68</v>
      </c>
      <c r="L35" s="20"/>
      <c r="M35" s="37">
        <v>58</v>
      </c>
      <c r="N35" s="107">
        <v>15</v>
      </c>
      <c r="O35" s="94">
        <v>21</v>
      </c>
      <c r="P35" s="109">
        <v>1150.21</v>
      </c>
      <c r="Q35" s="112">
        <v>15</v>
      </c>
      <c r="R35" s="113">
        <v>2038.59</v>
      </c>
    </row>
    <row r="36" spans="1:18" ht="14.1" customHeight="1">
      <c r="A36" s="10"/>
      <c r="B36" s="22"/>
      <c r="C36" s="20" t="s">
        <v>39</v>
      </c>
      <c r="D36" s="38">
        <v>26</v>
      </c>
      <c r="E36" s="92">
        <v>26</v>
      </c>
      <c r="F36" s="95">
        <v>30</v>
      </c>
      <c r="G36" s="98">
        <v>34982.26</v>
      </c>
      <c r="H36" s="95">
        <v>13</v>
      </c>
      <c r="I36" s="103">
        <v>8427.07</v>
      </c>
      <c r="J36" s="22"/>
      <c r="K36" s="20" t="s">
        <v>69</v>
      </c>
      <c r="L36" s="20"/>
      <c r="M36" s="38">
        <v>59</v>
      </c>
      <c r="N36" s="106">
        <v>26</v>
      </c>
      <c r="O36" s="95">
        <v>81</v>
      </c>
      <c r="P36" s="108">
        <v>2701.96</v>
      </c>
      <c r="Q36" s="112">
        <v>19</v>
      </c>
      <c r="R36" s="113">
        <v>1805.59</v>
      </c>
    </row>
    <row r="37" spans="1:18" ht="14.1" customHeight="1">
      <c r="A37" s="10"/>
      <c r="B37" s="22"/>
      <c r="C37" s="20" t="s">
        <v>40</v>
      </c>
      <c r="D37" s="38">
        <v>27</v>
      </c>
      <c r="E37" s="92">
        <v>274</v>
      </c>
      <c r="F37" s="95">
        <v>357</v>
      </c>
      <c r="G37" s="98">
        <v>50233.37</v>
      </c>
      <c r="H37" s="95">
        <v>307</v>
      </c>
      <c r="I37" s="103">
        <v>45785.5</v>
      </c>
      <c r="J37" s="22"/>
      <c r="K37" s="20" t="s">
        <v>70</v>
      </c>
      <c r="L37" s="20"/>
      <c r="M37" s="37">
        <v>60</v>
      </c>
      <c r="N37" s="107">
        <v>15</v>
      </c>
      <c r="O37" s="94">
        <v>18</v>
      </c>
      <c r="P37" s="109">
        <v>786.18</v>
      </c>
      <c r="Q37" s="112">
        <v>33</v>
      </c>
      <c r="R37" s="113">
        <v>3057.62</v>
      </c>
    </row>
    <row r="38" spans="1:18" ht="14.1" customHeight="1">
      <c r="A38" s="10"/>
      <c r="B38" s="22" t="s">
        <v>25</v>
      </c>
      <c r="C38" s="20" t="s">
        <v>37</v>
      </c>
      <c r="D38" s="38">
        <v>28</v>
      </c>
      <c r="E38" s="92">
        <v>1</v>
      </c>
      <c r="F38" s="95">
        <v>1</v>
      </c>
      <c r="G38" s="98">
        <v>634</v>
      </c>
      <c r="H38" s="96">
        <v>0</v>
      </c>
      <c r="I38" s="102">
        <v>0</v>
      </c>
      <c r="J38" s="22"/>
      <c r="K38" s="20" t="s">
        <v>71</v>
      </c>
      <c r="L38" s="20"/>
      <c r="M38" s="38">
        <v>61</v>
      </c>
      <c r="N38" s="106">
        <v>25</v>
      </c>
      <c r="O38" s="95">
        <v>75</v>
      </c>
      <c r="P38" s="108">
        <v>13881.32</v>
      </c>
      <c r="Q38" s="112">
        <v>17</v>
      </c>
      <c r="R38" s="113">
        <v>2668.37</v>
      </c>
    </row>
    <row r="39" spans="1:18" ht="14.1" customHeight="1">
      <c r="A39" s="10"/>
      <c r="B39" s="22"/>
      <c r="C39" s="20" t="s">
        <v>38</v>
      </c>
      <c r="D39" s="38">
        <v>29</v>
      </c>
      <c r="E39" s="92">
        <v>1</v>
      </c>
      <c r="F39" s="95">
        <v>1</v>
      </c>
      <c r="G39" s="98">
        <v>1981.43</v>
      </c>
      <c r="H39" s="96">
        <v>0</v>
      </c>
      <c r="I39" s="102">
        <v>0</v>
      </c>
      <c r="J39" s="22"/>
      <c r="K39" s="20" t="s">
        <v>72</v>
      </c>
      <c r="L39" s="20"/>
      <c r="M39" s="37">
        <v>62</v>
      </c>
      <c r="N39" s="107">
        <v>57</v>
      </c>
      <c r="O39" s="94">
        <v>280</v>
      </c>
      <c r="P39" s="109">
        <v>187155.45</v>
      </c>
      <c r="Q39" s="112">
        <v>21</v>
      </c>
      <c r="R39" s="113">
        <v>2520.83</v>
      </c>
    </row>
    <row r="40" spans="1:18" ht="14.1" customHeight="1">
      <c r="A40" s="10"/>
      <c r="B40" s="22"/>
      <c r="C40" s="20" t="s">
        <v>39</v>
      </c>
      <c r="D40" s="38">
        <v>30</v>
      </c>
      <c r="E40" s="92">
        <v>1</v>
      </c>
      <c r="F40" s="95">
        <v>1</v>
      </c>
      <c r="G40" s="98">
        <v>2765.51</v>
      </c>
      <c r="H40" s="96">
        <v>0</v>
      </c>
      <c r="I40" s="102">
        <v>0</v>
      </c>
      <c r="J40" s="22"/>
      <c r="K40" s="67" t="s">
        <v>73</v>
      </c>
      <c r="L40" s="67"/>
      <c r="M40" s="38">
        <v>63</v>
      </c>
      <c r="N40" s="106">
        <v>20</v>
      </c>
      <c r="O40" s="95">
        <v>57</v>
      </c>
      <c r="P40" s="108">
        <v>16328.95</v>
      </c>
      <c r="Q40" s="112">
        <v>11</v>
      </c>
      <c r="R40" s="113">
        <v>4776.97</v>
      </c>
    </row>
    <row r="41" spans="1:18" ht="14.1" customHeight="1">
      <c r="A41" s="10"/>
      <c r="B41" s="22"/>
      <c r="C41" s="20" t="s">
        <v>40</v>
      </c>
      <c r="D41" s="38">
        <v>31</v>
      </c>
      <c r="E41" s="92">
        <v>2</v>
      </c>
      <c r="F41" s="95">
        <v>4</v>
      </c>
      <c r="G41" s="98">
        <v>10175.82</v>
      </c>
      <c r="H41" s="96">
        <v>0</v>
      </c>
      <c r="I41" s="102">
        <v>0</v>
      </c>
      <c r="J41" s="22"/>
      <c r="K41" s="67" t="s">
        <v>74</v>
      </c>
      <c r="L41" s="67"/>
      <c r="M41" s="37">
        <v>64</v>
      </c>
      <c r="N41" s="107">
        <v>96</v>
      </c>
      <c r="O41" s="94">
        <v>184</v>
      </c>
      <c r="P41" s="109">
        <v>1740279.37</v>
      </c>
      <c r="Q41" s="112">
        <v>71</v>
      </c>
      <c r="R41" s="113">
        <v>66990.46</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2655</v>
      </c>
      <c r="O42" s="71">
        <f>SUM(F11:F43,O11:O41)</f>
        <v>3587</v>
      </c>
      <c r="P42" s="78">
        <f>SUM(G11:G43,P11:P41)</f>
        <v>2973571.98</v>
      </c>
      <c r="Q42" s="71">
        <f>SUM(H11:H43,Q11:Q41)</f>
        <v>3822</v>
      </c>
      <c r="R42" s="85">
        <f>SUM(I11:I43,R11:R41)</f>
        <v>411727.48</v>
      </c>
    </row>
    <row r="43" spans="1:18" ht="14.1" customHeight="1">
      <c r="A43" s="10"/>
      <c r="B43" s="24"/>
      <c r="C43" s="20" t="s">
        <v>38</v>
      </c>
      <c r="D43" s="38">
        <v>33</v>
      </c>
      <c r="E43" s="92">
        <v>1</v>
      </c>
      <c r="F43" s="95">
        <v>1</v>
      </c>
      <c r="G43" s="98">
        <v>7876.74</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21" t="s">
        <v>105</v>
      </c>
      <c r="B48" s="121"/>
      <c r="C48" s="121"/>
      <c r="D48" s="121"/>
      <c r="E48" s="121"/>
      <c r="F48" s="121"/>
      <c r="G48" s="121"/>
      <c r="H48" s="121"/>
      <c r="I48" s="121"/>
      <c r="J48" s="121"/>
      <c r="K48" s="121"/>
      <c r="L48" s="121"/>
      <c r="M48" s="121"/>
      <c r="N48" s="121"/>
      <c r="O48" s="121"/>
      <c r="P48" s="121"/>
      <c r="Q48" s="121"/>
      <c r="R48" s="121"/>
    </row>
    <row r="49" spans="1:18" ht="15">
      <c r="A49" s="121" t="s">
        <v>106</v>
      </c>
      <c r="B49" s="121"/>
      <c r="C49" s="121"/>
      <c r="D49" s="121"/>
      <c r="E49" s="121"/>
      <c r="F49" s="121"/>
      <c r="G49" s="121"/>
      <c r="H49" s="121"/>
      <c r="I49" s="121"/>
      <c r="J49" s="121"/>
      <c r="K49" s="121"/>
      <c r="L49" s="121"/>
      <c r="M49" s="121"/>
      <c r="N49" s="121"/>
      <c r="O49" s="121"/>
      <c r="P49" s="121"/>
      <c r="Q49" s="121"/>
      <c r="R49" s="121"/>
    </row>
    <row r="50" spans="1:18" ht="15.6" customHeight="1">
      <c r="A50" s="122" t="s">
        <v>107</v>
      </c>
      <c r="B50" s="122"/>
      <c r="C50" s="122"/>
      <c r="D50" s="122"/>
      <c r="E50" s="122"/>
      <c r="F50" s="122"/>
      <c r="G50" s="122"/>
      <c r="H50" s="122"/>
      <c r="I50" s="122"/>
      <c r="J50" s="122"/>
      <c r="K50" s="122"/>
      <c r="L50" s="122"/>
      <c r="M50" s="122"/>
      <c r="N50" s="122"/>
      <c r="O50" s="122"/>
      <c r="P50" s="122"/>
      <c r="Q50" s="122"/>
      <c r="R50" s="122"/>
    </row>
    <row r="51" spans="1:18" ht="15">
      <c r="A51" s="29" t="s">
        <v>108</v>
      </c>
      <c r="B51" s="29"/>
      <c r="C51" s="29"/>
      <c r="D51" s="29"/>
      <c r="E51" s="29"/>
      <c r="F51" s="29"/>
      <c r="G51" s="29"/>
      <c r="H51" s="29"/>
      <c r="I51" s="29"/>
      <c r="J51" s="29"/>
      <c r="K51" s="29"/>
      <c r="L51" s="29"/>
      <c r="M51" s="29"/>
      <c r="N51" s="29"/>
      <c r="O51" s="29"/>
      <c r="P51" s="29"/>
      <c r="Q51" s="29"/>
      <c r="R51" s="29"/>
    </row>
    <row r="52" spans="1:18" ht="15">
      <c r="A52" s="29" t="s">
        <v>109</v>
      </c>
      <c r="B52" s="29"/>
      <c r="C52" s="29"/>
      <c r="D52" s="29"/>
      <c r="E52" s="29"/>
      <c r="F52" s="29"/>
      <c r="G52" s="29"/>
      <c r="H52" s="29"/>
      <c r="I52" s="29"/>
      <c r="J52" s="29"/>
      <c r="K52" s="29"/>
      <c r="L52" s="29"/>
      <c r="M52" s="29"/>
      <c r="N52" s="29"/>
      <c r="O52" s="29"/>
      <c r="P52" s="29"/>
      <c r="Q52" s="29"/>
      <c r="R52" s="29"/>
    </row>
  </sheetData>
  <mergeCells count="68">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K39:L39"/>
    <mergeCell ref="K40:L40"/>
    <mergeCell ref="K41:L41"/>
    <mergeCell ref="J42:L42"/>
    <mergeCell ref="J43:L43"/>
    <mergeCell ref="O43:Q43"/>
    <mergeCell ref="A48:R48"/>
    <mergeCell ref="A50:R50"/>
    <mergeCell ref="A47:R47"/>
    <mergeCell ref="D44:E44"/>
    <mergeCell ref="J44:K44"/>
    <mergeCell ref="M44:N44"/>
    <mergeCell ref="K45:L45"/>
    <mergeCell ref="A46:C46"/>
    <mergeCell ref="D46:R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49"/>
  <sheetViews>
    <sheetView zoomScale="90" zoomScaleNormal="90" workbookViewId="0" topLeftCell="A16">
      <selection activeCell="G13" sqref="G13"/>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85</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14</v>
      </c>
      <c r="F11" s="94">
        <v>42</v>
      </c>
      <c r="G11" s="97">
        <v>14773.09</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3</v>
      </c>
      <c r="F12" s="95">
        <v>3</v>
      </c>
      <c r="G12" s="98">
        <v>7242.88</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3">
        <v>277.53</v>
      </c>
      <c r="J17" s="22"/>
      <c r="K17" s="22" t="s">
        <v>58</v>
      </c>
      <c r="L17" s="20" t="s">
        <v>37</v>
      </c>
      <c r="M17" s="37">
        <v>40</v>
      </c>
      <c r="N17" s="104">
        <v>0</v>
      </c>
      <c r="O17" s="100">
        <v>0</v>
      </c>
      <c r="P17" s="77">
        <v>0</v>
      </c>
      <c r="Q17" s="111">
        <v>0</v>
      </c>
      <c r="R17" s="85">
        <v>0</v>
      </c>
    </row>
    <row r="18" spans="1:18" ht="14.1" customHeight="1">
      <c r="A18" s="10"/>
      <c r="B18" s="20" t="s">
        <v>18</v>
      </c>
      <c r="C18" s="20"/>
      <c r="D18" s="38">
        <v>8</v>
      </c>
      <c r="E18" s="92">
        <v>2</v>
      </c>
      <c r="F18" s="96">
        <v>0</v>
      </c>
      <c r="G18" s="99">
        <v>0</v>
      </c>
      <c r="H18" s="95">
        <v>2</v>
      </c>
      <c r="I18" s="103">
        <v>1120.59</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2">
        <v>0</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155</v>
      </c>
      <c r="F21" s="96">
        <v>0</v>
      </c>
      <c r="G21" s="99">
        <v>0</v>
      </c>
      <c r="H21" s="95">
        <v>361</v>
      </c>
      <c r="I21" s="103">
        <v>33526.91</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27</v>
      </c>
      <c r="F22" s="96">
        <v>0</v>
      </c>
      <c r="G22" s="99">
        <v>0</v>
      </c>
      <c r="H22" s="95">
        <v>697</v>
      </c>
      <c r="I22" s="103">
        <v>119603.99</v>
      </c>
      <c r="J22" s="22"/>
      <c r="K22" s="22"/>
      <c r="L22" s="20" t="s">
        <v>38</v>
      </c>
      <c r="M22" s="38">
        <v>45</v>
      </c>
      <c r="N22" s="105">
        <v>0</v>
      </c>
      <c r="O22" s="96">
        <v>0</v>
      </c>
      <c r="P22" s="78">
        <v>0</v>
      </c>
      <c r="Q22" s="111">
        <v>0</v>
      </c>
      <c r="R22" s="85">
        <v>0</v>
      </c>
    </row>
    <row r="23" spans="1:18" ht="14.1" customHeight="1">
      <c r="A23" s="11"/>
      <c r="B23" s="21" t="s">
        <v>23</v>
      </c>
      <c r="C23" s="20" t="s">
        <v>28</v>
      </c>
      <c r="D23" s="37">
        <v>13</v>
      </c>
      <c r="E23" s="92">
        <v>809</v>
      </c>
      <c r="F23" s="95">
        <v>1045</v>
      </c>
      <c r="G23" s="98">
        <v>291177.94</v>
      </c>
      <c r="H23" s="95">
        <v>789</v>
      </c>
      <c r="I23" s="103">
        <v>67755.21</v>
      </c>
      <c r="J23" s="22"/>
      <c r="K23" s="22"/>
      <c r="L23" s="20" t="s">
        <v>39</v>
      </c>
      <c r="M23" s="37">
        <v>46</v>
      </c>
      <c r="N23" s="104">
        <v>0</v>
      </c>
      <c r="O23" s="100">
        <v>0</v>
      </c>
      <c r="P23" s="77">
        <v>0</v>
      </c>
      <c r="Q23" s="111">
        <v>0</v>
      </c>
      <c r="R23" s="85">
        <v>0</v>
      </c>
    </row>
    <row r="24" spans="1:18" ht="14.1" customHeight="1">
      <c r="A24" s="11"/>
      <c r="B24" s="21"/>
      <c r="C24" s="31" t="s">
        <v>29</v>
      </c>
      <c r="D24" s="39">
        <v>14</v>
      </c>
      <c r="E24" s="92">
        <v>2</v>
      </c>
      <c r="F24" s="95">
        <v>2</v>
      </c>
      <c r="G24" s="98">
        <v>787.7</v>
      </c>
      <c r="H24" s="95">
        <v>1</v>
      </c>
      <c r="I24" s="103">
        <v>3.75</v>
      </c>
      <c r="J24" s="22"/>
      <c r="K24" s="22"/>
      <c r="L24" s="20" t="s">
        <v>40</v>
      </c>
      <c r="M24" s="38">
        <v>47</v>
      </c>
      <c r="N24" s="105">
        <v>0</v>
      </c>
      <c r="O24" s="96">
        <v>0</v>
      </c>
      <c r="P24" s="78">
        <v>0</v>
      </c>
      <c r="Q24" s="111">
        <v>0</v>
      </c>
      <c r="R24" s="85">
        <v>0</v>
      </c>
    </row>
    <row r="25" spans="1:18" ht="14.1" customHeight="1">
      <c r="A25" s="11"/>
      <c r="B25" s="21"/>
      <c r="C25" s="20" t="s">
        <v>30</v>
      </c>
      <c r="D25" s="37">
        <v>15</v>
      </c>
      <c r="E25" s="92">
        <v>86</v>
      </c>
      <c r="F25" s="95">
        <v>450</v>
      </c>
      <c r="G25" s="98">
        <v>23381.78</v>
      </c>
      <c r="H25" s="95">
        <v>85</v>
      </c>
      <c r="I25" s="103">
        <v>10343.71</v>
      </c>
      <c r="J25" s="22"/>
      <c r="K25" s="65" t="s">
        <v>60</v>
      </c>
      <c r="L25" s="20" t="s">
        <v>38</v>
      </c>
      <c r="M25" s="37">
        <v>48</v>
      </c>
      <c r="N25" s="104">
        <v>0</v>
      </c>
      <c r="O25" s="100">
        <v>0</v>
      </c>
      <c r="P25" s="77">
        <v>0</v>
      </c>
      <c r="Q25" s="111">
        <v>0</v>
      </c>
      <c r="R25" s="85">
        <v>0</v>
      </c>
    </row>
    <row r="26" spans="1:18" ht="14.1" customHeight="1">
      <c r="A26" s="11"/>
      <c r="B26" s="21"/>
      <c r="C26" s="20" t="s">
        <v>31</v>
      </c>
      <c r="D26" s="39">
        <v>16</v>
      </c>
      <c r="E26" s="92">
        <v>60</v>
      </c>
      <c r="F26" s="95">
        <v>192</v>
      </c>
      <c r="G26" s="98">
        <v>37943.52</v>
      </c>
      <c r="H26" s="95">
        <v>40</v>
      </c>
      <c r="I26" s="103">
        <v>3667.48</v>
      </c>
      <c r="J26" s="22"/>
      <c r="K26" s="65"/>
      <c r="L26" s="20" t="s">
        <v>39</v>
      </c>
      <c r="M26" s="38">
        <v>49</v>
      </c>
      <c r="N26" s="105">
        <v>0</v>
      </c>
      <c r="O26" s="96">
        <v>0</v>
      </c>
      <c r="P26" s="78">
        <v>0</v>
      </c>
      <c r="Q26" s="111">
        <v>0</v>
      </c>
      <c r="R26" s="85">
        <v>0</v>
      </c>
    </row>
    <row r="27" spans="1:18" ht="14.1" customHeight="1">
      <c r="A27" s="11"/>
      <c r="B27" s="21"/>
      <c r="C27" s="20" t="s">
        <v>32</v>
      </c>
      <c r="D27" s="37">
        <v>17</v>
      </c>
      <c r="E27" s="92">
        <v>30</v>
      </c>
      <c r="F27" s="95">
        <v>77</v>
      </c>
      <c r="G27" s="98">
        <v>2974.08</v>
      </c>
      <c r="H27" s="95">
        <v>34</v>
      </c>
      <c r="I27" s="103">
        <v>3173.82</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6">
        <v>0</v>
      </c>
      <c r="G28" s="99">
        <v>0</v>
      </c>
      <c r="H28" s="95">
        <v>2</v>
      </c>
      <c r="I28" s="103">
        <v>87.94</v>
      </c>
      <c r="J28" s="22"/>
      <c r="K28" s="66" t="s">
        <v>61</v>
      </c>
      <c r="L28" s="66"/>
      <c r="M28" s="38">
        <v>51</v>
      </c>
      <c r="N28" s="106">
        <v>2</v>
      </c>
      <c r="O28" s="95">
        <v>2</v>
      </c>
      <c r="P28" s="108">
        <v>88.42</v>
      </c>
      <c r="Q28" s="111">
        <v>0</v>
      </c>
      <c r="R28" s="85">
        <v>0</v>
      </c>
    </row>
    <row r="29" spans="1:18" ht="14.1" customHeight="1">
      <c r="A29" s="11"/>
      <c r="B29" s="21"/>
      <c r="C29" s="20" t="s">
        <v>34</v>
      </c>
      <c r="D29" s="37">
        <v>19</v>
      </c>
      <c r="E29" s="92">
        <v>1</v>
      </c>
      <c r="F29" s="95">
        <v>2</v>
      </c>
      <c r="G29" s="98">
        <v>197.69</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2">
        <v>1</v>
      </c>
      <c r="F30" s="95">
        <v>3</v>
      </c>
      <c r="G30" s="98">
        <v>186</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16</v>
      </c>
      <c r="F31" s="95">
        <v>79</v>
      </c>
      <c r="G31" s="98">
        <v>6314.19</v>
      </c>
      <c r="H31" s="95">
        <v>10</v>
      </c>
      <c r="I31" s="103">
        <v>1441.58</v>
      </c>
      <c r="J31" s="22"/>
      <c r="K31" s="20" t="s">
        <v>64</v>
      </c>
      <c r="L31" s="20"/>
      <c r="M31" s="37">
        <v>54</v>
      </c>
      <c r="N31" s="107">
        <v>25</v>
      </c>
      <c r="O31" s="94">
        <v>53</v>
      </c>
      <c r="P31" s="109">
        <v>8650.41</v>
      </c>
      <c r="Q31" s="112">
        <v>28</v>
      </c>
      <c r="R31" s="113">
        <v>2093.74</v>
      </c>
    </row>
    <row r="32" spans="1:18" ht="14.1" customHeight="1">
      <c r="A32" s="11"/>
      <c r="B32" s="21"/>
      <c r="C32" s="32" t="s">
        <v>20</v>
      </c>
      <c r="D32" s="37">
        <v>22</v>
      </c>
      <c r="E32" s="92">
        <v>5</v>
      </c>
      <c r="F32" s="95">
        <v>21</v>
      </c>
      <c r="G32" s="98">
        <v>4386.66</v>
      </c>
      <c r="H32" s="96">
        <v>0</v>
      </c>
      <c r="I32" s="102">
        <v>0</v>
      </c>
      <c r="J32" s="22"/>
      <c r="K32" s="20" t="s">
        <v>65</v>
      </c>
      <c r="L32" s="20"/>
      <c r="M32" s="38">
        <v>55</v>
      </c>
      <c r="N32" s="106">
        <v>6</v>
      </c>
      <c r="O32" s="95">
        <v>66</v>
      </c>
      <c r="P32" s="108">
        <v>5958.53</v>
      </c>
      <c r="Q32" s="112">
        <v>4</v>
      </c>
      <c r="R32" s="113">
        <v>296.78</v>
      </c>
    </row>
    <row r="33" spans="1:18" ht="14.1" customHeight="1">
      <c r="A33" s="11"/>
      <c r="B33" s="21"/>
      <c r="C33" s="20" t="s">
        <v>21</v>
      </c>
      <c r="D33" s="37">
        <v>23</v>
      </c>
      <c r="E33" s="92">
        <v>10</v>
      </c>
      <c r="F33" s="95">
        <v>15</v>
      </c>
      <c r="G33" s="98">
        <v>1570.45</v>
      </c>
      <c r="H33" s="95">
        <v>7</v>
      </c>
      <c r="I33" s="103">
        <v>1618.96</v>
      </c>
      <c r="J33" s="22"/>
      <c r="K33" s="20" t="s">
        <v>66</v>
      </c>
      <c r="L33" s="20"/>
      <c r="M33" s="37">
        <v>56</v>
      </c>
      <c r="N33" s="107">
        <v>30</v>
      </c>
      <c r="O33" s="94">
        <v>31</v>
      </c>
      <c r="P33" s="109">
        <v>12568.18</v>
      </c>
      <c r="Q33" s="112">
        <v>197</v>
      </c>
      <c r="R33" s="113">
        <v>34431.86</v>
      </c>
    </row>
    <row r="34" spans="1:18" ht="14.1" customHeight="1">
      <c r="A34" s="10" t="s">
        <v>6</v>
      </c>
      <c r="B34" s="22" t="s">
        <v>24</v>
      </c>
      <c r="C34" s="20" t="s">
        <v>37</v>
      </c>
      <c r="D34" s="37">
        <v>24</v>
      </c>
      <c r="E34" s="92">
        <v>1250</v>
      </c>
      <c r="F34" s="95">
        <v>1671</v>
      </c>
      <c r="G34" s="98">
        <v>59824.82</v>
      </c>
      <c r="H34" s="95">
        <v>1389</v>
      </c>
      <c r="I34" s="103">
        <v>126457.06</v>
      </c>
      <c r="J34" s="22"/>
      <c r="K34" s="67" t="s">
        <v>67</v>
      </c>
      <c r="L34" s="67"/>
      <c r="M34" s="38">
        <v>57</v>
      </c>
      <c r="N34" s="106">
        <v>983</v>
      </c>
      <c r="O34" s="95">
        <v>1865</v>
      </c>
      <c r="P34" s="108">
        <v>102935.89</v>
      </c>
      <c r="Q34" s="112">
        <v>1514</v>
      </c>
      <c r="R34" s="113">
        <v>134088.72</v>
      </c>
    </row>
    <row r="35" spans="1:18" ht="14.1" customHeight="1">
      <c r="A35" s="10"/>
      <c r="B35" s="22"/>
      <c r="C35" s="20" t="s">
        <v>38</v>
      </c>
      <c r="D35" s="37">
        <v>25</v>
      </c>
      <c r="E35" s="92">
        <v>3</v>
      </c>
      <c r="F35" s="95">
        <v>4</v>
      </c>
      <c r="G35" s="98">
        <v>340.73</v>
      </c>
      <c r="H35" s="95">
        <v>6</v>
      </c>
      <c r="I35" s="103">
        <v>483.57</v>
      </c>
      <c r="J35" s="22"/>
      <c r="K35" s="20" t="s">
        <v>68</v>
      </c>
      <c r="L35" s="20"/>
      <c r="M35" s="37">
        <v>58</v>
      </c>
      <c r="N35" s="107">
        <v>34</v>
      </c>
      <c r="O35" s="94">
        <v>47</v>
      </c>
      <c r="P35" s="109">
        <v>2887.24</v>
      </c>
      <c r="Q35" s="112">
        <v>34</v>
      </c>
      <c r="R35" s="113">
        <v>2210.72</v>
      </c>
    </row>
    <row r="36" spans="1:18" ht="14.1" customHeight="1">
      <c r="A36" s="10"/>
      <c r="B36" s="22"/>
      <c r="C36" s="20" t="s">
        <v>39</v>
      </c>
      <c r="D36" s="38">
        <v>26</v>
      </c>
      <c r="E36" s="92">
        <v>76</v>
      </c>
      <c r="F36" s="95">
        <v>97</v>
      </c>
      <c r="G36" s="98">
        <v>31470.21</v>
      </c>
      <c r="H36" s="95">
        <v>79</v>
      </c>
      <c r="I36" s="103">
        <v>11136.33</v>
      </c>
      <c r="J36" s="22"/>
      <c r="K36" s="20" t="s">
        <v>69</v>
      </c>
      <c r="L36" s="20"/>
      <c r="M36" s="38">
        <v>59</v>
      </c>
      <c r="N36" s="106">
        <v>35</v>
      </c>
      <c r="O36" s="95">
        <v>46</v>
      </c>
      <c r="P36" s="108">
        <v>1829.1</v>
      </c>
      <c r="Q36" s="112">
        <v>27</v>
      </c>
      <c r="R36" s="113">
        <v>3201.11</v>
      </c>
    </row>
    <row r="37" spans="1:18" ht="14.1" customHeight="1">
      <c r="A37" s="10"/>
      <c r="B37" s="22"/>
      <c r="C37" s="20" t="s">
        <v>40</v>
      </c>
      <c r="D37" s="38">
        <v>27</v>
      </c>
      <c r="E37" s="92">
        <v>826</v>
      </c>
      <c r="F37" s="95">
        <v>1080</v>
      </c>
      <c r="G37" s="98">
        <v>92672.95</v>
      </c>
      <c r="H37" s="95">
        <v>991</v>
      </c>
      <c r="I37" s="103">
        <v>114488.94</v>
      </c>
      <c r="J37" s="22"/>
      <c r="K37" s="20" t="s">
        <v>70</v>
      </c>
      <c r="L37" s="20"/>
      <c r="M37" s="37">
        <v>60</v>
      </c>
      <c r="N37" s="107">
        <v>19</v>
      </c>
      <c r="O37" s="94">
        <v>36</v>
      </c>
      <c r="P37" s="109">
        <v>3836.68</v>
      </c>
      <c r="Q37" s="112">
        <v>17</v>
      </c>
      <c r="R37" s="113">
        <v>1551.2</v>
      </c>
    </row>
    <row r="38" spans="1:18" ht="14.1" customHeight="1">
      <c r="A38" s="10"/>
      <c r="B38" s="22" t="s">
        <v>25</v>
      </c>
      <c r="C38" s="20" t="s">
        <v>37</v>
      </c>
      <c r="D38" s="38">
        <v>28</v>
      </c>
      <c r="E38" s="92">
        <v>2</v>
      </c>
      <c r="F38" s="95">
        <v>3</v>
      </c>
      <c r="G38" s="98">
        <v>254.04</v>
      </c>
      <c r="H38" s="96">
        <v>0</v>
      </c>
      <c r="I38" s="102">
        <v>0</v>
      </c>
      <c r="J38" s="22"/>
      <c r="K38" s="20" t="s">
        <v>71</v>
      </c>
      <c r="L38" s="20"/>
      <c r="M38" s="38">
        <v>61</v>
      </c>
      <c r="N38" s="106">
        <v>48</v>
      </c>
      <c r="O38" s="95">
        <v>72</v>
      </c>
      <c r="P38" s="108">
        <v>3541.95</v>
      </c>
      <c r="Q38" s="112">
        <v>42</v>
      </c>
      <c r="R38" s="113">
        <v>3695.42</v>
      </c>
    </row>
    <row r="39" spans="1:18" ht="14.1" customHeight="1">
      <c r="A39" s="10"/>
      <c r="B39" s="22"/>
      <c r="C39" s="20" t="s">
        <v>38</v>
      </c>
      <c r="D39" s="38">
        <v>29</v>
      </c>
      <c r="E39" s="92">
        <v>2</v>
      </c>
      <c r="F39" s="95">
        <v>3</v>
      </c>
      <c r="G39" s="98">
        <v>338.2</v>
      </c>
      <c r="H39" s="96">
        <v>0</v>
      </c>
      <c r="I39" s="102">
        <v>0</v>
      </c>
      <c r="J39" s="22"/>
      <c r="K39" s="20" t="s">
        <v>72</v>
      </c>
      <c r="L39" s="20"/>
      <c r="M39" s="37">
        <v>62</v>
      </c>
      <c r="N39" s="107">
        <v>39</v>
      </c>
      <c r="O39" s="94">
        <v>67</v>
      </c>
      <c r="P39" s="109">
        <v>3071.04</v>
      </c>
      <c r="Q39" s="112">
        <v>22</v>
      </c>
      <c r="R39" s="113">
        <v>1969.62</v>
      </c>
    </row>
    <row r="40" spans="1:18" ht="14.1" customHeight="1">
      <c r="A40" s="10"/>
      <c r="B40" s="22"/>
      <c r="C40" s="20" t="s">
        <v>39</v>
      </c>
      <c r="D40" s="38">
        <v>30</v>
      </c>
      <c r="E40" s="93">
        <v>0</v>
      </c>
      <c r="F40" s="96">
        <v>0</v>
      </c>
      <c r="G40" s="99">
        <v>0</v>
      </c>
      <c r="H40" s="96">
        <v>0</v>
      </c>
      <c r="I40" s="102">
        <v>0</v>
      </c>
      <c r="J40" s="22"/>
      <c r="K40" s="67" t="s">
        <v>73</v>
      </c>
      <c r="L40" s="67"/>
      <c r="M40" s="38">
        <v>63</v>
      </c>
      <c r="N40" s="106">
        <v>63</v>
      </c>
      <c r="O40" s="95">
        <v>96</v>
      </c>
      <c r="P40" s="108">
        <v>2665.85</v>
      </c>
      <c r="Q40" s="112">
        <v>56</v>
      </c>
      <c r="R40" s="113">
        <v>4038.89</v>
      </c>
    </row>
    <row r="41" spans="1:18" ht="14.1" customHeight="1">
      <c r="A41" s="10"/>
      <c r="B41" s="22"/>
      <c r="C41" s="20" t="s">
        <v>40</v>
      </c>
      <c r="D41" s="38">
        <v>31</v>
      </c>
      <c r="E41" s="92">
        <v>1</v>
      </c>
      <c r="F41" s="95">
        <v>1</v>
      </c>
      <c r="G41" s="98">
        <v>132.23</v>
      </c>
      <c r="H41" s="96">
        <v>0</v>
      </c>
      <c r="I41" s="102">
        <v>0</v>
      </c>
      <c r="J41" s="22"/>
      <c r="K41" s="67" t="s">
        <v>74</v>
      </c>
      <c r="L41" s="67"/>
      <c r="M41" s="37">
        <v>64</v>
      </c>
      <c r="N41" s="107">
        <v>210</v>
      </c>
      <c r="O41" s="94">
        <v>386</v>
      </c>
      <c r="P41" s="109">
        <v>77335.82</v>
      </c>
      <c r="Q41" s="112">
        <v>177</v>
      </c>
      <c r="R41" s="113">
        <v>18354.78</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4878</v>
      </c>
      <c r="O42" s="71">
        <f>SUM(F11:F43,O11:O41)</f>
        <v>7557</v>
      </c>
      <c r="P42" s="78">
        <f>SUM(G11:G43,P11:P41)</f>
        <v>801338.27</v>
      </c>
      <c r="Q42" s="71">
        <f>SUM(H11:H43,Q11:Q41)</f>
        <v>6613</v>
      </c>
      <c r="R42" s="85">
        <f>SUM(I11:I43,R11:R41)</f>
        <v>701120.21</v>
      </c>
    </row>
    <row r="43" spans="1:18" ht="14.1" customHeight="1">
      <c r="A43" s="10"/>
      <c r="B43" s="24"/>
      <c r="C43" s="20" t="s">
        <v>38</v>
      </c>
      <c r="D43" s="38">
        <v>33</v>
      </c>
      <c r="E43" s="93">
        <v>0</v>
      </c>
      <c r="F43" s="96">
        <v>0</v>
      </c>
      <c r="G43" s="99">
        <v>0</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00390625" style="0" customWidth="1"/>
    <col min="7" max="7" width="19.140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114"/>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86</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SUM('1112-04-01(501)'!E11,'1112-04-01(601)'!E11)</f>
        <v>49</v>
      </c>
      <c r="F11" s="50">
        <f>SUM('1112-04-01(501)'!F11,'1112-04-01(601)'!F11)</f>
        <v>160</v>
      </c>
      <c r="G11" s="54">
        <f>SUM('1112-04-01(501)'!G11,'1112-04-01(601)'!G11)</f>
        <v>139924.6</v>
      </c>
      <c r="H11" s="50">
        <f>SUM('1112-04-01(501)'!H11,'1112-04-01(601)'!H11)</f>
        <v>0</v>
      </c>
      <c r="I11" s="54">
        <f>SUM('1112-04-01(501)'!I11,'1112-04-01(601)'!I11)</f>
        <v>0</v>
      </c>
      <c r="J11" s="61" t="s">
        <v>6</v>
      </c>
      <c r="K11" s="64" t="s">
        <v>26</v>
      </c>
      <c r="L11" s="68" t="s">
        <v>39</v>
      </c>
      <c r="M11" s="37">
        <v>34</v>
      </c>
      <c r="N11" s="70">
        <f>SUM('1112-04-01(501)'!N11,'1112-04-01(601)'!N11)</f>
        <v>0</v>
      </c>
      <c r="O11" s="70">
        <f>SUM('1112-04-01(501)'!O11,'1112-04-01(601)'!O11)</f>
        <v>0</v>
      </c>
      <c r="P11" s="77">
        <f>SUM('1112-04-01(501)'!P11,'1112-04-01(601)'!P11)</f>
        <v>0</v>
      </c>
      <c r="Q11" s="70">
        <f>SUM('1112-04-01(501)'!Q11,'1112-04-01(601)'!Q11)</f>
        <v>0</v>
      </c>
      <c r="R11" s="84">
        <f>SUM('1112-04-01(501)'!R11,'1112-04-01(601)'!R11)</f>
        <v>0</v>
      </c>
    </row>
    <row r="12" spans="1:18" ht="14.1" customHeight="1">
      <c r="A12" s="10"/>
      <c r="B12" s="20" t="s">
        <v>12</v>
      </c>
      <c r="C12" s="20"/>
      <c r="D12" s="38">
        <v>2</v>
      </c>
      <c r="E12" s="44">
        <f>SUM('1112-04-01(501)'!E12,'1112-04-01(601)'!E12)</f>
        <v>20</v>
      </c>
      <c r="F12" s="44">
        <f>SUM('1112-04-01(501)'!F12,'1112-04-01(601)'!F12)</f>
        <v>21</v>
      </c>
      <c r="G12" s="55">
        <f>SUM('1112-04-01(501)'!G12,'1112-04-01(601)'!G12)</f>
        <v>43342.33</v>
      </c>
      <c r="H12" s="44">
        <f>SUM('1112-04-01(501)'!H12,'1112-04-01(601)'!H12)</f>
        <v>0</v>
      </c>
      <c r="I12" s="55">
        <f>SUM('1112-04-01(501)'!I12,'1112-04-01(601)'!I12)</f>
        <v>0</v>
      </c>
      <c r="J12" s="22"/>
      <c r="K12" s="64"/>
      <c r="L12" s="20" t="s">
        <v>40</v>
      </c>
      <c r="M12" s="38">
        <v>35</v>
      </c>
      <c r="N12" s="71">
        <f>SUM('1112-04-01(501)'!N12,'1112-04-01(601)'!N12)</f>
        <v>0</v>
      </c>
      <c r="O12" s="71">
        <f>SUM('1112-04-01(501)'!O12,'1112-04-01(601)'!O12)</f>
        <v>0</v>
      </c>
      <c r="P12" s="78">
        <f>SUM('1112-04-01(501)'!P12,'1112-04-01(601)'!P12)</f>
        <v>0</v>
      </c>
      <c r="Q12" s="71">
        <f>SUM('1112-04-01(501)'!Q12,'1112-04-01(601)'!Q12)</f>
        <v>0</v>
      </c>
      <c r="R12" s="85">
        <f>SUM('1112-04-01(501)'!R12,'1112-04-01(601)'!R12)</f>
        <v>0</v>
      </c>
    </row>
    <row r="13" spans="1:18" ht="14.1" customHeight="1">
      <c r="A13" s="10"/>
      <c r="B13" s="20" t="s">
        <v>13</v>
      </c>
      <c r="C13" s="20"/>
      <c r="D13" s="37">
        <v>3</v>
      </c>
      <c r="E13" s="44">
        <f>SUM('1112-04-01(501)'!E13,'1112-04-01(601)'!E13)</f>
        <v>0</v>
      </c>
      <c r="F13" s="44">
        <f>SUM('1112-04-01(501)'!F13,'1112-04-01(601)'!F13)</f>
        <v>0</v>
      </c>
      <c r="G13" s="55">
        <f>SUM('1112-04-01(501)'!G13,'1112-04-01(601)'!G13)</f>
        <v>0</v>
      </c>
      <c r="H13" s="44">
        <f>SUM('1112-04-01(501)'!H13,'1112-04-01(601)'!H13)</f>
        <v>0</v>
      </c>
      <c r="I13" s="55">
        <f>SUM('1112-04-01(501)'!I13,'1112-04-01(601)'!I13)</f>
        <v>0</v>
      </c>
      <c r="J13" s="22"/>
      <c r="K13" s="22" t="s">
        <v>57</v>
      </c>
      <c r="L13" s="20" t="s">
        <v>37</v>
      </c>
      <c r="M13" s="37">
        <v>36</v>
      </c>
      <c r="N13" s="71">
        <f>SUM('1112-04-01(501)'!N13,'1112-04-01(601)'!N13)</f>
        <v>0</v>
      </c>
      <c r="O13" s="71">
        <f>SUM('1112-04-01(501)'!O13,'1112-04-01(601)'!O13)</f>
        <v>0</v>
      </c>
      <c r="P13" s="78">
        <f>SUM('1112-04-01(501)'!P13,'1112-04-01(601)'!P13)</f>
        <v>0</v>
      </c>
      <c r="Q13" s="71">
        <f>SUM('1112-04-01(501)'!Q13,'1112-04-01(601)'!Q13)</f>
        <v>0</v>
      </c>
      <c r="R13" s="85">
        <f>SUM('1112-04-01(501)'!R13,'1112-04-01(601)'!R13)</f>
        <v>0</v>
      </c>
    </row>
    <row r="14" spans="1:18" ht="14.1" customHeight="1">
      <c r="A14" s="10"/>
      <c r="B14" s="20" t="s">
        <v>14</v>
      </c>
      <c r="C14" s="20"/>
      <c r="D14" s="38">
        <v>4</v>
      </c>
      <c r="E14" s="44">
        <f>SUM('1112-04-01(501)'!E14,'1112-04-01(601)'!E14)</f>
        <v>0</v>
      </c>
      <c r="F14" s="44">
        <f>SUM('1112-04-01(501)'!F14,'1112-04-01(601)'!F14)</f>
        <v>0</v>
      </c>
      <c r="G14" s="55">
        <f>SUM('1112-04-01(501)'!G14,'1112-04-01(601)'!G14)</f>
        <v>0</v>
      </c>
      <c r="H14" s="44">
        <f>SUM('1112-04-01(501)'!H14,'1112-04-01(601)'!H14)</f>
        <v>0</v>
      </c>
      <c r="I14" s="55">
        <f>SUM('1112-04-01(501)'!I14,'1112-04-01(601)'!I14)</f>
        <v>0</v>
      </c>
      <c r="J14" s="22"/>
      <c r="K14" s="22"/>
      <c r="L14" s="20" t="s">
        <v>38</v>
      </c>
      <c r="M14" s="38">
        <v>37</v>
      </c>
      <c r="N14" s="71">
        <f>SUM('1112-04-01(501)'!N14,'1112-04-01(601)'!N14)</f>
        <v>0</v>
      </c>
      <c r="O14" s="71">
        <f>SUM('1112-04-01(501)'!O14,'1112-04-01(601)'!O14)</f>
        <v>0</v>
      </c>
      <c r="P14" s="78">
        <f>SUM('1112-04-01(501)'!P14,'1112-04-01(601)'!P14)</f>
        <v>0</v>
      </c>
      <c r="Q14" s="71">
        <f>SUM('1112-04-01(501)'!Q14,'1112-04-01(601)'!Q14)</f>
        <v>0</v>
      </c>
      <c r="R14" s="85">
        <f>SUM('1112-04-01(501)'!R14,'1112-04-01(601)'!R14)</f>
        <v>0</v>
      </c>
    </row>
    <row r="15" spans="1:18" ht="14.1" customHeight="1">
      <c r="A15" s="10"/>
      <c r="B15" s="20" t="s">
        <v>15</v>
      </c>
      <c r="C15" s="20"/>
      <c r="D15" s="37">
        <v>5</v>
      </c>
      <c r="E15" s="44">
        <f>SUM('1112-04-01(501)'!E15,'1112-04-01(601)'!E15)</f>
        <v>0</v>
      </c>
      <c r="F15" s="44">
        <f>SUM('1112-04-01(501)'!F15,'1112-04-01(601)'!F15)</f>
        <v>0</v>
      </c>
      <c r="G15" s="55">
        <f>SUM('1112-04-01(501)'!G15,'1112-04-01(601)'!G15)</f>
        <v>0</v>
      </c>
      <c r="H15" s="44">
        <f>SUM('1112-04-01(501)'!H15,'1112-04-01(601)'!H15)</f>
        <v>0</v>
      </c>
      <c r="I15" s="55">
        <f>SUM('1112-04-01(501)'!I15,'1112-04-01(601)'!I15)</f>
        <v>0</v>
      </c>
      <c r="J15" s="22"/>
      <c r="K15" s="22"/>
      <c r="L15" s="20" t="s">
        <v>39</v>
      </c>
      <c r="M15" s="37">
        <v>38</v>
      </c>
      <c r="N15" s="71">
        <f>SUM('1112-04-01(501)'!N15,'1112-04-01(601)'!N15)</f>
        <v>0</v>
      </c>
      <c r="O15" s="71">
        <f>SUM('1112-04-01(501)'!O15,'1112-04-01(601)'!O15)</f>
        <v>0</v>
      </c>
      <c r="P15" s="78">
        <f>SUM('1112-04-01(501)'!P15,'1112-04-01(601)'!P15)</f>
        <v>0</v>
      </c>
      <c r="Q15" s="71">
        <f>SUM('1112-04-01(501)'!Q15,'1112-04-01(601)'!Q15)</f>
        <v>0</v>
      </c>
      <c r="R15" s="85">
        <f>SUM('1112-04-01(501)'!R15,'1112-04-01(601)'!R15)</f>
        <v>0</v>
      </c>
    </row>
    <row r="16" spans="1:18" ht="14.1" customHeight="1">
      <c r="A16" s="10"/>
      <c r="B16" s="20" t="s">
        <v>16</v>
      </c>
      <c r="C16" s="20"/>
      <c r="D16" s="38">
        <v>6</v>
      </c>
      <c r="E16" s="44">
        <f>SUM('1112-04-01(501)'!E16,'1112-04-01(601)'!E16)</f>
        <v>2</v>
      </c>
      <c r="F16" s="44">
        <f>SUM('1112-04-01(501)'!F16,'1112-04-01(601)'!F16)</f>
        <v>5</v>
      </c>
      <c r="G16" s="55">
        <f>SUM('1112-04-01(501)'!G16,'1112-04-01(601)'!G16)</f>
        <v>2118.51</v>
      </c>
      <c r="H16" s="44">
        <f>SUM('1112-04-01(501)'!H16,'1112-04-01(601)'!H16)</f>
        <v>0</v>
      </c>
      <c r="I16" s="55">
        <f>SUM('1112-04-01(501)'!I16,'1112-04-01(601)'!I16)</f>
        <v>0</v>
      </c>
      <c r="J16" s="22"/>
      <c r="K16" s="22"/>
      <c r="L16" s="20" t="s">
        <v>40</v>
      </c>
      <c r="M16" s="38">
        <v>39</v>
      </c>
      <c r="N16" s="71">
        <f>SUM('1112-04-01(501)'!N16,'1112-04-01(601)'!N16)</f>
        <v>0</v>
      </c>
      <c r="O16" s="71">
        <f>SUM('1112-04-01(501)'!O16,'1112-04-01(601)'!O16)</f>
        <v>0</v>
      </c>
      <c r="P16" s="78">
        <f>SUM('1112-04-01(501)'!P16,'1112-04-01(601)'!P16)</f>
        <v>0</v>
      </c>
      <c r="Q16" s="71">
        <f>SUM('1112-04-01(501)'!Q16,'1112-04-01(601)'!Q16)</f>
        <v>0</v>
      </c>
      <c r="R16" s="85">
        <f>SUM('1112-04-01(501)'!R16,'1112-04-01(601)'!R16)</f>
        <v>0</v>
      </c>
    </row>
    <row r="17" spans="1:18" ht="14.1" customHeight="1">
      <c r="A17" s="10"/>
      <c r="B17" s="20" t="s">
        <v>17</v>
      </c>
      <c r="C17" s="20"/>
      <c r="D17" s="37">
        <v>7</v>
      </c>
      <c r="E17" s="44">
        <f>SUM('1112-04-01(501)'!E17,'1112-04-01(601)'!E17)</f>
        <v>18</v>
      </c>
      <c r="F17" s="44">
        <f>SUM('1112-04-01(501)'!F17,'1112-04-01(601)'!F17)</f>
        <v>0</v>
      </c>
      <c r="G17" s="55">
        <f>SUM('1112-04-01(501)'!G17,'1112-04-01(601)'!G17)</f>
        <v>0</v>
      </c>
      <c r="H17" s="44">
        <f>SUM('1112-04-01(501)'!H17,'1112-04-01(601)'!H17)</f>
        <v>19</v>
      </c>
      <c r="I17" s="55">
        <f>SUM('1112-04-01(501)'!I17,'1112-04-01(601)'!I17)</f>
        <v>1878.26</v>
      </c>
      <c r="J17" s="22"/>
      <c r="K17" s="22" t="s">
        <v>58</v>
      </c>
      <c r="L17" s="20" t="s">
        <v>37</v>
      </c>
      <c r="M17" s="37">
        <v>40</v>
      </c>
      <c r="N17" s="71">
        <f>SUM('1112-04-01(501)'!N17,'1112-04-01(601)'!N17)</f>
        <v>1</v>
      </c>
      <c r="O17" s="71">
        <f>SUM('1112-04-01(501)'!O17,'1112-04-01(601)'!O17)</f>
        <v>4</v>
      </c>
      <c r="P17" s="78">
        <f>SUM('1112-04-01(501)'!P17,'1112-04-01(601)'!P17)</f>
        <v>1347.07</v>
      </c>
      <c r="Q17" s="71">
        <f>SUM('1112-04-01(501)'!Q17,'1112-04-01(601)'!Q17)</f>
        <v>0</v>
      </c>
      <c r="R17" s="85">
        <f>SUM('1112-04-01(501)'!R17,'1112-04-01(601)'!R17)</f>
        <v>0</v>
      </c>
    </row>
    <row r="18" spans="1:18" ht="14.1" customHeight="1">
      <c r="A18" s="10"/>
      <c r="B18" s="20" t="s">
        <v>18</v>
      </c>
      <c r="C18" s="20"/>
      <c r="D18" s="38">
        <v>8</v>
      </c>
      <c r="E18" s="44">
        <f>SUM('1112-04-01(501)'!E18,'1112-04-01(601)'!E18)</f>
        <v>2</v>
      </c>
      <c r="F18" s="44">
        <f>SUM('1112-04-01(501)'!F18,'1112-04-01(601)'!F18)</f>
        <v>0</v>
      </c>
      <c r="G18" s="55">
        <f>SUM('1112-04-01(501)'!G18,'1112-04-01(601)'!G18)</f>
        <v>0</v>
      </c>
      <c r="H18" s="44">
        <f>SUM('1112-04-01(501)'!H18,'1112-04-01(601)'!H18)</f>
        <v>2</v>
      </c>
      <c r="I18" s="55">
        <f>SUM('1112-04-01(501)'!I18,'1112-04-01(601)'!I18)</f>
        <v>10877.23</v>
      </c>
      <c r="J18" s="22"/>
      <c r="K18" s="22"/>
      <c r="L18" s="20" t="s">
        <v>38</v>
      </c>
      <c r="M18" s="38">
        <v>41</v>
      </c>
      <c r="N18" s="71">
        <f>SUM('1112-04-01(501)'!N18,'1112-04-01(601)'!N18)</f>
        <v>0</v>
      </c>
      <c r="O18" s="71">
        <f>SUM('1112-04-01(501)'!O18,'1112-04-01(601)'!O18)</f>
        <v>0</v>
      </c>
      <c r="P18" s="78">
        <f>SUM('1112-04-01(501)'!P18,'1112-04-01(601)'!P18)</f>
        <v>0</v>
      </c>
      <c r="Q18" s="71">
        <f>SUM('1112-04-01(501)'!Q18,'1112-04-01(601)'!Q18)</f>
        <v>0</v>
      </c>
      <c r="R18" s="85">
        <f>SUM('1112-04-01(501)'!R18,'1112-04-01(601)'!R18)</f>
        <v>0</v>
      </c>
    </row>
    <row r="19" spans="1:18" ht="14.1" customHeight="1">
      <c r="A19" s="10"/>
      <c r="B19" s="20" t="s">
        <v>19</v>
      </c>
      <c r="C19" s="20"/>
      <c r="D19" s="37">
        <v>9</v>
      </c>
      <c r="E19" s="44">
        <f>SUM('1112-04-01(501)'!E19,'1112-04-01(601)'!E19)</f>
        <v>4</v>
      </c>
      <c r="F19" s="44">
        <f>SUM('1112-04-01(501)'!F19,'1112-04-01(601)'!F19)</f>
        <v>0</v>
      </c>
      <c r="G19" s="55">
        <f>SUM('1112-04-01(501)'!G19,'1112-04-01(601)'!G19)</f>
        <v>0</v>
      </c>
      <c r="H19" s="44">
        <f>SUM('1112-04-01(501)'!H19,'1112-04-01(601)'!H19)</f>
        <v>11</v>
      </c>
      <c r="I19" s="55">
        <f>SUM('1112-04-01(501)'!I19,'1112-04-01(601)'!I19)</f>
        <v>2869.26</v>
      </c>
      <c r="J19" s="22"/>
      <c r="K19" s="22"/>
      <c r="L19" s="20" t="s">
        <v>39</v>
      </c>
      <c r="M19" s="37">
        <v>42</v>
      </c>
      <c r="N19" s="71">
        <f>SUM('1112-04-01(501)'!N19,'1112-04-01(601)'!N19)</f>
        <v>0</v>
      </c>
      <c r="O19" s="71">
        <f>SUM('1112-04-01(501)'!O19,'1112-04-01(601)'!O19)</f>
        <v>0</v>
      </c>
      <c r="P19" s="78">
        <f>SUM('1112-04-01(501)'!P19,'1112-04-01(601)'!P19)</f>
        <v>0</v>
      </c>
      <c r="Q19" s="71">
        <f>SUM('1112-04-01(501)'!Q19,'1112-04-01(601)'!Q19)</f>
        <v>0</v>
      </c>
      <c r="R19" s="85">
        <f>SUM('1112-04-01(501)'!R19,'1112-04-01(601)'!R19)</f>
        <v>0</v>
      </c>
    </row>
    <row r="20" spans="1:18" ht="14.1" customHeight="1">
      <c r="A20" s="10"/>
      <c r="B20" s="20" t="s">
        <v>20</v>
      </c>
      <c r="C20" s="20"/>
      <c r="D20" s="39">
        <v>10</v>
      </c>
      <c r="E20" s="44">
        <f>SUM('1112-04-01(501)'!E20,'1112-04-01(601)'!E20)</f>
        <v>1</v>
      </c>
      <c r="F20" s="44">
        <f>SUM('1112-04-01(501)'!F20,'1112-04-01(601)'!F20)</f>
        <v>2</v>
      </c>
      <c r="G20" s="55">
        <f>SUM('1112-04-01(501)'!G20,'1112-04-01(601)'!G20)</f>
        <v>5201.13</v>
      </c>
      <c r="H20" s="44">
        <f>SUM('1112-04-01(501)'!H20,'1112-04-01(601)'!H20)</f>
        <v>0</v>
      </c>
      <c r="I20" s="55">
        <f>SUM('1112-04-01(501)'!I20,'1112-04-01(601)'!I20)</f>
        <v>0</v>
      </c>
      <c r="J20" s="22"/>
      <c r="K20" s="22"/>
      <c r="L20" s="20" t="s">
        <v>40</v>
      </c>
      <c r="M20" s="38">
        <v>43</v>
      </c>
      <c r="N20" s="71">
        <f>SUM('1112-04-01(501)'!N20,'1112-04-01(601)'!N20)</f>
        <v>0</v>
      </c>
      <c r="O20" s="71">
        <f>SUM('1112-04-01(501)'!O20,'1112-04-01(601)'!O20)</f>
        <v>0</v>
      </c>
      <c r="P20" s="78">
        <f>SUM('1112-04-01(501)'!P20,'1112-04-01(601)'!P20)</f>
        <v>0</v>
      </c>
      <c r="Q20" s="71">
        <f>SUM('1112-04-01(501)'!Q20,'1112-04-01(601)'!Q20)</f>
        <v>0</v>
      </c>
      <c r="R20" s="85">
        <f>SUM('1112-04-01(501)'!R20,'1112-04-01(601)'!R20)</f>
        <v>0</v>
      </c>
    </row>
    <row r="21" spans="1:18" ht="14.1" customHeight="1">
      <c r="A21" s="10"/>
      <c r="B21" s="20" t="s">
        <v>21</v>
      </c>
      <c r="C21" s="20"/>
      <c r="D21" s="37">
        <v>11</v>
      </c>
      <c r="E21" s="44">
        <f>SUM('1112-04-01(501)'!E21,'1112-04-01(601)'!E21)</f>
        <v>85</v>
      </c>
      <c r="F21" s="44">
        <f>SUM('1112-04-01(501)'!F21,'1112-04-01(601)'!F21)</f>
        <v>5</v>
      </c>
      <c r="G21" s="55">
        <f>SUM('1112-04-01(501)'!G21,'1112-04-01(601)'!G21)</f>
        <v>21285.23</v>
      </c>
      <c r="H21" s="44">
        <f>SUM('1112-04-01(501)'!H21,'1112-04-01(601)'!H21)</f>
        <v>165</v>
      </c>
      <c r="I21" s="55">
        <f>SUM('1112-04-01(501)'!I21,'1112-04-01(601)'!I21)</f>
        <v>46971.58</v>
      </c>
      <c r="J21" s="22"/>
      <c r="K21" s="22" t="s">
        <v>59</v>
      </c>
      <c r="L21" s="20" t="s">
        <v>37</v>
      </c>
      <c r="M21" s="37">
        <v>44</v>
      </c>
      <c r="N21" s="71">
        <f>SUM('1112-04-01(501)'!N21,'1112-04-01(601)'!N21)</f>
        <v>0</v>
      </c>
      <c r="O21" s="71">
        <f>SUM('1112-04-01(501)'!O21,'1112-04-01(601)'!O21)</f>
        <v>0</v>
      </c>
      <c r="P21" s="78">
        <f>SUM('1112-04-01(501)'!P21,'1112-04-01(601)'!P21)</f>
        <v>0</v>
      </c>
      <c r="Q21" s="71">
        <f>SUM('1112-04-01(501)'!Q21,'1112-04-01(601)'!Q21)</f>
        <v>0</v>
      </c>
      <c r="R21" s="85">
        <f>SUM('1112-04-01(501)'!R21,'1112-04-01(601)'!R21)</f>
        <v>0</v>
      </c>
    </row>
    <row r="22" spans="1:18" ht="14.1" customHeight="1">
      <c r="A22" s="11" t="s">
        <v>5</v>
      </c>
      <c r="B22" s="20" t="s">
        <v>22</v>
      </c>
      <c r="C22" s="20"/>
      <c r="D22" s="39">
        <v>12</v>
      </c>
      <c r="E22" s="44">
        <f>SUM('1112-04-01(501)'!E22,'1112-04-01(601)'!E22)</f>
        <v>55</v>
      </c>
      <c r="F22" s="44">
        <f>SUM('1112-04-01(501)'!F22,'1112-04-01(601)'!F22)</f>
        <v>0</v>
      </c>
      <c r="G22" s="55">
        <f>SUM('1112-04-01(501)'!G22,'1112-04-01(601)'!G22)</f>
        <v>0</v>
      </c>
      <c r="H22" s="44">
        <f>SUM('1112-04-01(501)'!H22,'1112-04-01(601)'!H22)</f>
        <v>296</v>
      </c>
      <c r="I22" s="55">
        <f>SUM('1112-04-01(501)'!I22,'1112-04-01(601)'!I22)</f>
        <v>52240.02</v>
      </c>
      <c r="J22" s="22"/>
      <c r="K22" s="22"/>
      <c r="L22" s="20" t="s">
        <v>38</v>
      </c>
      <c r="M22" s="38">
        <v>45</v>
      </c>
      <c r="N22" s="71">
        <f>SUM('1112-04-01(501)'!N22,'1112-04-01(601)'!N22)</f>
        <v>0</v>
      </c>
      <c r="O22" s="71">
        <f>SUM('1112-04-01(501)'!O22,'1112-04-01(601)'!O22)</f>
        <v>0</v>
      </c>
      <c r="P22" s="78">
        <f>SUM('1112-04-01(501)'!P22,'1112-04-01(601)'!P22)</f>
        <v>0</v>
      </c>
      <c r="Q22" s="71">
        <f>SUM('1112-04-01(501)'!Q22,'1112-04-01(601)'!Q22)</f>
        <v>0</v>
      </c>
      <c r="R22" s="85">
        <f>SUM('1112-04-01(501)'!R22,'1112-04-01(601)'!R22)</f>
        <v>0</v>
      </c>
    </row>
    <row r="23" spans="1:18" ht="14.1" customHeight="1">
      <c r="A23" s="11"/>
      <c r="B23" s="21" t="s">
        <v>23</v>
      </c>
      <c r="C23" s="20" t="s">
        <v>28</v>
      </c>
      <c r="D23" s="37">
        <v>13</v>
      </c>
      <c r="E23" s="44">
        <f>SUM('1112-04-01(501)'!E23,'1112-04-01(601)'!E23)</f>
        <v>912</v>
      </c>
      <c r="F23" s="44">
        <f>SUM('1112-04-01(501)'!F23,'1112-04-01(601)'!F23)</f>
        <v>1287</v>
      </c>
      <c r="G23" s="55">
        <f>SUM('1112-04-01(501)'!G23,'1112-04-01(601)'!G23)</f>
        <v>304145.16</v>
      </c>
      <c r="H23" s="44">
        <f>SUM('1112-04-01(501)'!H23,'1112-04-01(601)'!H23)</f>
        <v>713</v>
      </c>
      <c r="I23" s="55">
        <f>SUM('1112-04-01(501)'!I23,'1112-04-01(601)'!I23)</f>
        <v>90080.95</v>
      </c>
      <c r="J23" s="22"/>
      <c r="K23" s="22"/>
      <c r="L23" s="20" t="s">
        <v>39</v>
      </c>
      <c r="M23" s="37">
        <v>46</v>
      </c>
      <c r="N23" s="71">
        <f>SUM('1112-04-01(501)'!N23,'1112-04-01(601)'!N23)</f>
        <v>0</v>
      </c>
      <c r="O23" s="71">
        <f>SUM('1112-04-01(501)'!O23,'1112-04-01(601)'!O23)</f>
        <v>0</v>
      </c>
      <c r="P23" s="78">
        <f>SUM('1112-04-01(501)'!P23,'1112-04-01(601)'!P23)</f>
        <v>0</v>
      </c>
      <c r="Q23" s="71">
        <f>SUM('1112-04-01(501)'!Q23,'1112-04-01(601)'!Q23)</f>
        <v>0</v>
      </c>
      <c r="R23" s="85">
        <f>SUM('1112-04-01(501)'!R23,'1112-04-01(601)'!R23)</f>
        <v>0</v>
      </c>
    </row>
    <row r="24" spans="1:18" ht="14.1" customHeight="1">
      <c r="A24" s="11"/>
      <c r="B24" s="21"/>
      <c r="C24" s="31" t="s">
        <v>29</v>
      </c>
      <c r="D24" s="39">
        <v>14</v>
      </c>
      <c r="E24" s="44">
        <f>SUM('1112-04-01(501)'!E24,'1112-04-01(601)'!E24)</f>
        <v>6</v>
      </c>
      <c r="F24" s="44">
        <f>SUM('1112-04-01(501)'!F24,'1112-04-01(601)'!F24)</f>
        <v>12</v>
      </c>
      <c r="G24" s="55">
        <f>SUM('1112-04-01(501)'!G24,'1112-04-01(601)'!G24)</f>
        <v>1429.27</v>
      </c>
      <c r="H24" s="44">
        <f>SUM('1112-04-01(501)'!H24,'1112-04-01(601)'!H24)</f>
        <v>3</v>
      </c>
      <c r="I24" s="55">
        <f>SUM('1112-04-01(501)'!I24,'1112-04-01(601)'!I24)</f>
        <v>574.76</v>
      </c>
      <c r="J24" s="22"/>
      <c r="K24" s="22"/>
      <c r="L24" s="20" t="s">
        <v>40</v>
      </c>
      <c r="M24" s="38">
        <v>47</v>
      </c>
      <c r="N24" s="71">
        <f>SUM('1112-04-01(501)'!N24,'1112-04-01(601)'!N24)</f>
        <v>0</v>
      </c>
      <c r="O24" s="71">
        <f>SUM('1112-04-01(501)'!O24,'1112-04-01(601)'!O24)</f>
        <v>0</v>
      </c>
      <c r="P24" s="78">
        <f>SUM('1112-04-01(501)'!P24,'1112-04-01(601)'!P24)</f>
        <v>0</v>
      </c>
      <c r="Q24" s="71">
        <f>SUM('1112-04-01(501)'!Q24,'1112-04-01(601)'!Q24)</f>
        <v>0</v>
      </c>
      <c r="R24" s="85">
        <f>SUM('1112-04-01(501)'!R24,'1112-04-01(601)'!R24)</f>
        <v>0</v>
      </c>
    </row>
    <row r="25" spans="1:18" ht="14.1" customHeight="1">
      <c r="A25" s="11"/>
      <c r="B25" s="21"/>
      <c r="C25" s="20" t="s">
        <v>30</v>
      </c>
      <c r="D25" s="37">
        <v>15</v>
      </c>
      <c r="E25" s="44">
        <f>SUM('1112-04-01(501)'!E25,'1112-04-01(601)'!E25)</f>
        <v>173</v>
      </c>
      <c r="F25" s="44">
        <f>SUM('1112-04-01(501)'!F25,'1112-04-01(601)'!F25)</f>
        <v>685</v>
      </c>
      <c r="G25" s="55">
        <f>SUM('1112-04-01(501)'!G25,'1112-04-01(601)'!G25)</f>
        <v>261574.41</v>
      </c>
      <c r="H25" s="44">
        <f>SUM('1112-04-01(501)'!H25,'1112-04-01(601)'!H25)</f>
        <v>121</v>
      </c>
      <c r="I25" s="55">
        <f>SUM('1112-04-01(501)'!I25,'1112-04-01(601)'!I25)</f>
        <v>17075.98</v>
      </c>
      <c r="J25" s="22"/>
      <c r="K25" s="65" t="s">
        <v>60</v>
      </c>
      <c r="L25" s="20" t="s">
        <v>38</v>
      </c>
      <c r="M25" s="37">
        <v>48</v>
      </c>
      <c r="N25" s="71">
        <f>SUM('1112-04-01(501)'!N25,'1112-04-01(601)'!N25)</f>
        <v>0</v>
      </c>
      <c r="O25" s="71">
        <f>SUM('1112-04-01(501)'!O25,'1112-04-01(601)'!O25)</f>
        <v>0</v>
      </c>
      <c r="P25" s="78">
        <f>SUM('1112-04-01(501)'!P25,'1112-04-01(601)'!P25)</f>
        <v>0</v>
      </c>
      <c r="Q25" s="71">
        <f>SUM('1112-04-01(501)'!Q25,'1112-04-01(601)'!Q25)</f>
        <v>0</v>
      </c>
      <c r="R25" s="85">
        <f>SUM('1112-04-01(501)'!R25,'1112-04-01(601)'!R25)</f>
        <v>0</v>
      </c>
    </row>
    <row r="26" spans="1:18" ht="14.1" customHeight="1">
      <c r="A26" s="11"/>
      <c r="B26" s="21"/>
      <c r="C26" s="20" t="s">
        <v>31</v>
      </c>
      <c r="D26" s="39">
        <v>16</v>
      </c>
      <c r="E26" s="44">
        <f>SUM('1112-04-01(501)'!E26,'1112-04-01(601)'!E26)</f>
        <v>94</v>
      </c>
      <c r="F26" s="44">
        <f>SUM('1112-04-01(501)'!F26,'1112-04-01(601)'!F26)</f>
        <v>153</v>
      </c>
      <c r="G26" s="55">
        <f>SUM('1112-04-01(501)'!G26,'1112-04-01(601)'!G26)</f>
        <v>90050.49</v>
      </c>
      <c r="H26" s="44">
        <f>SUM('1112-04-01(501)'!H26,'1112-04-01(601)'!H26)</f>
        <v>41</v>
      </c>
      <c r="I26" s="55">
        <f>SUM('1112-04-01(501)'!I26,'1112-04-01(601)'!I26)</f>
        <v>3539.27</v>
      </c>
      <c r="J26" s="22"/>
      <c r="K26" s="65"/>
      <c r="L26" s="20" t="s">
        <v>39</v>
      </c>
      <c r="M26" s="38">
        <v>49</v>
      </c>
      <c r="N26" s="71">
        <f>SUM('1112-04-01(501)'!N26,'1112-04-01(601)'!N26)</f>
        <v>0</v>
      </c>
      <c r="O26" s="71">
        <f>SUM('1112-04-01(501)'!O26,'1112-04-01(601)'!O26)</f>
        <v>0</v>
      </c>
      <c r="P26" s="78">
        <f>SUM('1112-04-01(501)'!P26,'1112-04-01(601)'!P26)</f>
        <v>0</v>
      </c>
      <c r="Q26" s="71">
        <f>SUM('1112-04-01(501)'!Q26,'1112-04-01(601)'!Q26)</f>
        <v>0</v>
      </c>
      <c r="R26" s="85">
        <f>SUM('1112-04-01(501)'!R26,'1112-04-01(601)'!R26)</f>
        <v>0</v>
      </c>
    </row>
    <row r="27" spans="1:18" ht="14.1" customHeight="1">
      <c r="A27" s="11"/>
      <c r="B27" s="21"/>
      <c r="C27" s="20" t="s">
        <v>32</v>
      </c>
      <c r="D27" s="37">
        <v>17</v>
      </c>
      <c r="E27" s="44">
        <f>SUM('1112-04-01(501)'!E27,'1112-04-01(601)'!E27)</f>
        <v>33</v>
      </c>
      <c r="F27" s="44">
        <f>SUM('1112-04-01(501)'!F27,'1112-04-01(601)'!F27)</f>
        <v>47</v>
      </c>
      <c r="G27" s="55">
        <f>SUM('1112-04-01(501)'!G27,'1112-04-01(601)'!G27)</f>
        <v>11446.24</v>
      </c>
      <c r="H27" s="44">
        <f>SUM('1112-04-01(501)'!H27,'1112-04-01(601)'!H27)</f>
        <v>21</v>
      </c>
      <c r="I27" s="55">
        <f>SUM('1112-04-01(501)'!I27,'1112-04-01(601)'!I27)</f>
        <v>2732.3</v>
      </c>
      <c r="J27" s="22"/>
      <c r="K27" s="65"/>
      <c r="L27" s="20" t="s">
        <v>40</v>
      </c>
      <c r="M27" s="37">
        <v>50</v>
      </c>
      <c r="N27" s="71">
        <f>SUM('1112-04-01(501)'!N27,'1112-04-01(601)'!N27)</f>
        <v>0</v>
      </c>
      <c r="O27" s="71">
        <f>SUM('1112-04-01(501)'!O27,'1112-04-01(601)'!O27)</f>
        <v>0</v>
      </c>
      <c r="P27" s="78">
        <f>SUM('1112-04-01(501)'!P27,'1112-04-01(601)'!P27)</f>
        <v>0</v>
      </c>
      <c r="Q27" s="71">
        <f>SUM('1112-04-01(501)'!Q27,'1112-04-01(601)'!Q27)</f>
        <v>0</v>
      </c>
      <c r="R27" s="85">
        <f>SUM('1112-04-01(501)'!R27,'1112-04-01(601)'!R27)</f>
        <v>0</v>
      </c>
    </row>
    <row r="28" spans="1:18" ht="14.1" customHeight="1">
      <c r="A28" s="11"/>
      <c r="B28" s="21"/>
      <c r="C28" s="20" t="s">
        <v>33</v>
      </c>
      <c r="D28" s="39">
        <v>18</v>
      </c>
      <c r="E28" s="44">
        <f>SUM('1112-04-01(501)'!E28,'1112-04-01(601)'!E28)</f>
        <v>1</v>
      </c>
      <c r="F28" s="44">
        <f>SUM('1112-04-01(501)'!F28,'1112-04-01(601)'!F28)</f>
        <v>0</v>
      </c>
      <c r="G28" s="55">
        <f>SUM('1112-04-01(501)'!G28,'1112-04-01(601)'!G28)</f>
        <v>0</v>
      </c>
      <c r="H28" s="44">
        <f>SUM('1112-04-01(501)'!H28,'1112-04-01(601)'!H28)</f>
        <v>2</v>
      </c>
      <c r="I28" s="55">
        <f>SUM('1112-04-01(501)'!I28,'1112-04-01(601)'!I28)</f>
        <v>168.12</v>
      </c>
      <c r="J28" s="22"/>
      <c r="K28" s="66" t="s">
        <v>61</v>
      </c>
      <c r="L28" s="66"/>
      <c r="M28" s="38">
        <v>51</v>
      </c>
      <c r="N28" s="71">
        <f>SUM('1112-04-01(501)'!N28,'1112-04-01(601)'!N28)</f>
        <v>2</v>
      </c>
      <c r="O28" s="71">
        <f>SUM('1112-04-01(501)'!O28,'1112-04-01(601)'!O28)</f>
        <v>6</v>
      </c>
      <c r="P28" s="78">
        <f>SUM('1112-04-01(501)'!P28,'1112-04-01(601)'!P28)</f>
        <v>3451.39</v>
      </c>
      <c r="Q28" s="71">
        <f>SUM('1112-04-01(501)'!Q28,'1112-04-01(601)'!Q28)</f>
        <v>0</v>
      </c>
      <c r="R28" s="85">
        <f>SUM('1112-04-01(501)'!R28,'1112-04-01(601)'!R28)</f>
        <v>0</v>
      </c>
    </row>
    <row r="29" spans="1:18" ht="14.1" customHeight="1">
      <c r="A29" s="11"/>
      <c r="B29" s="21"/>
      <c r="C29" s="20" t="s">
        <v>34</v>
      </c>
      <c r="D29" s="37">
        <v>19</v>
      </c>
      <c r="E29" s="44">
        <f>SUM('1112-04-01(501)'!E29,'1112-04-01(601)'!E29)</f>
        <v>14</v>
      </c>
      <c r="F29" s="44">
        <f>SUM('1112-04-01(501)'!F29,'1112-04-01(601)'!F29)</f>
        <v>46</v>
      </c>
      <c r="G29" s="55">
        <f>SUM('1112-04-01(501)'!G29,'1112-04-01(601)'!G29)</f>
        <v>69638.59</v>
      </c>
      <c r="H29" s="44">
        <f>SUM('1112-04-01(501)'!H29,'1112-04-01(601)'!H29)</f>
        <v>2</v>
      </c>
      <c r="I29" s="55">
        <f>SUM('1112-04-01(501)'!I29,'1112-04-01(601)'!I29)</f>
        <v>186.02</v>
      </c>
      <c r="J29" s="22" t="s">
        <v>54</v>
      </c>
      <c r="K29" s="20" t="s">
        <v>62</v>
      </c>
      <c r="L29" s="20"/>
      <c r="M29" s="37">
        <v>52</v>
      </c>
      <c r="N29" s="71">
        <f>SUM('1112-04-01(501)'!N29,'1112-04-01(601)'!N29)</f>
        <v>2</v>
      </c>
      <c r="O29" s="71">
        <f>SUM('1112-04-01(501)'!O29,'1112-04-01(601)'!O29)</f>
        <v>3</v>
      </c>
      <c r="P29" s="78">
        <f>SUM('1112-04-01(501)'!P29,'1112-04-01(601)'!P29)</f>
        <v>1975.51</v>
      </c>
      <c r="Q29" s="71">
        <f>SUM('1112-04-01(501)'!Q29,'1112-04-01(601)'!Q29)</f>
        <v>0</v>
      </c>
      <c r="R29" s="85">
        <f>SUM('1112-04-01(501)'!R29,'1112-04-01(601)'!R29)</f>
        <v>0</v>
      </c>
    </row>
    <row r="30" spans="1:18" ht="14.1" customHeight="1">
      <c r="A30" s="11"/>
      <c r="B30" s="21"/>
      <c r="C30" s="20" t="s">
        <v>35</v>
      </c>
      <c r="D30" s="39">
        <v>20</v>
      </c>
      <c r="E30" s="44">
        <f>SUM('1112-04-01(501)'!E30,'1112-04-01(601)'!E30)</f>
        <v>1</v>
      </c>
      <c r="F30" s="44">
        <f>SUM('1112-04-01(501)'!F30,'1112-04-01(601)'!F30)</f>
        <v>8</v>
      </c>
      <c r="G30" s="55">
        <f>SUM('1112-04-01(501)'!G30,'1112-04-01(601)'!G30)</f>
        <v>137.66</v>
      </c>
      <c r="H30" s="44">
        <f>SUM('1112-04-01(501)'!H30,'1112-04-01(601)'!H30)</f>
        <v>0</v>
      </c>
      <c r="I30" s="55">
        <f>SUM('1112-04-01(501)'!I30,'1112-04-01(601)'!I30)</f>
        <v>0</v>
      </c>
      <c r="J30" s="22"/>
      <c r="K30" s="20" t="s">
        <v>63</v>
      </c>
      <c r="L30" s="20"/>
      <c r="M30" s="38">
        <v>53</v>
      </c>
      <c r="N30" s="71">
        <f>SUM('1112-04-01(501)'!N30,'1112-04-01(601)'!N30)</f>
        <v>0</v>
      </c>
      <c r="O30" s="71">
        <f>SUM('1112-04-01(501)'!O30,'1112-04-01(601)'!O30)</f>
        <v>0</v>
      </c>
      <c r="P30" s="78">
        <f>SUM('1112-04-01(501)'!P30,'1112-04-01(601)'!P30)</f>
        <v>0</v>
      </c>
      <c r="Q30" s="71">
        <f>SUM('1112-04-01(501)'!Q30,'1112-04-01(601)'!Q30)</f>
        <v>0</v>
      </c>
      <c r="R30" s="85">
        <f>SUM('1112-04-01(501)'!R30,'1112-04-01(601)'!R30)</f>
        <v>0</v>
      </c>
    </row>
    <row r="31" spans="1:18" ht="14.1" customHeight="1">
      <c r="A31" s="11"/>
      <c r="B31" s="21"/>
      <c r="C31" s="20" t="s">
        <v>36</v>
      </c>
      <c r="D31" s="37">
        <v>21</v>
      </c>
      <c r="E31" s="44">
        <f>SUM('1112-04-01(501)'!E31,'1112-04-01(601)'!E31)</f>
        <v>22</v>
      </c>
      <c r="F31" s="44">
        <f>SUM('1112-04-01(501)'!F31,'1112-04-01(601)'!F31)</f>
        <v>51</v>
      </c>
      <c r="G31" s="55">
        <f>SUM('1112-04-01(501)'!G31,'1112-04-01(601)'!G31)</f>
        <v>16531.99</v>
      </c>
      <c r="H31" s="44">
        <f>SUM('1112-04-01(501)'!H31,'1112-04-01(601)'!H31)</f>
        <v>16</v>
      </c>
      <c r="I31" s="55">
        <f>SUM('1112-04-01(501)'!I31,'1112-04-01(601)'!I31)</f>
        <v>2624.28</v>
      </c>
      <c r="J31" s="22"/>
      <c r="K31" s="20" t="s">
        <v>64</v>
      </c>
      <c r="L31" s="20"/>
      <c r="M31" s="37">
        <v>54</v>
      </c>
      <c r="N31" s="71">
        <f>SUM('1112-04-01(501)'!N31,'1112-04-01(601)'!N31)</f>
        <v>34</v>
      </c>
      <c r="O31" s="71">
        <f>SUM('1112-04-01(501)'!O31,'1112-04-01(601)'!O31)</f>
        <v>48</v>
      </c>
      <c r="P31" s="78">
        <f>SUM('1112-04-01(501)'!P31,'1112-04-01(601)'!P31)</f>
        <v>6758.46</v>
      </c>
      <c r="Q31" s="71">
        <f>SUM('1112-04-01(501)'!Q31,'1112-04-01(601)'!Q31)</f>
        <v>39</v>
      </c>
      <c r="R31" s="85">
        <f>SUM('1112-04-01(501)'!R31,'1112-04-01(601)'!R31)</f>
        <v>2811.13</v>
      </c>
    </row>
    <row r="32" spans="1:18" ht="14.1" customHeight="1">
      <c r="A32" s="11"/>
      <c r="B32" s="21"/>
      <c r="C32" s="32" t="s">
        <v>20</v>
      </c>
      <c r="D32" s="37">
        <v>22</v>
      </c>
      <c r="E32" s="44">
        <f>SUM('1112-04-01(501)'!E32,'1112-04-01(601)'!E32)</f>
        <v>4</v>
      </c>
      <c r="F32" s="44">
        <f>SUM('1112-04-01(501)'!F32,'1112-04-01(601)'!F32)</f>
        <v>4</v>
      </c>
      <c r="G32" s="55">
        <f>SUM('1112-04-01(501)'!G32,'1112-04-01(601)'!G32)</f>
        <v>373.1</v>
      </c>
      <c r="H32" s="44">
        <f>SUM('1112-04-01(501)'!H32,'1112-04-01(601)'!H32)</f>
        <v>3</v>
      </c>
      <c r="I32" s="55">
        <f>SUM('1112-04-01(501)'!I32,'1112-04-01(601)'!I32)</f>
        <v>605.02</v>
      </c>
      <c r="J32" s="22"/>
      <c r="K32" s="20" t="s">
        <v>65</v>
      </c>
      <c r="L32" s="20"/>
      <c r="M32" s="38">
        <v>55</v>
      </c>
      <c r="N32" s="71">
        <f>SUM('1112-04-01(501)'!N32,'1112-04-01(601)'!N32)</f>
        <v>8</v>
      </c>
      <c r="O32" s="71">
        <f>SUM('1112-04-01(501)'!O32,'1112-04-01(601)'!O32)</f>
        <v>68</v>
      </c>
      <c r="P32" s="78">
        <f>SUM('1112-04-01(501)'!P32,'1112-04-01(601)'!P32)</f>
        <v>21477.31</v>
      </c>
      <c r="Q32" s="71">
        <f>SUM('1112-04-01(501)'!Q32,'1112-04-01(601)'!Q32)</f>
        <v>1</v>
      </c>
      <c r="R32" s="85">
        <f>SUM('1112-04-01(501)'!R32,'1112-04-01(601)'!R32)</f>
        <v>185.98</v>
      </c>
    </row>
    <row r="33" spans="1:18" ht="14.1" customHeight="1">
      <c r="A33" s="11"/>
      <c r="B33" s="21"/>
      <c r="C33" s="20" t="s">
        <v>21</v>
      </c>
      <c r="D33" s="37">
        <v>23</v>
      </c>
      <c r="E33" s="44">
        <f>SUM('1112-04-01(501)'!E33,'1112-04-01(601)'!E33)</f>
        <v>14</v>
      </c>
      <c r="F33" s="44">
        <f>SUM('1112-04-01(501)'!F33,'1112-04-01(601)'!F33)</f>
        <v>23</v>
      </c>
      <c r="G33" s="55">
        <f>SUM('1112-04-01(501)'!G33,'1112-04-01(601)'!G33)</f>
        <v>16752.38</v>
      </c>
      <c r="H33" s="44">
        <f>SUM('1112-04-01(501)'!H33,'1112-04-01(601)'!H33)</f>
        <v>6</v>
      </c>
      <c r="I33" s="55">
        <f>SUM('1112-04-01(501)'!I33,'1112-04-01(601)'!I33)</f>
        <v>11526.64</v>
      </c>
      <c r="J33" s="22"/>
      <c r="K33" s="20" t="s">
        <v>66</v>
      </c>
      <c r="L33" s="20"/>
      <c r="M33" s="37">
        <v>56</v>
      </c>
      <c r="N33" s="71">
        <f>SUM('1112-04-01(501)'!N33,'1112-04-01(601)'!N33)</f>
        <v>56</v>
      </c>
      <c r="O33" s="71">
        <f>SUM('1112-04-01(501)'!O33,'1112-04-01(601)'!O33)</f>
        <v>103</v>
      </c>
      <c r="P33" s="78">
        <f>SUM('1112-04-01(501)'!P33,'1112-04-01(601)'!P33)</f>
        <v>72492.36</v>
      </c>
      <c r="Q33" s="71">
        <f>SUM('1112-04-01(501)'!Q33,'1112-04-01(601)'!Q33)</f>
        <v>111</v>
      </c>
      <c r="R33" s="85">
        <f>SUM('1112-04-01(501)'!R33,'1112-04-01(601)'!R33)</f>
        <v>28140.33</v>
      </c>
    </row>
    <row r="34" spans="1:18" ht="14.1" customHeight="1">
      <c r="A34" s="10" t="s">
        <v>6</v>
      </c>
      <c r="B34" s="22" t="s">
        <v>24</v>
      </c>
      <c r="C34" s="20" t="s">
        <v>37</v>
      </c>
      <c r="D34" s="37">
        <v>24</v>
      </c>
      <c r="E34" s="44">
        <f>SUM('1112-04-01(501)'!E34,'1112-04-01(601)'!E34)</f>
        <v>1201</v>
      </c>
      <c r="F34" s="44">
        <f>SUM('1112-04-01(501)'!F34,'1112-04-01(601)'!F34)</f>
        <v>1619</v>
      </c>
      <c r="G34" s="55">
        <f>SUM('1112-04-01(501)'!G34,'1112-04-01(601)'!G34)</f>
        <v>174137.31</v>
      </c>
      <c r="H34" s="44">
        <f>SUM('1112-04-01(501)'!H34,'1112-04-01(601)'!H34)</f>
        <v>1287</v>
      </c>
      <c r="I34" s="55">
        <f>SUM('1112-04-01(501)'!I34,'1112-04-01(601)'!I34)</f>
        <v>138820.44</v>
      </c>
      <c r="J34" s="22"/>
      <c r="K34" s="67" t="s">
        <v>67</v>
      </c>
      <c r="L34" s="67"/>
      <c r="M34" s="38">
        <v>57</v>
      </c>
      <c r="N34" s="71">
        <f>SUM('1112-04-01(501)'!N34,'1112-04-01(601)'!N34)</f>
        <v>1019</v>
      </c>
      <c r="O34" s="71">
        <f>SUM('1112-04-01(501)'!O34,'1112-04-01(601)'!O34)</f>
        <v>2656</v>
      </c>
      <c r="P34" s="78">
        <f>SUM('1112-04-01(501)'!P34,'1112-04-01(601)'!P34)</f>
        <v>539372.26</v>
      </c>
      <c r="Q34" s="71">
        <f>SUM('1112-04-01(501)'!Q34,'1112-04-01(601)'!Q34)</f>
        <v>1585</v>
      </c>
      <c r="R34" s="85">
        <f>SUM('1112-04-01(501)'!R34,'1112-04-01(601)'!R34)</f>
        <v>212505.13</v>
      </c>
    </row>
    <row r="35" spans="1:18" ht="14.1" customHeight="1">
      <c r="A35" s="10"/>
      <c r="B35" s="22"/>
      <c r="C35" s="20" t="s">
        <v>38</v>
      </c>
      <c r="D35" s="37">
        <v>25</v>
      </c>
      <c r="E35" s="44">
        <f>SUM('1112-04-01(501)'!E35,'1112-04-01(601)'!E35)</f>
        <v>5</v>
      </c>
      <c r="F35" s="44">
        <f>SUM('1112-04-01(501)'!F35,'1112-04-01(601)'!F35)</f>
        <v>8</v>
      </c>
      <c r="G35" s="55">
        <f>SUM('1112-04-01(501)'!G35,'1112-04-01(601)'!G35)</f>
        <v>88105.97</v>
      </c>
      <c r="H35" s="44">
        <f>SUM('1112-04-01(501)'!H35,'1112-04-01(601)'!H35)</f>
        <v>1</v>
      </c>
      <c r="I35" s="55">
        <f>SUM('1112-04-01(501)'!I35,'1112-04-01(601)'!I35)</f>
        <v>18.43</v>
      </c>
      <c r="J35" s="22"/>
      <c r="K35" s="20" t="s">
        <v>68</v>
      </c>
      <c r="L35" s="20"/>
      <c r="M35" s="37">
        <v>58</v>
      </c>
      <c r="N35" s="71">
        <f>SUM('1112-04-01(501)'!N35,'1112-04-01(601)'!N35)</f>
        <v>46</v>
      </c>
      <c r="O35" s="71">
        <f>SUM('1112-04-01(501)'!O35,'1112-04-01(601)'!O35)</f>
        <v>78</v>
      </c>
      <c r="P35" s="78">
        <f>SUM('1112-04-01(501)'!P35,'1112-04-01(601)'!P35)</f>
        <v>18737.89</v>
      </c>
      <c r="Q35" s="71">
        <f>SUM('1112-04-01(501)'!Q35,'1112-04-01(601)'!Q35)</f>
        <v>48</v>
      </c>
      <c r="R35" s="85">
        <f>SUM('1112-04-01(501)'!R35,'1112-04-01(601)'!R35)</f>
        <v>10203.49</v>
      </c>
    </row>
    <row r="36" spans="1:18" ht="14.1" customHeight="1">
      <c r="A36" s="10"/>
      <c r="B36" s="22"/>
      <c r="C36" s="20" t="s">
        <v>39</v>
      </c>
      <c r="D36" s="38">
        <v>26</v>
      </c>
      <c r="E36" s="44">
        <f>SUM('1112-04-01(501)'!E36,'1112-04-01(601)'!E36)</f>
        <v>64</v>
      </c>
      <c r="F36" s="44">
        <f>SUM('1112-04-01(501)'!F36,'1112-04-01(601)'!F36)</f>
        <v>114</v>
      </c>
      <c r="G36" s="55">
        <f>SUM('1112-04-01(501)'!G36,'1112-04-01(601)'!G36)</f>
        <v>259074.73</v>
      </c>
      <c r="H36" s="44">
        <f>SUM('1112-04-01(501)'!H36,'1112-04-01(601)'!H36)</f>
        <v>152</v>
      </c>
      <c r="I36" s="55">
        <f>SUM('1112-04-01(501)'!I36,'1112-04-01(601)'!I36)</f>
        <v>71302.41</v>
      </c>
      <c r="J36" s="22"/>
      <c r="K36" s="20" t="s">
        <v>69</v>
      </c>
      <c r="L36" s="20"/>
      <c r="M36" s="38">
        <v>59</v>
      </c>
      <c r="N36" s="71">
        <f>SUM('1112-04-01(501)'!N36,'1112-04-01(601)'!N36)</f>
        <v>65</v>
      </c>
      <c r="O36" s="71">
        <f>SUM('1112-04-01(501)'!O36,'1112-04-01(601)'!O36)</f>
        <v>90</v>
      </c>
      <c r="P36" s="78">
        <f>SUM('1112-04-01(501)'!P36,'1112-04-01(601)'!P36)</f>
        <v>11752.23</v>
      </c>
      <c r="Q36" s="71">
        <f>SUM('1112-04-01(501)'!Q36,'1112-04-01(601)'!Q36)</f>
        <v>38</v>
      </c>
      <c r="R36" s="85">
        <f>SUM('1112-04-01(501)'!R36,'1112-04-01(601)'!R36)</f>
        <v>3912.05</v>
      </c>
    </row>
    <row r="37" spans="1:18" ht="14.1" customHeight="1">
      <c r="A37" s="10"/>
      <c r="B37" s="22"/>
      <c r="C37" s="20" t="s">
        <v>40</v>
      </c>
      <c r="D37" s="38">
        <v>27</v>
      </c>
      <c r="E37" s="44">
        <f>SUM('1112-04-01(501)'!E37,'1112-04-01(601)'!E37)</f>
        <v>921</v>
      </c>
      <c r="F37" s="44">
        <f>SUM('1112-04-01(501)'!F37,'1112-04-01(601)'!F37)</f>
        <v>1237</v>
      </c>
      <c r="G37" s="55">
        <f>SUM('1112-04-01(501)'!G37,'1112-04-01(601)'!G37)</f>
        <v>155328.43</v>
      </c>
      <c r="H37" s="44">
        <f>SUM('1112-04-01(501)'!H37,'1112-04-01(601)'!H37)</f>
        <v>1012</v>
      </c>
      <c r="I37" s="55">
        <f>SUM('1112-04-01(501)'!I37,'1112-04-01(601)'!I37)</f>
        <v>114471.57</v>
      </c>
      <c r="J37" s="22"/>
      <c r="K37" s="20" t="s">
        <v>70</v>
      </c>
      <c r="L37" s="20"/>
      <c r="M37" s="37">
        <v>60</v>
      </c>
      <c r="N37" s="71">
        <f>SUM('1112-04-01(501)'!N37,'1112-04-01(601)'!N37)</f>
        <v>52</v>
      </c>
      <c r="O37" s="71">
        <f>SUM('1112-04-01(501)'!O37,'1112-04-01(601)'!O37)</f>
        <v>92</v>
      </c>
      <c r="P37" s="78">
        <f>SUM('1112-04-01(501)'!P37,'1112-04-01(601)'!P37)</f>
        <v>13436.59</v>
      </c>
      <c r="Q37" s="71">
        <f>SUM('1112-04-01(501)'!Q37,'1112-04-01(601)'!Q37)</f>
        <v>46</v>
      </c>
      <c r="R37" s="85">
        <f>SUM('1112-04-01(501)'!R37,'1112-04-01(601)'!R37)</f>
        <v>4492.05</v>
      </c>
    </row>
    <row r="38" spans="1:18" ht="14.1" customHeight="1">
      <c r="A38" s="10"/>
      <c r="B38" s="22" t="s">
        <v>25</v>
      </c>
      <c r="C38" s="20" t="s">
        <v>37</v>
      </c>
      <c r="D38" s="38">
        <v>28</v>
      </c>
      <c r="E38" s="44">
        <f>SUM('1112-04-01(501)'!E38,'1112-04-01(601)'!E38)</f>
        <v>10</v>
      </c>
      <c r="F38" s="44">
        <f>SUM('1112-04-01(501)'!F38,'1112-04-01(601)'!F38)</f>
        <v>14</v>
      </c>
      <c r="G38" s="55">
        <f>SUM('1112-04-01(501)'!G38,'1112-04-01(601)'!G38)</f>
        <v>3534.22</v>
      </c>
      <c r="H38" s="44">
        <f>SUM('1112-04-01(501)'!H38,'1112-04-01(601)'!H38)</f>
        <v>0</v>
      </c>
      <c r="I38" s="55">
        <f>SUM('1112-04-01(501)'!I38,'1112-04-01(601)'!I38)</f>
        <v>0</v>
      </c>
      <c r="J38" s="22"/>
      <c r="K38" s="20" t="s">
        <v>71</v>
      </c>
      <c r="L38" s="20"/>
      <c r="M38" s="38">
        <v>61</v>
      </c>
      <c r="N38" s="71">
        <f>SUM('1112-04-01(501)'!N38,'1112-04-01(601)'!N38)</f>
        <v>69</v>
      </c>
      <c r="O38" s="71">
        <f>SUM('1112-04-01(501)'!O38,'1112-04-01(601)'!O38)</f>
        <v>149</v>
      </c>
      <c r="P38" s="78">
        <f>SUM('1112-04-01(501)'!P38,'1112-04-01(601)'!P38)</f>
        <v>18266.75</v>
      </c>
      <c r="Q38" s="71">
        <f>SUM('1112-04-01(501)'!Q38,'1112-04-01(601)'!Q38)</f>
        <v>53</v>
      </c>
      <c r="R38" s="85">
        <f>SUM('1112-04-01(501)'!R38,'1112-04-01(601)'!R38)</f>
        <v>6004.34</v>
      </c>
    </row>
    <row r="39" spans="1:18" ht="14.1" customHeight="1">
      <c r="A39" s="10"/>
      <c r="B39" s="22"/>
      <c r="C39" s="20" t="s">
        <v>38</v>
      </c>
      <c r="D39" s="38">
        <v>29</v>
      </c>
      <c r="E39" s="44">
        <f>SUM('1112-04-01(501)'!E39,'1112-04-01(601)'!E39)</f>
        <v>2</v>
      </c>
      <c r="F39" s="44">
        <f>SUM('1112-04-01(501)'!F39,'1112-04-01(601)'!F39)</f>
        <v>2</v>
      </c>
      <c r="G39" s="55">
        <f>SUM('1112-04-01(501)'!G39,'1112-04-01(601)'!G39)</f>
        <v>621.72</v>
      </c>
      <c r="H39" s="44">
        <f>SUM('1112-04-01(501)'!H39,'1112-04-01(601)'!H39)</f>
        <v>0</v>
      </c>
      <c r="I39" s="55">
        <f>SUM('1112-04-01(501)'!I39,'1112-04-01(601)'!I39)</f>
        <v>0</v>
      </c>
      <c r="J39" s="22"/>
      <c r="K39" s="20" t="s">
        <v>72</v>
      </c>
      <c r="L39" s="20"/>
      <c r="M39" s="37">
        <v>62</v>
      </c>
      <c r="N39" s="71">
        <f>SUM('1112-04-01(501)'!N39,'1112-04-01(601)'!N39)</f>
        <v>111</v>
      </c>
      <c r="O39" s="71">
        <f>SUM('1112-04-01(501)'!O39,'1112-04-01(601)'!O39)</f>
        <v>286</v>
      </c>
      <c r="P39" s="78">
        <f>SUM('1112-04-01(501)'!P39,'1112-04-01(601)'!P39)</f>
        <v>48601.58</v>
      </c>
      <c r="Q39" s="71">
        <f>SUM('1112-04-01(501)'!Q39,'1112-04-01(601)'!Q39)</f>
        <v>54</v>
      </c>
      <c r="R39" s="85">
        <f>SUM('1112-04-01(501)'!R39,'1112-04-01(601)'!R39)</f>
        <v>4383.98</v>
      </c>
    </row>
    <row r="40" spans="1:18" ht="14.1" customHeight="1">
      <c r="A40" s="10"/>
      <c r="B40" s="22"/>
      <c r="C40" s="20" t="s">
        <v>39</v>
      </c>
      <c r="D40" s="38">
        <v>30</v>
      </c>
      <c r="E40" s="44">
        <f>SUM('1112-04-01(501)'!E40,'1112-04-01(601)'!E40)</f>
        <v>0</v>
      </c>
      <c r="F40" s="44">
        <f>SUM('1112-04-01(501)'!F40,'1112-04-01(601)'!F40)</f>
        <v>0</v>
      </c>
      <c r="G40" s="55">
        <f>SUM('1112-04-01(501)'!G40,'1112-04-01(601)'!G40)</f>
        <v>0</v>
      </c>
      <c r="H40" s="44">
        <f>SUM('1112-04-01(501)'!H40,'1112-04-01(601)'!H40)</f>
        <v>0</v>
      </c>
      <c r="I40" s="55">
        <f>SUM('1112-04-01(501)'!I40,'1112-04-01(601)'!I40)</f>
        <v>0</v>
      </c>
      <c r="J40" s="22"/>
      <c r="K40" s="67" t="s">
        <v>73</v>
      </c>
      <c r="L40" s="67"/>
      <c r="M40" s="38">
        <v>63</v>
      </c>
      <c r="N40" s="71">
        <f>SUM('1112-04-01(501)'!N40,'1112-04-01(601)'!N40)</f>
        <v>108</v>
      </c>
      <c r="O40" s="71">
        <f>SUM('1112-04-01(501)'!O40,'1112-04-01(601)'!O40)</f>
        <v>213</v>
      </c>
      <c r="P40" s="78">
        <f>SUM('1112-04-01(501)'!P40,'1112-04-01(601)'!P40)</f>
        <v>50816.46</v>
      </c>
      <c r="Q40" s="71">
        <f>SUM('1112-04-01(501)'!Q40,'1112-04-01(601)'!Q40)</f>
        <v>66</v>
      </c>
      <c r="R40" s="85">
        <f>SUM('1112-04-01(501)'!R40,'1112-04-01(601)'!R40)</f>
        <v>5729.83</v>
      </c>
    </row>
    <row r="41" spans="1:18" ht="14.1" customHeight="1">
      <c r="A41" s="10"/>
      <c r="B41" s="22"/>
      <c r="C41" s="20" t="s">
        <v>40</v>
      </c>
      <c r="D41" s="38">
        <v>31</v>
      </c>
      <c r="E41" s="44">
        <f>SUM('1112-04-01(501)'!E41,'1112-04-01(601)'!E41)</f>
        <v>11</v>
      </c>
      <c r="F41" s="44">
        <f>SUM('1112-04-01(501)'!F41,'1112-04-01(601)'!F41)</f>
        <v>16</v>
      </c>
      <c r="G41" s="55">
        <f>SUM('1112-04-01(501)'!G41,'1112-04-01(601)'!G41)</f>
        <v>7330.15</v>
      </c>
      <c r="H41" s="44">
        <f>SUM('1112-04-01(501)'!H41,'1112-04-01(601)'!H41)</f>
        <v>0</v>
      </c>
      <c r="I41" s="55">
        <f>SUM('1112-04-01(501)'!I41,'1112-04-01(601)'!I41)</f>
        <v>0</v>
      </c>
      <c r="J41" s="22"/>
      <c r="K41" s="67" t="s">
        <v>74</v>
      </c>
      <c r="L41" s="67"/>
      <c r="M41" s="37">
        <v>64</v>
      </c>
      <c r="N41" s="71">
        <f>SUM('1112-04-01(501)'!N41,'1112-04-01(601)'!N41)</f>
        <v>415</v>
      </c>
      <c r="O41" s="71">
        <f>SUM('1112-04-01(501)'!O41,'1112-04-01(601)'!O41)</f>
        <v>928</v>
      </c>
      <c r="P41" s="78">
        <f>SUM('1112-04-01(501)'!P41,'1112-04-01(601)'!P41)</f>
        <v>696145.81</v>
      </c>
      <c r="Q41" s="71">
        <f>SUM('1112-04-01(501)'!Q41,'1112-04-01(601)'!Q41)</f>
        <v>212</v>
      </c>
      <c r="R41" s="85">
        <f>SUM('1112-04-01(501)'!R41,'1112-04-01(601)'!R41)</f>
        <v>31948.58</v>
      </c>
    </row>
    <row r="42" spans="1:18" ht="14.1" customHeight="1">
      <c r="A42" s="10"/>
      <c r="B42" s="23" t="s">
        <v>26</v>
      </c>
      <c r="C42" s="20" t="s">
        <v>37</v>
      </c>
      <c r="D42" s="38">
        <v>32</v>
      </c>
      <c r="E42" s="44">
        <f>SUM('1112-04-01(501)'!E42,'1112-04-01(601)'!E42)</f>
        <v>1</v>
      </c>
      <c r="F42" s="44">
        <f>SUM('1112-04-01(501)'!F42,'1112-04-01(601)'!F42)</f>
        <v>2</v>
      </c>
      <c r="G42" s="55">
        <f>SUM('1112-04-01(501)'!G42,'1112-04-01(601)'!G42)</f>
        <v>572.6</v>
      </c>
      <c r="H42" s="44">
        <f>SUM('1112-04-01(501)'!H42,'1112-04-01(601)'!H42)</f>
        <v>0</v>
      </c>
      <c r="I42" s="55">
        <f>SUM('1112-04-01(501)'!I42,'1112-04-01(601)'!I42)</f>
        <v>0</v>
      </c>
      <c r="J42" s="11" t="s">
        <v>55</v>
      </c>
      <c r="K42" s="11"/>
      <c r="L42" s="11"/>
      <c r="M42" s="38">
        <v>65</v>
      </c>
      <c r="N42" s="72">
        <f>SUM(E11:E43,N11:N41)</f>
        <v>5717</v>
      </c>
      <c r="O42" s="71">
        <f>SUM(F11:F43,O11:O41)</f>
        <v>10252</v>
      </c>
      <c r="P42" s="78">
        <f>SUM(G11:G43,P11:P41)</f>
        <v>3181892.76</v>
      </c>
      <c r="Q42" s="71">
        <f>SUM(H11:H43,Q11:Q41)</f>
        <v>6126</v>
      </c>
      <c r="R42" s="85">
        <f>SUM(I11:I43,R11:R41)</f>
        <v>878879.43</v>
      </c>
    </row>
    <row r="43" spans="1:18" ht="14.1" customHeight="1">
      <c r="A43" s="10"/>
      <c r="B43" s="24"/>
      <c r="C43" s="20" t="s">
        <v>38</v>
      </c>
      <c r="D43" s="38">
        <v>33</v>
      </c>
      <c r="E43" s="44">
        <f>SUM('1112-04-01(501)'!E43,'1112-04-01(601)'!E43)</f>
        <v>4</v>
      </c>
      <c r="F43" s="44">
        <f>SUM('1112-04-01(501)'!F43,'1112-04-01(601)'!F43)</f>
        <v>7</v>
      </c>
      <c r="G43" s="55">
        <f>SUM('1112-04-01(501)'!G43,'1112-04-01(601)'!G43)</f>
        <v>4604.87</v>
      </c>
      <c r="H43" s="44">
        <f>SUM('1112-04-01(501)'!H43,'1112-04-01(601)'!H43)</f>
        <v>0</v>
      </c>
      <c r="I43" s="55">
        <f>SUM('1112-04-01(501)'!I43,'1112-04-01(601)'!I43)</f>
        <v>0</v>
      </c>
      <c r="J43" s="21" t="s">
        <v>56</v>
      </c>
      <c r="K43" s="21"/>
      <c r="L43" s="21"/>
      <c r="M43" s="37">
        <v>66</v>
      </c>
      <c r="N43" s="73">
        <v>3819</v>
      </c>
      <c r="O43" s="75">
        <v>23773</v>
      </c>
      <c r="P43" s="79">
        <f>SUM('1112-04-01(501)'!P43,'1112-04-01(601)'!P43)</f>
        <v>0</v>
      </c>
      <c r="Q43" s="79">
        <f>SUM('1112-04-01(501)'!Q43,'1112-04-01(601)'!Q43)</f>
        <v>0</v>
      </c>
      <c r="R43" s="86" t="s">
        <v>83</v>
      </c>
    </row>
    <row r="44" spans="1:18" ht="14.1" customHeight="1">
      <c r="A44" s="12" t="s">
        <v>7</v>
      </c>
      <c r="B44" s="25"/>
      <c r="C44" s="12"/>
      <c r="D44" s="40">
        <v>235823</v>
      </c>
      <c r="E44" s="40"/>
      <c r="F44" s="12" t="s">
        <v>47</v>
      </c>
      <c r="G44" s="56">
        <v>175201808.69</v>
      </c>
      <c r="H44" s="12" t="s">
        <v>52</v>
      </c>
      <c r="I44" s="12" t="s">
        <v>53</v>
      </c>
      <c r="J44" s="40">
        <v>204939</v>
      </c>
      <c r="K44" s="40"/>
      <c r="L44" s="12" t="s">
        <v>75</v>
      </c>
      <c r="M44" s="69">
        <v>41676050.36</v>
      </c>
      <c r="N44" s="69"/>
      <c r="O44" s="12" t="s">
        <v>77</v>
      </c>
      <c r="P44" s="12"/>
      <c r="Q44" s="12"/>
      <c r="R44" s="12"/>
    </row>
    <row r="45" spans="1:18" ht="14.1" customHeight="1">
      <c r="A45" s="13" t="s">
        <v>8</v>
      </c>
      <c r="B45" s="13"/>
      <c r="C45" s="13"/>
      <c r="D45" s="13"/>
      <c r="E45" s="13"/>
      <c r="F45" s="51">
        <v>3300186913.07</v>
      </c>
      <c r="G45" s="13" t="s">
        <v>49</v>
      </c>
      <c r="H45" s="13"/>
      <c r="I45" s="13"/>
      <c r="J45" s="13"/>
      <c r="K45" s="51">
        <v>33025777.57</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87</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31</v>
      </c>
      <c r="F11" s="94">
        <v>79</v>
      </c>
      <c r="G11" s="97">
        <v>81395.15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7</v>
      </c>
      <c r="F12" s="95">
        <v>7</v>
      </c>
      <c r="G12" s="98">
        <v>23069.41</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17</v>
      </c>
      <c r="F17" s="96">
        <v>0</v>
      </c>
      <c r="G17" s="99">
        <v>0</v>
      </c>
      <c r="H17" s="95">
        <v>18</v>
      </c>
      <c r="I17" s="103">
        <v>1767.86</v>
      </c>
      <c r="J17" s="22"/>
      <c r="K17" s="22" t="s">
        <v>58</v>
      </c>
      <c r="L17" s="20" t="s">
        <v>37</v>
      </c>
      <c r="M17" s="37">
        <v>40</v>
      </c>
      <c r="N17" s="107">
        <v>1</v>
      </c>
      <c r="O17" s="94">
        <v>4</v>
      </c>
      <c r="P17" s="109">
        <v>1347.07</v>
      </c>
      <c r="Q17" s="111">
        <v>0</v>
      </c>
      <c r="R17" s="85">
        <v>0</v>
      </c>
    </row>
    <row r="18" spans="1:18" ht="14.1" customHeight="1">
      <c r="A18" s="10"/>
      <c r="B18" s="20" t="s">
        <v>18</v>
      </c>
      <c r="C18" s="20"/>
      <c r="D18" s="38">
        <v>8</v>
      </c>
      <c r="E18" s="92">
        <v>2</v>
      </c>
      <c r="F18" s="96">
        <v>0</v>
      </c>
      <c r="G18" s="99">
        <v>0</v>
      </c>
      <c r="H18" s="95">
        <v>2</v>
      </c>
      <c r="I18" s="103">
        <v>10877.23</v>
      </c>
      <c r="J18" s="22"/>
      <c r="K18" s="22"/>
      <c r="L18" s="20" t="s">
        <v>38</v>
      </c>
      <c r="M18" s="38">
        <v>41</v>
      </c>
      <c r="N18" s="105">
        <v>0</v>
      </c>
      <c r="O18" s="96">
        <v>0</v>
      </c>
      <c r="P18" s="78">
        <v>0</v>
      </c>
      <c r="Q18" s="111">
        <v>0</v>
      </c>
      <c r="R18" s="85">
        <v>0</v>
      </c>
    </row>
    <row r="19" spans="1:18" ht="14.1" customHeight="1">
      <c r="A19" s="10"/>
      <c r="B19" s="20" t="s">
        <v>19</v>
      </c>
      <c r="C19" s="20"/>
      <c r="D19" s="37">
        <v>9</v>
      </c>
      <c r="E19" s="92">
        <v>4</v>
      </c>
      <c r="F19" s="96">
        <v>0</v>
      </c>
      <c r="G19" s="99">
        <v>0</v>
      </c>
      <c r="H19" s="95">
        <v>11</v>
      </c>
      <c r="I19" s="103">
        <v>2869.26</v>
      </c>
      <c r="J19" s="22"/>
      <c r="K19" s="22"/>
      <c r="L19" s="20" t="s">
        <v>39</v>
      </c>
      <c r="M19" s="37">
        <v>42</v>
      </c>
      <c r="N19" s="104">
        <v>0</v>
      </c>
      <c r="O19" s="100">
        <v>0</v>
      </c>
      <c r="P19" s="77">
        <v>0</v>
      </c>
      <c r="Q19" s="111">
        <v>0</v>
      </c>
      <c r="R19" s="85">
        <v>0</v>
      </c>
    </row>
    <row r="20" spans="1:18" ht="14.1" customHeight="1">
      <c r="A20" s="10"/>
      <c r="B20" s="20" t="s">
        <v>20</v>
      </c>
      <c r="C20" s="20"/>
      <c r="D20" s="39">
        <v>10</v>
      </c>
      <c r="E20" s="92">
        <v>1</v>
      </c>
      <c r="F20" s="95">
        <v>2</v>
      </c>
      <c r="G20" s="98">
        <v>5201.13</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79</v>
      </c>
      <c r="F21" s="96">
        <v>0</v>
      </c>
      <c r="G21" s="99">
        <v>0</v>
      </c>
      <c r="H21" s="95">
        <v>154</v>
      </c>
      <c r="I21" s="103">
        <v>40619.17</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26</v>
      </c>
      <c r="F22" s="96">
        <v>0</v>
      </c>
      <c r="G22" s="99">
        <v>0</v>
      </c>
      <c r="H22" s="95">
        <v>171</v>
      </c>
      <c r="I22" s="103">
        <v>24912.87</v>
      </c>
      <c r="J22" s="22"/>
      <c r="K22" s="22"/>
      <c r="L22" s="20" t="s">
        <v>38</v>
      </c>
      <c r="M22" s="38">
        <v>45</v>
      </c>
      <c r="N22" s="105">
        <v>0</v>
      </c>
      <c r="O22" s="96">
        <v>0</v>
      </c>
      <c r="P22" s="78">
        <v>0</v>
      </c>
      <c r="Q22" s="111">
        <v>0</v>
      </c>
      <c r="R22" s="85">
        <v>0</v>
      </c>
    </row>
    <row r="23" spans="1:18" ht="14.1" customHeight="1">
      <c r="A23" s="11"/>
      <c r="B23" s="21" t="s">
        <v>23</v>
      </c>
      <c r="C23" s="20" t="s">
        <v>28</v>
      </c>
      <c r="D23" s="37">
        <v>13</v>
      </c>
      <c r="E23" s="92">
        <v>715</v>
      </c>
      <c r="F23" s="95">
        <v>887</v>
      </c>
      <c r="G23" s="98">
        <v>152575.81</v>
      </c>
      <c r="H23" s="95">
        <v>613</v>
      </c>
      <c r="I23" s="103">
        <v>77874.29</v>
      </c>
      <c r="J23" s="22"/>
      <c r="K23" s="22"/>
      <c r="L23" s="20" t="s">
        <v>39</v>
      </c>
      <c r="M23" s="37">
        <v>46</v>
      </c>
      <c r="N23" s="104">
        <v>0</v>
      </c>
      <c r="O23" s="100">
        <v>0</v>
      </c>
      <c r="P23" s="77">
        <v>0</v>
      </c>
      <c r="Q23" s="111">
        <v>0</v>
      </c>
      <c r="R23" s="85">
        <v>0</v>
      </c>
    </row>
    <row r="24" spans="1:18" ht="14.1" customHeight="1">
      <c r="A24" s="11"/>
      <c r="B24" s="21"/>
      <c r="C24" s="31" t="s">
        <v>29</v>
      </c>
      <c r="D24" s="39">
        <v>14</v>
      </c>
      <c r="E24" s="92">
        <v>4</v>
      </c>
      <c r="F24" s="95">
        <v>4</v>
      </c>
      <c r="G24" s="98">
        <v>357.38</v>
      </c>
      <c r="H24" s="95">
        <v>3</v>
      </c>
      <c r="I24" s="103">
        <v>574.76</v>
      </c>
      <c r="J24" s="22"/>
      <c r="K24" s="22"/>
      <c r="L24" s="20" t="s">
        <v>40</v>
      </c>
      <c r="M24" s="38">
        <v>47</v>
      </c>
      <c r="N24" s="105">
        <v>0</v>
      </c>
      <c r="O24" s="96">
        <v>0</v>
      </c>
      <c r="P24" s="78">
        <v>0</v>
      </c>
      <c r="Q24" s="111">
        <v>0</v>
      </c>
      <c r="R24" s="85">
        <v>0</v>
      </c>
    </row>
    <row r="25" spans="1:18" ht="14.1" customHeight="1">
      <c r="A25" s="11"/>
      <c r="B25" s="21"/>
      <c r="C25" s="20" t="s">
        <v>30</v>
      </c>
      <c r="D25" s="37">
        <v>15</v>
      </c>
      <c r="E25" s="92">
        <v>129</v>
      </c>
      <c r="F25" s="95">
        <v>451</v>
      </c>
      <c r="G25" s="98">
        <v>56683.28</v>
      </c>
      <c r="H25" s="95">
        <v>110</v>
      </c>
      <c r="I25" s="103">
        <v>14231.73</v>
      </c>
      <c r="J25" s="22"/>
      <c r="K25" s="65" t="s">
        <v>60</v>
      </c>
      <c r="L25" s="20" t="s">
        <v>38</v>
      </c>
      <c r="M25" s="37">
        <v>48</v>
      </c>
      <c r="N25" s="104">
        <v>0</v>
      </c>
      <c r="O25" s="100">
        <v>0</v>
      </c>
      <c r="P25" s="77">
        <v>0</v>
      </c>
      <c r="Q25" s="111">
        <v>0</v>
      </c>
      <c r="R25" s="85">
        <v>0</v>
      </c>
    </row>
    <row r="26" spans="1:18" ht="14.1" customHeight="1">
      <c r="A26" s="11"/>
      <c r="B26" s="21"/>
      <c r="C26" s="20" t="s">
        <v>31</v>
      </c>
      <c r="D26" s="39">
        <v>16</v>
      </c>
      <c r="E26" s="92">
        <v>70</v>
      </c>
      <c r="F26" s="95">
        <v>122</v>
      </c>
      <c r="G26" s="98">
        <v>58115.48</v>
      </c>
      <c r="H26" s="95">
        <v>36</v>
      </c>
      <c r="I26" s="103">
        <v>2580.89</v>
      </c>
      <c r="J26" s="22"/>
      <c r="K26" s="65"/>
      <c r="L26" s="20" t="s">
        <v>39</v>
      </c>
      <c r="M26" s="38">
        <v>49</v>
      </c>
      <c r="N26" s="105">
        <v>0</v>
      </c>
      <c r="O26" s="96">
        <v>0</v>
      </c>
      <c r="P26" s="78">
        <v>0</v>
      </c>
      <c r="Q26" s="111">
        <v>0</v>
      </c>
      <c r="R26" s="85">
        <v>0</v>
      </c>
    </row>
    <row r="27" spans="1:18" ht="14.1" customHeight="1">
      <c r="A27" s="11"/>
      <c r="B27" s="21"/>
      <c r="C27" s="20" t="s">
        <v>32</v>
      </c>
      <c r="D27" s="37">
        <v>17</v>
      </c>
      <c r="E27" s="92">
        <v>28</v>
      </c>
      <c r="F27" s="95">
        <v>35</v>
      </c>
      <c r="G27" s="98">
        <v>5465.37</v>
      </c>
      <c r="H27" s="95">
        <v>19</v>
      </c>
      <c r="I27" s="103">
        <v>2086.88</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6">
        <v>0</v>
      </c>
      <c r="G28" s="99">
        <v>0</v>
      </c>
      <c r="H28" s="95">
        <v>2</v>
      </c>
      <c r="I28" s="103">
        <v>168.12</v>
      </c>
      <c r="J28" s="22"/>
      <c r="K28" s="66" t="s">
        <v>61</v>
      </c>
      <c r="L28" s="66"/>
      <c r="M28" s="38">
        <v>51</v>
      </c>
      <c r="N28" s="106">
        <v>1</v>
      </c>
      <c r="O28" s="95">
        <v>1</v>
      </c>
      <c r="P28" s="108">
        <v>53.31</v>
      </c>
      <c r="Q28" s="111">
        <v>0</v>
      </c>
      <c r="R28" s="85">
        <v>0</v>
      </c>
    </row>
    <row r="29" spans="1:18" ht="14.1" customHeight="1">
      <c r="A29" s="11"/>
      <c r="B29" s="21"/>
      <c r="C29" s="20" t="s">
        <v>34</v>
      </c>
      <c r="D29" s="37">
        <v>19</v>
      </c>
      <c r="E29" s="92">
        <v>5</v>
      </c>
      <c r="F29" s="95">
        <v>11</v>
      </c>
      <c r="G29" s="98">
        <v>41462.02</v>
      </c>
      <c r="H29" s="95">
        <v>2</v>
      </c>
      <c r="I29" s="103">
        <v>186.02</v>
      </c>
      <c r="J29" s="22" t="s">
        <v>54</v>
      </c>
      <c r="K29" s="20" t="s">
        <v>62</v>
      </c>
      <c r="L29" s="20"/>
      <c r="M29" s="37">
        <v>52</v>
      </c>
      <c r="N29" s="107">
        <v>1</v>
      </c>
      <c r="O29" s="94">
        <v>2</v>
      </c>
      <c r="P29" s="109">
        <v>1878.62</v>
      </c>
      <c r="Q29" s="111">
        <v>0</v>
      </c>
      <c r="R29" s="85">
        <v>0</v>
      </c>
    </row>
    <row r="30" spans="1:18" ht="14.1" customHeight="1">
      <c r="A30" s="11"/>
      <c r="B30" s="21"/>
      <c r="C30" s="20" t="s">
        <v>35</v>
      </c>
      <c r="D30" s="39">
        <v>20</v>
      </c>
      <c r="E30" s="92">
        <v>1</v>
      </c>
      <c r="F30" s="95">
        <v>8</v>
      </c>
      <c r="G30" s="98">
        <v>137.66</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19</v>
      </c>
      <c r="F31" s="95">
        <v>43</v>
      </c>
      <c r="G31" s="98">
        <v>15929.33</v>
      </c>
      <c r="H31" s="95">
        <v>15</v>
      </c>
      <c r="I31" s="103">
        <v>2574.17</v>
      </c>
      <c r="J31" s="22"/>
      <c r="K31" s="20" t="s">
        <v>64</v>
      </c>
      <c r="L31" s="20"/>
      <c r="M31" s="37">
        <v>54</v>
      </c>
      <c r="N31" s="107">
        <v>27</v>
      </c>
      <c r="O31" s="94">
        <v>34</v>
      </c>
      <c r="P31" s="109">
        <v>3268.75</v>
      </c>
      <c r="Q31" s="112">
        <v>33</v>
      </c>
      <c r="R31" s="113">
        <v>2503.3</v>
      </c>
    </row>
    <row r="32" spans="1:18" ht="14.1" customHeight="1">
      <c r="A32" s="11"/>
      <c r="B32" s="21"/>
      <c r="C32" s="32" t="s">
        <v>20</v>
      </c>
      <c r="D32" s="37">
        <v>22</v>
      </c>
      <c r="E32" s="92">
        <v>4</v>
      </c>
      <c r="F32" s="95">
        <v>4</v>
      </c>
      <c r="G32" s="98">
        <v>373.1</v>
      </c>
      <c r="H32" s="95">
        <v>3</v>
      </c>
      <c r="I32" s="103">
        <v>605.02</v>
      </c>
      <c r="J32" s="22"/>
      <c r="K32" s="20" t="s">
        <v>65</v>
      </c>
      <c r="L32" s="20"/>
      <c r="M32" s="38">
        <v>55</v>
      </c>
      <c r="N32" s="106">
        <v>6</v>
      </c>
      <c r="O32" s="95">
        <v>60</v>
      </c>
      <c r="P32" s="108">
        <v>14657.31</v>
      </c>
      <c r="Q32" s="112">
        <v>1</v>
      </c>
      <c r="R32" s="113">
        <v>185.98</v>
      </c>
    </row>
    <row r="33" spans="1:18" ht="14.1" customHeight="1">
      <c r="A33" s="11"/>
      <c r="B33" s="21"/>
      <c r="C33" s="20" t="s">
        <v>21</v>
      </c>
      <c r="D33" s="37">
        <v>23</v>
      </c>
      <c r="E33" s="92">
        <v>11</v>
      </c>
      <c r="F33" s="95">
        <v>18</v>
      </c>
      <c r="G33" s="98">
        <v>4393.2</v>
      </c>
      <c r="H33" s="95">
        <v>6</v>
      </c>
      <c r="I33" s="103">
        <v>11526.64</v>
      </c>
      <c r="J33" s="22"/>
      <c r="K33" s="20" t="s">
        <v>66</v>
      </c>
      <c r="L33" s="20"/>
      <c r="M33" s="37">
        <v>56</v>
      </c>
      <c r="N33" s="107">
        <v>33</v>
      </c>
      <c r="O33" s="94">
        <v>68</v>
      </c>
      <c r="P33" s="109">
        <v>9918.04</v>
      </c>
      <c r="Q33" s="112">
        <v>84</v>
      </c>
      <c r="R33" s="113">
        <v>12364.14</v>
      </c>
    </row>
    <row r="34" spans="1:18" ht="14.1" customHeight="1">
      <c r="A34" s="10" t="s">
        <v>6</v>
      </c>
      <c r="B34" s="22" t="s">
        <v>24</v>
      </c>
      <c r="C34" s="20" t="s">
        <v>37</v>
      </c>
      <c r="D34" s="37">
        <v>24</v>
      </c>
      <c r="E34" s="92">
        <v>1019</v>
      </c>
      <c r="F34" s="95">
        <v>1289</v>
      </c>
      <c r="G34" s="98">
        <v>115409.38</v>
      </c>
      <c r="H34" s="95">
        <v>1117</v>
      </c>
      <c r="I34" s="103">
        <v>114627.32</v>
      </c>
      <c r="J34" s="22"/>
      <c r="K34" s="67" t="s">
        <v>67</v>
      </c>
      <c r="L34" s="67"/>
      <c r="M34" s="38">
        <v>57</v>
      </c>
      <c r="N34" s="106">
        <v>886</v>
      </c>
      <c r="O34" s="95">
        <v>2123</v>
      </c>
      <c r="P34" s="108">
        <v>313110.15</v>
      </c>
      <c r="Q34" s="112">
        <v>1423</v>
      </c>
      <c r="R34" s="113">
        <v>188013.63</v>
      </c>
    </row>
    <row r="35" spans="1:18" ht="14.1" customHeight="1">
      <c r="A35" s="10"/>
      <c r="B35" s="22"/>
      <c r="C35" s="20" t="s">
        <v>38</v>
      </c>
      <c r="D35" s="37">
        <v>25</v>
      </c>
      <c r="E35" s="92">
        <v>4</v>
      </c>
      <c r="F35" s="95">
        <v>5</v>
      </c>
      <c r="G35" s="98">
        <v>77368.98</v>
      </c>
      <c r="H35" s="95">
        <v>1</v>
      </c>
      <c r="I35" s="103">
        <v>18.43</v>
      </c>
      <c r="J35" s="22"/>
      <c r="K35" s="20" t="s">
        <v>68</v>
      </c>
      <c r="L35" s="20"/>
      <c r="M35" s="37">
        <v>58</v>
      </c>
      <c r="N35" s="107">
        <v>42</v>
      </c>
      <c r="O35" s="94">
        <v>72</v>
      </c>
      <c r="P35" s="109">
        <v>15551.07</v>
      </c>
      <c r="Q35" s="112">
        <v>46</v>
      </c>
      <c r="R35" s="113">
        <v>9965.92</v>
      </c>
    </row>
    <row r="36" spans="1:18" ht="14.1" customHeight="1">
      <c r="A36" s="10"/>
      <c r="B36" s="22"/>
      <c r="C36" s="20" t="s">
        <v>39</v>
      </c>
      <c r="D36" s="38">
        <v>26</v>
      </c>
      <c r="E36" s="92">
        <v>49</v>
      </c>
      <c r="F36" s="95">
        <v>90</v>
      </c>
      <c r="G36" s="98">
        <v>36337.08</v>
      </c>
      <c r="H36" s="95">
        <v>99</v>
      </c>
      <c r="I36" s="103">
        <v>16112.26</v>
      </c>
      <c r="J36" s="22"/>
      <c r="K36" s="20" t="s">
        <v>69</v>
      </c>
      <c r="L36" s="20"/>
      <c r="M36" s="38">
        <v>59</v>
      </c>
      <c r="N36" s="106">
        <v>43</v>
      </c>
      <c r="O36" s="95">
        <v>60</v>
      </c>
      <c r="P36" s="108">
        <v>5468.63</v>
      </c>
      <c r="Q36" s="112">
        <v>28</v>
      </c>
      <c r="R36" s="113">
        <v>2737.91</v>
      </c>
    </row>
    <row r="37" spans="1:18" ht="14.1" customHeight="1">
      <c r="A37" s="10"/>
      <c r="B37" s="22"/>
      <c r="C37" s="20" t="s">
        <v>40</v>
      </c>
      <c r="D37" s="38">
        <v>27</v>
      </c>
      <c r="E37" s="92">
        <v>807</v>
      </c>
      <c r="F37" s="95">
        <v>1031</v>
      </c>
      <c r="G37" s="98">
        <v>84150.26</v>
      </c>
      <c r="H37" s="95">
        <v>926</v>
      </c>
      <c r="I37" s="103">
        <v>101555.9</v>
      </c>
      <c r="J37" s="22"/>
      <c r="K37" s="20" t="s">
        <v>70</v>
      </c>
      <c r="L37" s="20"/>
      <c r="M37" s="37">
        <v>60</v>
      </c>
      <c r="N37" s="107">
        <v>40</v>
      </c>
      <c r="O37" s="94">
        <v>75</v>
      </c>
      <c r="P37" s="109">
        <v>3098.1</v>
      </c>
      <c r="Q37" s="112">
        <v>41</v>
      </c>
      <c r="R37" s="113">
        <v>3899.25</v>
      </c>
    </row>
    <row r="38" spans="1:18" ht="14.1" customHeight="1">
      <c r="A38" s="10"/>
      <c r="B38" s="22" t="s">
        <v>25</v>
      </c>
      <c r="C38" s="20" t="s">
        <v>37</v>
      </c>
      <c r="D38" s="38">
        <v>28</v>
      </c>
      <c r="E38" s="92">
        <v>7</v>
      </c>
      <c r="F38" s="95">
        <v>11</v>
      </c>
      <c r="G38" s="98">
        <v>1182.34</v>
      </c>
      <c r="H38" s="96">
        <v>0</v>
      </c>
      <c r="I38" s="102">
        <v>0</v>
      </c>
      <c r="J38" s="22"/>
      <c r="K38" s="20" t="s">
        <v>71</v>
      </c>
      <c r="L38" s="20"/>
      <c r="M38" s="38">
        <v>61</v>
      </c>
      <c r="N38" s="106">
        <v>49</v>
      </c>
      <c r="O38" s="95">
        <v>90</v>
      </c>
      <c r="P38" s="108">
        <v>11486.49</v>
      </c>
      <c r="Q38" s="112">
        <v>43</v>
      </c>
      <c r="R38" s="113">
        <v>5017.43</v>
      </c>
    </row>
    <row r="39" spans="1:18" ht="14.1" customHeight="1">
      <c r="A39" s="10"/>
      <c r="B39" s="22"/>
      <c r="C39" s="20" t="s">
        <v>38</v>
      </c>
      <c r="D39" s="38">
        <v>29</v>
      </c>
      <c r="E39" s="92">
        <v>1</v>
      </c>
      <c r="F39" s="95">
        <v>1</v>
      </c>
      <c r="G39" s="98">
        <v>281.26</v>
      </c>
      <c r="H39" s="96">
        <v>0</v>
      </c>
      <c r="I39" s="102">
        <v>0</v>
      </c>
      <c r="J39" s="22"/>
      <c r="K39" s="20" t="s">
        <v>72</v>
      </c>
      <c r="L39" s="20"/>
      <c r="M39" s="37">
        <v>62</v>
      </c>
      <c r="N39" s="107">
        <v>65</v>
      </c>
      <c r="O39" s="94">
        <v>144</v>
      </c>
      <c r="P39" s="109">
        <v>30020.69</v>
      </c>
      <c r="Q39" s="112">
        <v>38</v>
      </c>
      <c r="R39" s="113">
        <v>2642.66</v>
      </c>
    </row>
    <row r="40" spans="1:18" ht="14.1" customHeight="1">
      <c r="A40" s="10"/>
      <c r="B40" s="22"/>
      <c r="C40" s="20" t="s">
        <v>39</v>
      </c>
      <c r="D40" s="38">
        <v>30</v>
      </c>
      <c r="E40" s="93">
        <v>0</v>
      </c>
      <c r="F40" s="96">
        <v>0</v>
      </c>
      <c r="G40" s="99">
        <v>0</v>
      </c>
      <c r="H40" s="96">
        <v>0</v>
      </c>
      <c r="I40" s="102">
        <v>0</v>
      </c>
      <c r="J40" s="22"/>
      <c r="K40" s="67" t="s">
        <v>73</v>
      </c>
      <c r="L40" s="67"/>
      <c r="M40" s="38">
        <v>63</v>
      </c>
      <c r="N40" s="106">
        <v>88</v>
      </c>
      <c r="O40" s="95">
        <v>178</v>
      </c>
      <c r="P40" s="108">
        <v>19536.81</v>
      </c>
      <c r="Q40" s="112">
        <v>59</v>
      </c>
      <c r="R40" s="113">
        <v>5079.61</v>
      </c>
    </row>
    <row r="41" spans="1:18" ht="14.1" customHeight="1">
      <c r="A41" s="10"/>
      <c r="B41" s="22"/>
      <c r="C41" s="20" t="s">
        <v>40</v>
      </c>
      <c r="D41" s="38">
        <v>31</v>
      </c>
      <c r="E41" s="92">
        <v>5</v>
      </c>
      <c r="F41" s="95">
        <v>7</v>
      </c>
      <c r="G41" s="98">
        <v>1728.85</v>
      </c>
      <c r="H41" s="96">
        <v>0</v>
      </c>
      <c r="I41" s="102">
        <v>0</v>
      </c>
      <c r="J41" s="22"/>
      <c r="K41" s="67" t="s">
        <v>74</v>
      </c>
      <c r="L41" s="67"/>
      <c r="M41" s="37">
        <v>64</v>
      </c>
      <c r="N41" s="107">
        <v>301</v>
      </c>
      <c r="O41" s="94">
        <v>683</v>
      </c>
      <c r="P41" s="109">
        <v>391866.64</v>
      </c>
      <c r="Q41" s="112">
        <v>190</v>
      </c>
      <c r="R41" s="113">
        <v>28775.43</v>
      </c>
    </row>
    <row r="42" spans="1:18" ht="14.1" customHeight="1">
      <c r="A42" s="10"/>
      <c r="B42" s="23" t="s">
        <v>26</v>
      </c>
      <c r="C42" s="20" t="s">
        <v>37</v>
      </c>
      <c r="D42" s="38">
        <v>32</v>
      </c>
      <c r="E42" s="92">
        <v>1</v>
      </c>
      <c r="F42" s="95">
        <v>2</v>
      </c>
      <c r="G42" s="98">
        <v>572.6</v>
      </c>
      <c r="H42" s="96">
        <v>0</v>
      </c>
      <c r="I42" s="102">
        <v>0</v>
      </c>
      <c r="J42" s="11" t="s">
        <v>55</v>
      </c>
      <c r="K42" s="11"/>
      <c r="L42" s="11"/>
      <c r="M42" s="38">
        <v>65</v>
      </c>
      <c r="N42" s="72">
        <f>SUM(E11:E43,N11:N41)</f>
        <v>4632</v>
      </c>
      <c r="O42" s="71">
        <f>SUM(F11:F43,O11:O41)</f>
        <v>7703</v>
      </c>
      <c r="P42" s="78">
        <f>SUM(G11:G43,P11:P41)</f>
        <v>1584569.63</v>
      </c>
      <c r="Q42" s="71">
        <f>SUM(H11:H43,Q11:Q41)</f>
        <v>5294</v>
      </c>
      <c r="R42" s="85">
        <f>SUM(I11:I43,R11:R41)</f>
        <v>686954.08</v>
      </c>
    </row>
    <row r="43" spans="1:18" ht="14.1" customHeight="1">
      <c r="A43" s="10"/>
      <c r="B43" s="24"/>
      <c r="C43" s="20" t="s">
        <v>38</v>
      </c>
      <c r="D43" s="38">
        <v>33</v>
      </c>
      <c r="E43" s="92">
        <v>2</v>
      </c>
      <c r="F43" s="95">
        <v>2</v>
      </c>
      <c r="G43" s="98">
        <v>1118.88</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88</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18</v>
      </c>
      <c r="F11" s="94">
        <v>81</v>
      </c>
      <c r="G11" s="97">
        <v>58529.45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13</v>
      </c>
      <c r="F12" s="95">
        <v>14</v>
      </c>
      <c r="G12" s="98">
        <v>20272.92</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5</v>
      </c>
      <c r="G16" s="98">
        <v>2118.51</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1</v>
      </c>
      <c r="F17" s="96">
        <v>0</v>
      </c>
      <c r="G17" s="99">
        <v>0</v>
      </c>
      <c r="H17" s="95">
        <v>1</v>
      </c>
      <c r="I17" s="103">
        <v>110.4</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2">
        <v>0</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6</v>
      </c>
      <c r="F21" s="95">
        <v>5</v>
      </c>
      <c r="G21" s="98">
        <v>21285.23</v>
      </c>
      <c r="H21" s="95">
        <v>11</v>
      </c>
      <c r="I21" s="103">
        <v>6352.41</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29</v>
      </c>
      <c r="F22" s="96">
        <v>0</v>
      </c>
      <c r="G22" s="99">
        <v>0</v>
      </c>
      <c r="H22" s="95">
        <v>125</v>
      </c>
      <c r="I22" s="103">
        <v>27327.15</v>
      </c>
      <c r="J22" s="22"/>
      <c r="K22" s="22"/>
      <c r="L22" s="20" t="s">
        <v>38</v>
      </c>
      <c r="M22" s="38">
        <v>45</v>
      </c>
      <c r="N22" s="105">
        <v>0</v>
      </c>
      <c r="O22" s="96">
        <v>0</v>
      </c>
      <c r="P22" s="78">
        <v>0</v>
      </c>
      <c r="Q22" s="111">
        <v>0</v>
      </c>
      <c r="R22" s="85">
        <v>0</v>
      </c>
    </row>
    <row r="23" spans="1:18" ht="14.1" customHeight="1">
      <c r="A23" s="11"/>
      <c r="B23" s="21" t="s">
        <v>23</v>
      </c>
      <c r="C23" s="20" t="s">
        <v>28</v>
      </c>
      <c r="D23" s="37">
        <v>13</v>
      </c>
      <c r="E23" s="92">
        <v>197</v>
      </c>
      <c r="F23" s="95">
        <v>400</v>
      </c>
      <c r="G23" s="98">
        <v>151569.35</v>
      </c>
      <c r="H23" s="95">
        <v>100</v>
      </c>
      <c r="I23" s="103">
        <v>12206.66</v>
      </c>
      <c r="J23" s="22"/>
      <c r="K23" s="22"/>
      <c r="L23" s="20" t="s">
        <v>39</v>
      </c>
      <c r="M23" s="37">
        <v>46</v>
      </c>
      <c r="N23" s="104">
        <v>0</v>
      </c>
      <c r="O23" s="100">
        <v>0</v>
      </c>
      <c r="P23" s="77">
        <v>0</v>
      </c>
      <c r="Q23" s="111">
        <v>0</v>
      </c>
      <c r="R23" s="85">
        <v>0</v>
      </c>
    </row>
    <row r="24" spans="1:18" ht="14.1" customHeight="1">
      <c r="A24" s="11"/>
      <c r="B24" s="21"/>
      <c r="C24" s="31" t="s">
        <v>29</v>
      </c>
      <c r="D24" s="39">
        <v>14</v>
      </c>
      <c r="E24" s="92">
        <v>2</v>
      </c>
      <c r="F24" s="95">
        <v>8</v>
      </c>
      <c r="G24" s="98">
        <v>1071.89</v>
      </c>
      <c r="H24" s="96">
        <v>0</v>
      </c>
      <c r="I24" s="102">
        <v>0</v>
      </c>
      <c r="J24" s="22"/>
      <c r="K24" s="22"/>
      <c r="L24" s="20" t="s">
        <v>40</v>
      </c>
      <c r="M24" s="38">
        <v>47</v>
      </c>
      <c r="N24" s="105">
        <v>0</v>
      </c>
      <c r="O24" s="96">
        <v>0</v>
      </c>
      <c r="P24" s="78">
        <v>0</v>
      </c>
      <c r="Q24" s="111">
        <v>0</v>
      </c>
      <c r="R24" s="85">
        <v>0</v>
      </c>
    </row>
    <row r="25" spans="1:18" ht="14.1" customHeight="1">
      <c r="A25" s="11"/>
      <c r="B25" s="21"/>
      <c r="C25" s="20" t="s">
        <v>30</v>
      </c>
      <c r="D25" s="37">
        <v>15</v>
      </c>
      <c r="E25" s="92">
        <v>44</v>
      </c>
      <c r="F25" s="95">
        <v>234</v>
      </c>
      <c r="G25" s="98">
        <v>204891.13</v>
      </c>
      <c r="H25" s="95">
        <v>11</v>
      </c>
      <c r="I25" s="103">
        <v>2844.25</v>
      </c>
      <c r="J25" s="22"/>
      <c r="K25" s="65" t="s">
        <v>60</v>
      </c>
      <c r="L25" s="20" t="s">
        <v>38</v>
      </c>
      <c r="M25" s="37">
        <v>48</v>
      </c>
      <c r="N25" s="104">
        <v>0</v>
      </c>
      <c r="O25" s="100">
        <v>0</v>
      </c>
      <c r="P25" s="77">
        <v>0</v>
      </c>
      <c r="Q25" s="111">
        <v>0</v>
      </c>
      <c r="R25" s="85">
        <v>0</v>
      </c>
    </row>
    <row r="26" spans="1:18" ht="14.1" customHeight="1">
      <c r="A26" s="11"/>
      <c r="B26" s="21"/>
      <c r="C26" s="20" t="s">
        <v>31</v>
      </c>
      <c r="D26" s="39">
        <v>16</v>
      </c>
      <c r="E26" s="92">
        <v>24</v>
      </c>
      <c r="F26" s="95">
        <v>31</v>
      </c>
      <c r="G26" s="98">
        <v>31935.01</v>
      </c>
      <c r="H26" s="95">
        <v>5</v>
      </c>
      <c r="I26" s="103">
        <v>958.38</v>
      </c>
      <c r="J26" s="22"/>
      <c r="K26" s="65"/>
      <c r="L26" s="20" t="s">
        <v>39</v>
      </c>
      <c r="M26" s="38">
        <v>49</v>
      </c>
      <c r="N26" s="105">
        <v>0</v>
      </c>
      <c r="O26" s="96">
        <v>0</v>
      </c>
      <c r="P26" s="78">
        <v>0</v>
      </c>
      <c r="Q26" s="111">
        <v>0</v>
      </c>
      <c r="R26" s="85">
        <v>0</v>
      </c>
    </row>
    <row r="27" spans="1:18" ht="14.1" customHeight="1">
      <c r="A27" s="11"/>
      <c r="B27" s="21"/>
      <c r="C27" s="20" t="s">
        <v>32</v>
      </c>
      <c r="D27" s="37">
        <v>17</v>
      </c>
      <c r="E27" s="92">
        <v>5</v>
      </c>
      <c r="F27" s="95">
        <v>12</v>
      </c>
      <c r="G27" s="98">
        <v>5980.87</v>
      </c>
      <c r="H27" s="95">
        <v>2</v>
      </c>
      <c r="I27" s="103">
        <v>645.42</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6">
        <v>1</v>
      </c>
      <c r="O28" s="95">
        <v>5</v>
      </c>
      <c r="P28" s="108">
        <v>3398.08</v>
      </c>
      <c r="Q28" s="111">
        <v>0</v>
      </c>
      <c r="R28" s="85">
        <v>0</v>
      </c>
    </row>
    <row r="29" spans="1:18" ht="14.1" customHeight="1">
      <c r="A29" s="11"/>
      <c r="B29" s="21"/>
      <c r="C29" s="20" t="s">
        <v>34</v>
      </c>
      <c r="D29" s="37">
        <v>19</v>
      </c>
      <c r="E29" s="92">
        <v>9</v>
      </c>
      <c r="F29" s="95">
        <v>35</v>
      </c>
      <c r="G29" s="98">
        <v>28176.57</v>
      </c>
      <c r="H29" s="96">
        <v>0</v>
      </c>
      <c r="I29" s="102">
        <v>0</v>
      </c>
      <c r="J29" s="22" t="s">
        <v>54</v>
      </c>
      <c r="K29" s="20" t="s">
        <v>62</v>
      </c>
      <c r="L29" s="20"/>
      <c r="M29" s="37">
        <v>52</v>
      </c>
      <c r="N29" s="107">
        <v>1</v>
      </c>
      <c r="O29" s="94">
        <v>1</v>
      </c>
      <c r="P29" s="109">
        <v>96.89</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3</v>
      </c>
      <c r="F31" s="95">
        <v>8</v>
      </c>
      <c r="G31" s="98">
        <v>602.66</v>
      </c>
      <c r="H31" s="95">
        <v>1</v>
      </c>
      <c r="I31" s="103">
        <v>50.11</v>
      </c>
      <c r="J31" s="22"/>
      <c r="K31" s="20" t="s">
        <v>64</v>
      </c>
      <c r="L31" s="20"/>
      <c r="M31" s="37">
        <v>54</v>
      </c>
      <c r="N31" s="107">
        <v>7</v>
      </c>
      <c r="O31" s="94">
        <v>14</v>
      </c>
      <c r="P31" s="109">
        <v>3489.71</v>
      </c>
      <c r="Q31" s="112">
        <v>6</v>
      </c>
      <c r="R31" s="113">
        <v>307.83</v>
      </c>
    </row>
    <row r="32" spans="1:18" ht="14.1" customHeight="1">
      <c r="A32" s="11"/>
      <c r="B32" s="21"/>
      <c r="C32" s="32" t="s">
        <v>20</v>
      </c>
      <c r="D32" s="37">
        <v>22</v>
      </c>
      <c r="E32" s="93">
        <v>0</v>
      </c>
      <c r="F32" s="96">
        <v>0</v>
      </c>
      <c r="G32" s="99">
        <v>0</v>
      </c>
      <c r="H32" s="96">
        <v>0</v>
      </c>
      <c r="I32" s="102">
        <v>0</v>
      </c>
      <c r="J32" s="22"/>
      <c r="K32" s="20" t="s">
        <v>65</v>
      </c>
      <c r="L32" s="20"/>
      <c r="M32" s="38">
        <v>55</v>
      </c>
      <c r="N32" s="106">
        <v>2</v>
      </c>
      <c r="O32" s="95">
        <v>8</v>
      </c>
      <c r="P32" s="108">
        <v>6820</v>
      </c>
      <c r="Q32" s="111">
        <v>0</v>
      </c>
      <c r="R32" s="85">
        <v>0</v>
      </c>
    </row>
    <row r="33" spans="1:18" ht="14.1" customHeight="1">
      <c r="A33" s="11"/>
      <c r="B33" s="21"/>
      <c r="C33" s="20" t="s">
        <v>21</v>
      </c>
      <c r="D33" s="37">
        <v>23</v>
      </c>
      <c r="E33" s="92">
        <v>3</v>
      </c>
      <c r="F33" s="95">
        <v>5</v>
      </c>
      <c r="G33" s="98">
        <v>12359.18</v>
      </c>
      <c r="H33" s="96">
        <v>0</v>
      </c>
      <c r="I33" s="102">
        <v>0</v>
      </c>
      <c r="J33" s="22"/>
      <c r="K33" s="20" t="s">
        <v>66</v>
      </c>
      <c r="L33" s="20"/>
      <c r="M33" s="37">
        <v>56</v>
      </c>
      <c r="N33" s="107">
        <v>23</v>
      </c>
      <c r="O33" s="94">
        <v>35</v>
      </c>
      <c r="P33" s="109">
        <v>62574.32</v>
      </c>
      <c r="Q33" s="112">
        <v>27</v>
      </c>
      <c r="R33" s="113">
        <v>15776.19</v>
      </c>
    </row>
    <row r="34" spans="1:18" ht="14.1" customHeight="1">
      <c r="A34" s="10" t="s">
        <v>6</v>
      </c>
      <c r="B34" s="22" t="s">
        <v>24</v>
      </c>
      <c r="C34" s="20" t="s">
        <v>37</v>
      </c>
      <c r="D34" s="37">
        <v>24</v>
      </c>
      <c r="E34" s="92">
        <v>182</v>
      </c>
      <c r="F34" s="95">
        <v>330</v>
      </c>
      <c r="G34" s="98">
        <v>58727.93</v>
      </c>
      <c r="H34" s="95">
        <v>170</v>
      </c>
      <c r="I34" s="103">
        <v>24193.12</v>
      </c>
      <c r="J34" s="22"/>
      <c r="K34" s="67" t="s">
        <v>67</v>
      </c>
      <c r="L34" s="67"/>
      <c r="M34" s="38">
        <v>57</v>
      </c>
      <c r="N34" s="106">
        <v>133</v>
      </c>
      <c r="O34" s="95">
        <v>533</v>
      </c>
      <c r="P34" s="108">
        <v>226262.11</v>
      </c>
      <c r="Q34" s="112">
        <v>162</v>
      </c>
      <c r="R34" s="113">
        <v>24491.5</v>
      </c>
    </row>
    <row r="35" spans="1:18" ht="14.1" customHeight="1">
      <c r="A35" s="10"/>
      <c r="B35" s="22"/>
      <c r="C35" s="20" t="s">
        <v>38</v>
      </c>
      <c r="D35" s="37">
        <v>25</v>
      </c>
      <c r="E35" s="92">
        <v>1</v>
      </c>
      <c r="F35" s="95">
        <v>3</v>
      </c>
      <c r="G35" s="98">
        <v>10736.99</v>
      </c>
      <c r="H35" s="96">
        <v>0</v>
      </c>
      <c r="I35" s="102">
        <v>0</v>
      </c>
      <c r="J35" s="22"/>
      <c r="K35" s="20" t="s">
        <v>68</v>
      </c>
      <c r="L35" s="20"/>
      <c r="M35" s="37">
        <v>58</v>
      </c>
      <c r="N35" s="107">
        <v>4</v>
      </c>
      <c r="O35" s="94">
        <v>6</v>
      </c>
      <c r="P35" s="109">
        <v>3186.82</v>
      </c>
      <c r="Q35" s="112">
        <v>2</v>
      </c>
      <c r="R35" s="113">
        <v>237.57</v>
      </c>
    </row>
    <row r="36" spans="1:18" ht="14.1" customHeight="1">
      <c r="A36" s="10"/>
      <c r="B36" s="22"/>
      <c r="C36" s="20" t="s">
        <v>39</v>
      </c>
      <c r="D36" s="38">
        <v>26</v>
      </c>
      <c r="E36" s="92">
        <v>15</v>
      </c>
      <c r="F36" s="95">
        <v>24</v>
      </c>
      <c r="G36" s="98">
        <v>222737.65</v>
      </c>
      <c r="H36" s="95">
        <v>53</v>
      </c>
      <c r="I36" s="103">
        <v>55190.15</v>
      </c>
      <c r="J36" s="22"/>
      <c r="K36" s="20" t="s">
        <v>69</v>
      </c>
      <c r="L36" s="20"/>
      <c r="M36" s="38">
        <v>59</v>
      </c>
      <c r="N36" s="106">
        <v>22</v>
      </c>
      <c r="O36" s="95">
        <v>30</v>
      </c>
      <c r="P36" s="108">
        <v>6283.6</v>
      </c>
      <c r="Q36" s="112">
        <v>10</v>
      </c>
      <c r="R36" s="113">
        <v>1174.14</v>
      </c>
    </row>
    <row r="37" spans="1:18" ht="14.1" customHeight="1">
      <c r="A37" s="10"/>
      <c r="B37" s="22"/>
      <c r="C37" s="20" t="s">
        <v>40</v>
      </c>
      <c r="D37" s="38">
        <v>27</v>
      </c>
      <c r="E37" s="92">
        <v>114</v>
      </c>
      <c r="F37" s="95">
        <v>206</v>
      </c>
      <c r="G37" s="98">
        <v>71178.17</v>
      </c>
      <c r="H37" s="95">
        <v>86</v>
      </c>
      <c r="I37" s="103">
        <v>12915.67</v>
      </c>
      <c r="J37" s="22"/>
      <c r="K37" s="20" t="s">
        <v>70</v>
      </c>
      <c r="L37" s="20"/>
      <c r="M37" s="37">
        <v>60</v>
      </c>
      <c r="N37" s="107">
        <v>12</v>
      </c>
      <c r="O37" s="94">
        <v>17</v>
      </c>
      <c r="P37" s="109">
        <v>10338.49</v>
      </c>
      <c r="Q37" s="112">
        <v>5</v>
      </c>
      <c r="R37" s="113">
        <v>592.8</v>
      </c>
    </row>
    <row r="38" spans="1:18" ht="14.1" customHeight="1">
      <c r="A38" s="10"/>
      <c r="B38" s="22" t="s">
        <v>25</v>
      </c>
      <c r="C38" s="20" t="s">
        <v>37</v>
      </c>
      <c r="D38" s="38">
        <v>28</v>
      </c>
      <c r="E38" s="92">
        <v>3</v>
      </c>
      <c r="F38" s="95">
        <v>3</v>
      </c>
      <c r="G38" s="98">
        <v>2351.88</v>
      </c>
      <c r="H38" s="96">
        <v>0</v>
      </c>
      <c r="I38" s="102">
        <v>0</v>
      </c>
      <c r="J38" s="22"/>
      <c r="K38" s="20" t="s">
        <v>71</v>
      </c>
      <c r="L38" s="20"/>
      <c r="M38" s="38">
        <v>61</v>
      </c>
      <c r="N38" s="106">
        <v>20</v>
      </c>
      <c r="O38" s="95">
        <v>59</v>
      </c>
      <c r="P38" s="108">
        <v>6780.26</v>
      </c>
      <c r="Q38" s="112">
        <v>10</v>
      </c>
      <c r="R38" s="113">
        <v>986.91</v>
      </c>
    </row>
    <row r="39" spans="1:18" ht="14.1" customHeight="1">
      <c r="A39" s="10"/>
      <c r="B39" s="22"/>
      <c r="C39" s="20" t="s">
        <v>38</v>
      </c>
      <c r="D39" s="38">
        <v>29</v>
      </c>
      <c r="E39" s="92">
        <v>1</v>
      </c>
      <c r="F39" s="95">
        <v>1</v>
      </c>
      <c r="G39" s="98">
        <v>340.46</v>
      </c>
      <c r="H39" s="96">
        <v>0</v>
      </c>
      <c r="I39" s="102">
        <v>0</v>
      </c>
      <c r="J39" s="22"/>
      <c r="K39" s="20" t="s">
        <v>72</v>
      </c>
      <c r="L39" s="20"/>
      <c r="M39" s="37">
        <v>62</v>
      </c>
      <c r="N39" s="107">
        <v>46</v>
      </c>
      <c r="O39" s="94">
        <v>142</v>
      </c>
      <c r="P39" s="109">
        <v>18580.89</v>
      </c>
      <c r="Q39" s="112">
        <v>16</v>
      </c>
      <c r="R39" s="113">
        <v>1741.32</v>
      </c>
    </row>
    <row r="40" spans="1:18" ht="14.1" customHeight="1">
      <c r="A40" s="10"/>
      <c r="B40" s="22"/>
      <c r="C40" s="20" t="s">
        <v>39</v>
      </c>
      <c r="D40" s="38">
        <v>30</v>
      </c>
      <c r="E40" s="93">
        <v>0</v>
      </c>
      <c r="F40" s="96">
        <v>0</v>
      </c>
      <c r="G40" s="99">
        <v>0</v>
      </c>
      <c r="H40" s="96">
        <v>0</v>
      </c>
      <c r="I40" s="102">
        <v>0</v>
      </c>
      <c r="J40" s="22"/>
      <c r="K40" s="67" t="s">
        <v>73</v>
      </c>
      <c r="L40" s="67"/>
      <c r="M40" s="38">
        <v>63</v>
      </c>
      <c r="N40" s="106">
        <v>20</v>
      </c>
      <c r="O40" s="95">
        <v>35</v>
      </c>
      <c r="P40" s="108">
        <v>31279.65</v>
      </c>
      <c r="Q40" s="112">
        <v>7</v>
      </c>
      <c r="R40" s="113">
        <v>650.22</v>
      </c>
    </row>
    <row r="41" spans="1:18" ht="14.1" customHeight="1">
      <c r="A41" s="10"/>
      <c r="B41" s="22"/>
      <c r="C41" s="20" t="s">
        <v>40</v>
      </c>
      <c r="D41" s="38">
        <v>31</v>
      </c>
      <c r="E41" s="92">
        <v>6</v>
      </c>
      <c r="F41" s="95">
        <v>9</v>
      </c>
      <c r="G41" s="98">
        <v>5601.3</v>
      </c>
      <c r="H41" s="96">
        <v>0</v>
      </c>
      <c r="I41" s="102">
        <v>0</v>
      </c>
      <c r="J41" s="22"/>
      <c r="K41" s="67" t="s">
        <v>74</v>
      </c>
      <c r="L41" s="67"/>
      <c r="M41" s="37">
        <v>64</v>
      </c>
      <c r="N41" s="107">
        <v>114</v>
      </c>
      <c r="O41" s="94">
        <v>245</v>
      </c>
      <c r="P41" s="109">
        <v>304279.17</v>
      </c>
      <c r="Q41" s="112">
        <v>22</v>
      </c>
      <c r="R41" s="113">
        <v>3173.15</v>
      </c>
    </row>
    <row r="42" spans="1:18" ht="14.1" customHeight="1">
      <c r="A42" s="10"/>
      <c r="B42" s="23" t="s">
        <v>26</v>
      </c>
      <c r="C42" s="20" t="s">
        <v>37</v>
      </c>
      <c r="D42" s="38">
        <v>32</v>
      </c>
      <c r="E42" s="93">
        <v>0</v>
      </c>
      <c r="F42" s="96">
        <v>0</v>
      </c>
      <c r="G42" s="99">
        <v>0</v>
      </c>
      <c r="H42" s="96">
        <v>0</v>
      </c>
      <c r="I42" s="102">
        <v>0</v>
      </c>
      <c r="J42" s="11" t="s">
        <v>55</v>
      </c>
      <c r="K42" s="11"/>
      <c r="L42" s="11"/>
      <c r="M42" s="38">
        <v>65</v>
      </c>
      <c r="N42" s="72">
        <f>SUM(E11:E43,N11:N41)</f>
        <v>1085</v>
      </c>
      <c r="O42" s="71">
        <f>SUM(F11:F43,O11:O41)</f>
        <v>2549</v>
      </c>
      <c r="P42" s="78">
        <f>SUM(G11:G43,P11:P41)</f>
        <v>1597323.13</v>
      </c>
      <c r="Q42" s="71">
        <f>SUM(H11:H43,Q11:Q41)</f>
        <v>832</v>
      </c>
      <c r="R42" s="85">
        <f>SUM(I11:I43,R11:R41)</f>
        <v>191925.35</v>
      </c>
    </row>
    <row r="43" spans="1:18" ht="14.1" customHeight="1">
      <c r="A43" s="10"/>
      <c r="B43" s="24"/>
      <c r="C43" s="20" t="s">
        <v>38</v>
      </c>
      <c r="D43" s="38">
        <v>33</v>
      </c>
      <c r="E43" s="92">
        <v>2</v>
      </c>
      <c r="F43" s="95">
        <v>5</v>
      </c>
      <c r="G43" s="98">
        <v>3485.99</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45" sqref="N45"/>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421875" style="0" customWidth="1"/>
    <col min="7" max="7" width="18.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89</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43">
        <f>SUM('1112-04-01(801)'!E11,'1112-04-01(901)'!E11,'1112-04-01(1001)'!E11)</f>
        <v>26</v>
      </c>
      <c r="F11" s="50">
        <f>SUM('1112-04-01(801)'!F11,'1112-04-01(901)'!F11,'1112-04-01(1001)'!F11)</f>
        <v>80</v>
      </c>
      <c r="G11" s="54">
        <f>SUM('1112-04-01(801)'!G11,'1112-04-01(901)'!G11,'1112-04-01(1001)'!G11)</f>
        <v>741354.32</v>
      </c>
      <c r="H11" s="50">
        <f>SUM('1112-04-01(801)'!H11,'1112-04-01(901)'!H11,'1112-04-01(1001)'!H11)</f>
        <v>0</v>
      </c>
      <c r="I11" s="54">
        <f>SUM('1112-04-01(801)'!I11,'1112-04-01(901)'!I11,'1112-04-01(1001)'!I11)</f>
        <v>0</v>
      </c>
      <c r="J11" s="61" t="s">
        <v>6</v>
      </c>
      <c r="K11" s="64" t="s">
        <v>26</v>
      </c>
      <c r="L11" s="68" t="s">
        <v>39</v>
      </c>
      <c r="M11" s="37">
        <v>34</v>
      </c>
      <c r="N11" s="70">
        <f>SUM('1112-04-01(801)'!N11,'1112-04-01(901)'!N11,'1112-04-01(1001)'!N11)</f>
        <v>0</v>
      </c>
      <c r="O11" s="70">
        <f>SUM('1112-04-01(801)'!O11,'1112-04-01(901)'!O11,'1112-04-01(1001)'!O11)</f>
        <v>0</v>
      </c>
      <c r="P11" s="77">
        <f>SUM('1112-04-01(801)'!P11,'1112-04-01(901)'!P11,'1112-04-01(1001)'!P11)</f>
        <v>0</v>
      </c>
      <c r="Q11" s="70">
        <f>SUM('1112-04-01(801)'!Q11,'1112-04-01(901)'!Q11,'1112-04-01(1001)'!Q11)</f>
        <v>0</v>
      </c>
      <c r="R11" s="84">
        <f>SUM('1112-04-01(801)'!R11,'1112-04-01(901)'!R11,'1112-04-01(1001)'!R11)</f>
        <v>0</v>
      </c>
    </row>
    <row r="12" spans="1:18" ht="14.1" customHeight="1">
      <c r="A12" s="10"/>
      <c r="B12" s="20" t="s">
        <v>12</v>
      </c>
      <c r="C12" s="20"/>
      <c r="D12" s="38">
        <v>2</v>
      </c>
      <c r="E12" s="44">
        <f>SUM('1112-04-01(801)'!E12,'1112-04-01(901)'!E12,'1112-04-01(1001)'!E12)</f>
        <v>8</v>
      </c>
      <c r="F12" s="44">
        <f>SUM('1112-04-01(801)'!F12,'1112-04-01(901)'!F12,'1112-04-01(1001)'!F12)</f>
        <v>11</v>
      </c>
      <c r="G12" s="55">
        <f>SUM('1112-04-01(801)'!G12,'1112-04-01(901)'!G12,'1112-04-01(1001)'!G12)</f>
        <v>47766.77</v>
      </c>
      <c r="H12" s="44">
        <f>SUM('1112-04-01(801)'!H12,'1112-04-01(901)'!H12,'1112-04-01(1001)'!H12)</f>
        <v>0</v>
      </c>
      <c r="I12" s="55">
        <f>SUM('1112-04-01(801)'!I12,'1112-04-01(901)'!I12,'1112-04-01(1001)'!I12)</f>
        <v>0</v>
      </c>
      <c r="J12" s="22"/>
      <c r="K12" s="64"/>
      <c r="L12" s="20" t="s">
        <v>40</v>
      </c>
      <c r="M12" s="38">
        <v>35</v>
      </c>
      <c r="N12" s="71">
        <f>SUM('1112-04-01(801)'!N12,'1112-04-01(901)'!N12,'1112-04-01(1001)'!N12)</f>
        <v>0</v>
      </c>
      <c r="O12" s="71">
        <f>SUM('1112-04-01(801)'!O12,'1112-04-01(901)'!O12,'1112-04-01(1001)'!O12)</f>
        <v>0</v>
      </c>
      <c r="P12" s="78">
        <f>SUM('1112-04-01(801)'!P12,'1112-04-01(901)'!P12,'1112-04-01(1001)'!P12)</f>
        <v>0</v>
      </c>
      <c r="Q12" s="71">
        <f>SUM('1112-04-01(801)'!Q12,'1112-04-01(901)'!Q12,'1112-04-01(1001)'!Q12)</f>
        <v>0</v>
      </c>
      <c r="R12" s="85">
        <f>SUM('1112-04-01(801)'!R12,'1112-04-01(901)'!R12,'1112-04-01(1001)'!R12)</f>
        <v>0</v>
      </c>
    </row>
    <row r="13" spans="1:18" ht="14.1" customHeight="1">
      <c r="A13" s="10"/>
      <c r="B13" s="20" t="s">
        <v>13</v>
      </c>
      <c r="C13" s="20"/>
      <c r="D13" s="37">
        <v>3</v>
      </c>
      <c r="E13" s="44">
        <f>SUM('1112-04-01(801)'!E13,'1112-04-01(901)'!E13,'1112-04-01(1001)'!E13)</f>
        <v>0</v>
      </c>
      <c r="F13" s="44">
        <f>SUM('1112-04-01(801)'!F13,'1112-04-01(901)'!F13,'1112-04-01(1001)'!F13)</f>
        <v>0</v>
      </c>
      <c r="G13" s="55">
        <f>SUM('1112-04-01(801)'!G13,'1112-04-01(901)'!G13,'1112-04-01(1001)'!G13)</f>
        <v>0</v>
      </c>
      <c r="H13" s="44">
        <f>SUM('1112-04-01(801)'!H13,'1112-04-01(901)'!H13,'1112-04-01(1001)'!H13)</f>
        <v>0</v>
      </c>
      <c r="I13" s="55">
        <f>SUM('1112-04-01(801)'!I13,'1112-04-01(901)'!I13,'1112-04-01(1001)'!I13)</f>
        <v>0</v>
      </c>
      <c r="J13" s="22"/>
      <c r="K13" s="22" t="s">
        <v>57</v>
      </c>
      <c r="L13" s="20" t="s">
        <v>37</v>
      </c>
      <c r="M13" s="37">
        <v>36</v>
      </c>
      <c r="N13" s="71">
        <f>SUM('1112-04-01(801)'!N13,'1112-04-01(901)'!N13,'1112-04-01(1001)'!N13)</f>
        <v>0</v>
      </c>
      <c r="O13" s="71">
        <f>SUM('1112-04-01(801)'!O13,'1112-04-01(901)'!O13,'1112-04-01(1001)'!O13)</f>
        <v>0</v>
      </c>
      <c r="P13" s="78">
        <f>SUM('1112-04-01(801)'!P13,'1112-04-01(901)'!P13,'1112-04-01(1001)'!P13)</f>
        <v>0</v>
      </c>
      <c r="Q13" s="71">
        <f>SUM('1112-04-01(801)'!Q13,'1112-04-01(901)'!Q13,'1112-04-01(1001)'!Q13)</f>
        <v>0</v>
      </c>
      <c r="R13" s="85">
        <f>SUM('1112-04-01(801)'!R13,'1112-04-01(901)'!R13,'1112-04-01(1001)'!R13)</f>
        <v>0</v>
      </c>
    </row>
    <row r="14" spans="1:18" ht="14.1" customHeight="1">
      <c r="A14" s="10"/>
      <c r="B14" s="20" t="s">
        <v>14</v>
      </c>
      <c r="C14" s="20"/>
      <c r="D14" s="38">
        <v>4</v>
      </c>
      <c r="E14" s="44">
        <f>SUM('1112-04-01(801)'!E14,'1112-04-01(901)'!E14,'1112-04-01(1001)'!E14)</f>
        <v>0</v>
      </c>
      <c r="F14" s="44">
        <f>SUM('1112-04-01(801)'!F14,'1112-04-01(901)'!F14,'1112-04-01(1001)'!F14)</f>
        <v>0</v>
      </c>
      <c r="G14" s="55">
        <f>SUM('1112-04-01(801)'!G14,'1112-04-01(901)'!G14,'1112-04-01(1001)'!G14)</f>
        <v>0</v>
      </c>
      <c r="H14" s="44">
        <f>SUM('1112-04-01(801)'!H14,'1112-04-01(901)'!H14,'1112-04-01(1001)'!H14)</f>
        <v>0</v>
      </c>
      <c r="I14" s="55">
        <f>SUM('1112-04-01(801)'!I14,'1112-04-01(901)'!I14,'1112-04-01(1001)'!I14)</f>
        <v>0</v>
      </c>
      <c r="J14" s="22"/>
      <c r="K14" s="22"/>
      <c r="L14" s="20" t="s">
        <v>38</v>
      </c>
      <c r="M14" s="38">
        <v>37</v>
      </c>
      <c r="N14" s="71">
        <f>SUM('1112-04-01(801)'!N14,'1112-04-01(901)'!N14,'1112-04-01(1001)'!N14)</f>
        <v>0</v>
      </c>
      <c r="O14" s="71">
        <f>SUM('1112-04-01(801)'!O14,'1112-04-01(901)'!O14,'1112-04-01(1001)'!O14)</f>
        <v>0</v>
      </c>
      <c r="P14" s="78">
        <f>SUM('1112-04-01(801)'!P14,'1112-04-01(901)'!P14,'1112-04-01(1001)'!P14)</f>
        <v>0</v>
      </c>
      <c r="Q14" s="71">
        <f>SUM('1112-04-01(801)'!Q14,'1112-04-01(901)'!Q14,'1112-04-01(1001)'!Q14)</f>
        <v>0</v>
      </c>
      <c r="R14" s="85">
        <f>SUM('1112-04-01(801)'!R14,'1112-04-01(901)'!R14,'1112-04-01(1001)'!R14)</f>
        <v>0</v>
      </c>
    </row>
    <row r="15" spans="1:18" ht="14.1" customHeight="1">
      <c r="A15" s="10"/>
      <c r="B15" s="20" t="s">
        <v>15</v>
      </c>
      <c r="C15" s="20"/>
      <c r="D15" s="37">
        <v>5</v>
      </c>
      <c r="E15" s="44">
        <f>SUM('1112-04-01(801)'!E15,'1112-04-01(901)'!E15,'1112-04-01(1001)'!E15)</f>
        <v>0</v>
      </c>
      <c r="F15" s="44">
        <f>SUM('1112-04-01(801)'!F15,'1112-04-01(901)'!F15,'1112-04-01(1001)'!F15)</f>
        <v>0</v>
      </c>
      <c r="G15" s="55">
        <f>SUM('1112-04-01(801)'!G15,'1112-04-01(901)'!G15,'1112-04-01(1001)'!G15)</f>
        <v>0</v>
      </c>
      <c r="H15" s="44">
        <f>SUM('1112-04-01(801)'!H15,'1112-04-01(901)'!H15,'1112-04-01(1001)'!H15)</f>
        <v>0</v>
      </c>
      <c r="I15" s="55">
        <f>SUM('1112-04-01(801)'!I15,'1112-04-01(901)'!I15,'1112-04-01(1001)'!I15)</f>
        <v>0</v>
      </c>
      <c r="J15" s="22"/>
      <c r="K15" s="22"/>
      <c r="L15" s="20" t="s">
        <v>39</v>
      </c>
      <c r="M15" s="37">
        <v>38</v>
      </c>
      <c r="N15" s="71">
        <f>SUM('1112-04-01(801)'!N15,'1112-04-01(901)'!N15,'1112-04-01(1001)'!N15)</f>
        <v>0</v>
      </c>
      <c r="O15" s="71">
        <f>SUM('1112-04-01(801)'!O15,'1112-04-01(901)'!O15,'1112-04-01(1001)'!O15)</f>
        <v>0</v>
      </c>
      <c r="P15" s="78">
        <f>SUM('1112-04-01(801)'!P15,'1112-04-01(901)'!P15,'1112-04-01(1001)'!P15)</f>
        <v>0</v>
      </c>
      <c r="Q15" s="71">
        <f>SUM('1112-04-01(801)'!Q15,'1112-04-01(901)'!Q15,'1112-04-01(1001)'!Q15)</f>
        <v>0</v>
      </c>
      <c r="R15" s="85">
        <f>SUM('1112-04-01(801)'!R15,'1112-04-01(901)'!R15,'1112-04-01(1001)'!R15)</f>
        <v>0</v>
      </c>
    </row>
    <row r="16" spans="1:18" ht="14.1" customHeight="1">
      <c r="A16" s="10"/>
      <c r="B16" s="20" t="s">
        <v>16</v>
      </c>
      <c r="C16" s="20"/>
      <c r="D16" s="38">
        <v>6</v>
      </c>
      <c r="E16" s="44">
        <f>SUM('1112-04-01(801)'!E16,'1112-04-01(901)'!E16,'1112-04-01(1001)'!E16)</f>
        <v>2</v>
      </c>
      <c r="F16" s="44">
        <f>SUM('1112-04-01(801)'!F16,'1112-04-01(901)'!F16,'1112-04-01(1001)'!F16)</f>
        <v>3</v>
      </c>
      <c r="G16" s="55">
        <f>SUM('1112-04-01(801)'!G16,'1112-04-01(901)'!G16,'1112-04-01(1001)'!G16)</f>
        <v>686.47</v>
      </c>
      <c r="H16" s="44">
        <f>SUM('1112-04-01(801)'!H16,'1112-04-01(901)'!H16,'1112-04-01(1001)'!H16)</f>
        <v>0</v>
      </c>
      <c r="I16" s="55">
        <f>SUM('1112-04-01(801)'!I16,'1112-04-01(901)'!I16,'1112-04-01(1001)'!I16)</f>
        <v>0</v>
      </c>
      <c r="J16" s="22"/>
      <c r="K16" s="22"/>
      <c r="L16" s="20" t="s">
        <v>40</v>
      </c>
      <c r="M16" s="38">
        <v>39</v>
      </c>
      <c r="N16" s="71">
        <f>SUM('1112-04-01(801)'!N16,'1112-04-01(901)'!N16,'1112-04-01(1001)'!N16)</f>
        <v>0</v>
      </c>
      <c r="O16" s="71">
        <f>SUM('1112-04-01(801)'!O16,'1112-04-01(901)'!O16,'1112-04-01(1001)'!O16)</f>
        <v>0</v>
      </c>
      <c r="P16" s="78">
        <f>SUM('1112-04-01(801)'!P16,'1112-04-01(901)'!P16,'1112-04-01(1001)'!P16)</f>
        <v>0</v>
      </c>
      <c r="Q16" s="71">
        <f>SUM('1112-04-01(801)'!Q16,'1112-04-01(901)'!Q16,'1112-04-01(1001)'!Q16)</f>
        <v>0</v>
      </c>
      <c r="R16" s="85">
        <f>SUM('1112-04-01(801)'!R16,'1112-04-01(901)'!R16,'1112-04-01(1001)'!R16)</f>
        <v>0</v>
      </c>
    </row>
    <row r="17" spans="1:18" ht="14.1" customHeight="1">
      <c r="A17" s="10"/>
      <c r="B17" s="20" t="s">
        <v>17</v>
      </c>
      <c r="C17" s="20"/>
      <c r="D17" s="37">
        <v>7</v>
      </c>
      <c r="E17" s="44">
        <f>SUM('1112-04-01(801)'!E17,'1112-04-01(901)'!E17,'1112-04-01(1001)'!E17)</f>
        <v>12</v>
      </c>
      <c r="F17" s="44">
        <f>SUM('1112-04-01(801)'!F17,'1112-04-01(901)'!F17,'1112-04-01(1001)'!F17)</f>
        <v>0</v>
      </c>
      <c r="G17" s="55">
        <f>SUM('1112-04-01(801)'!G17,'1112-04-01(901)'!G17,'1112-04-01(1001)'!G17)</f>
        <v>0</v>
      </c>
      <c r="H17" s="44">
        <f>SUM('1112-04-01(801)'!H17,'1112-04-01(901)'!H17,'1112-04-01(1001)'!H17)</f>
        <v>21</v>
      </c>
      <c r="I17" s="55">
        <f>SUM('1112-04-01(801)'!I17,'1112-04-01(901)'!I17,'1112-04-01(1001)'!I17)</f>
        <v>12251.6</v>
      </c>
      <c r="J17" s="22"/>
      <c r="K17" s="22" t="s">
        <v>58</v>
      </c>
      <c r="L17" s="20" t="s">
        <v>37</v>
      </c>
      <c r="M17" s="37">
        <v>40</v>
      </c>
      <c r="N17" s="71">
        <f>SUM('1112-04-01(801)'!N17,'1112-04-01(901)'!N17,'1112-04-01(1001)'!N17)</f>
        <v>0</v>
      </c>
      <c r="O17" s="71">
        <f>SUM('1112-04-01(801)'!O17,'1112-04-01(901)'!O17,'1112-04-01(1001)'!O17)</f>
        <v>0</v>
      </c>
      <c r="P17" s="78">
        <f>SUM('1112-04-01(801)'!P17,'1112-04-01(901)'!P17,'1112-04-01(1001)'!P17)</f>
        <v>0</v>
      </c>
      <c r="Q17" s="71">
        <f>SUM('1112-04-01(801)'!Q17,'1112-04-01(901)'!Q17,'1112-04-01(1001)'!Q17)</f>
        <v>0</v>
      </c>
      <c r="R17" s="85">
        <f>SUM('1112-04-01(801)'!R17,'1112-04-01(901)'!R17,'1112-04-01(1001)'!R17)</f>
        <v>0</v>
      </c>
    </row>
    <row r="18" spans="1:18" ht="14.1" customHeight="1">
      <c r="A18" s="10"/>
      <c r="B18" s="20" t="s">
        <v>18</v>
      </c>
      <c r="C18" s="20"/>
      <c r="D18" s="38">
        <v>8</v>
      </c>
      <c r="E18" s="44">
        <f>SUM('1112-04-01(801)'!E18,'1112-04-01(901)'!E18,'1112-04-01(1001)'!E18)</f>
        <v>0</v>
      </c>
      <c r="F18" s="44">
        <f>SUM('1112-04-01(801)'!F18,'1112-04-01(901)'!F18,'1112-04-01(1001)'!F18)</f>
        <v>0</v>
      </c>
      <c r="G18" s="55">
        <f>SUM('1112-04-01(801)'!G18,'1112-04-01(901)'!G18,'1112-04-01(1001)'!G18)</f>
        <v>0</v>
      </c>
      <c r="H18" s="44">
        <f>SUM('1112-04-01(801)'!H18,'1112-04-01(901)'!H18,'1112-04-01(1001)'!H18)</f>
        <v>0</v>
      </c>
      <c r="I18" s="55">
        <f>SUM('1112-04-01(801)'!I18,'1112-04-01(901)'!I18,'1112-04-01(1001)'!I18)</f>
        <v>0</v>
      </c>
      <c r="J18" s="22"/>
      <c r="K18" s="22"/>
      <c r="L18" s="20" t="s">
        <v>38</v>
      </c>
      <c r="M18" s="38">
        <v>41</v>
      </c>
      <c r="N18" s="71">
        <f>SUM('1112-04-01(801)'!N18,'1112-04-01(901)'!N18,'1112-04-01(1001)'!N18)</f>
        <v>2</v>
      </c>
      <c r="O18" s="71">
        <f>SUM('1112-04-01(801)'!O18,'1112-04-01(901)'!O18,'1112-04-01(1001)'!O18)</f>
        <v>6</v>
      </c>
      <c r="P18" s="78">
        <f>SUM('1112-04-01(801)'!P18,'1112-04-01(901)'!P18,'1112-04-01(1001)'!P18)</f>
        <v>41007.88</v>
      </c>
      <c r="Q18" s="71">
        <f>SUM('1112-04-01(801)'!Q18,'1112-04-01(901)'!Q18,'1112-04-01(1001)'!Q18)</f>
        <v>0</v>
      </c>
      <c r="R18" s="85">
        <f>SUM('1112-04-01(801)'!R18,'1112-04-01(901)'!R18,'1112-04-01(1001)'!R18)</f>
        <v>0</v>
      </c>
    </row>
    <row r="19" spans="1:18" ht="14.1" customHeight="1">
      <c r="A19" s="10"/>
      <c r="B19" s="20" t="s">
        <v>19</v>
      </c>
      <c r="C19" s="20"/>
      <c r="D19" s="37">
        <v>9</v>
      </c>
      <c r="E19" s="44">
        <f>SUM('1112-04-01(801)'!E19,'1112-04-01(901)'!E19,'1112-04-01(1001)'!E19)</f>
        <v>32</v>
      </c>
      <c r="F19" s="44">
        <f>SUM('1112-04-01(801)'!F19,'1112-04-01(901)'!F19,'1112-04-01(1001)'!F19)</f>
        <v>0</v>
      </c>
      <c r="G19" s="55">
        <f>SUM('1112-04-01(801)'!G19,'1112-04-01(901)'!G19,'1112-04-01(1001)'!G19)</f>
        <v>0</v>
      </c>
      <c r="H19" s="44">
        <f>SUM('1112-04-01(801)'!H19,'1112-04-01(901)'!H19,'1112-04-01(1001)'!H19)</f>
        <v>32</v>
      </c>
      <c r="I19" s="55">
        <f>SUM('1112-04-01(801)'!I19,'1112-04-01(901)'!I19,'1112-04-01(1001)'!I19)</f>
        <v>3407.83</v>
      </c>
      <c r="J19" s="22"/>
      <c r="K19" s="22"/>
      <c r="L19" s="20" t="s">
        <v>39</v>
      </c>
      <c r="M19" s="37">
        <v>42</v>
      </c>
      <c r="N19" s="71">
        <f>SUM('1112-04-01(801)'!N19,'1112-04-01(901)'!N19,'1112-04-01(1001)'!N19)</f>
        <v>0</v>
      </c>
      <c r="O19" s="71">
        <f>SUM('1112-04-01(801)'!O19,'1112-04-01(901)'!O19,'1112-04-01(1001)'!O19)</f>
        <v>0</v>
      </c>
      <c r="P19" s="78">
        <f>SUM('1112-04-01(801)'!P19,'1112-04-01(901)'!P19,'1112-04-01(1001)'!P19)</f>
        <v>0</v>
      </c>
      <c r="Q19" s="71">
        <f>SUM('1112-04-01(801)'!Q19,'1112-04-01(901)'!Q19,'1112-04-01(1001)'!Q19)</f>
        <v>0</v>
      </c>
      <c r="R19" s="85">
        <f>SUM('1112-04-01(801)'!R19,'1112-04-01(901)'!R19,'1112-04-01(1001)'!R19)</f>
        <v>0</v>
      </c>
    </row>
    <row r="20" spans="1:18" ht="14.1" customHeight="1">
      <c r="A20" s="10"/>
      <c r="B20" s="20" t="s">
        <v>20</v>
      </c>
      <c r="C20" s="20"/>
      <c r="D20" s="39">
        <v>10</v>
      </c>
      <c r="E20" s="44">
        <f>SUM('1112-04-01(801)'!E20,'1112-04-01(901)'!E20,'1112-04-01(1001)'!E20)</f>
        <v>0</v>
      </c>
      <c r="F20" s="44">
        <f>SUM('1112-04-01(801)'!F20,'1112-04-01(901)'!F20,'1112-04-01(1001)'!F20)</f>
        <v>0</v>
      </c>
      <c r="G20" s="55">
        <f>SUM('1112-04-01(801)'!G20,'1112-04-01(901)'!G20,'1112-04-01(1001)'!G20)</f>
        <v>0</v>
      </c>
      <c r="H20" s="44">
        <f>SUM('1112-04-01(801)'!H20,'1112-04-01(901)'!H20,'1112-04-01(1001)'!H20)</f>
        <v>0</v>
      </c>
      <c r="I20" s="55">
        <f>SUM('1112-04-01(801)'!I20,'1112-04-01(901)'!I20,'1112-04-01(1001)'!I20)</f>
        <v>0</v>
      </c>
      <c r="J20" s="22"/>
      <c r="K20" s="22"/>
      <c r="L20" s="20" t="s">
        <v>40</v>
      </c>
      <c r="M20" s="38">
        <v>43</v>
      </c>
      <c r="N20" s="71">
        <f>SUM('1112-04-01(801)'!N20,'1112-04-01(901)'!N20,'1112-04-01(1001)'!N20)</f>
        <v>6</v>
      </c>
      <c r="O20" s="71">
        <f>SUM('1112-04-01(801)'!O20,'1112-04-01(901)'!O20,'1112-04-01(1001)'!O20)</f>
        <v>14</v>
      </c>
      <c r="P20" s="78">
        <f>SUM('1112-04-01(801)'!P20,'1112-04-01(901)'!P20,'1112-04-01(1001)'!P20)</f>
        <v>46857</v>
      </c>
      <c r="Q20" s="71">
        <f>SUM('1112-04-01(801)'!Q20,'1112-04-01(901)'!Q20,'1112-04-01(1001)'!Q20)</f>
        <v>0</v>
      </c>
      <c r="R20" s="85">
        <f>SUM('1112-04-01(801)'!R20,'1112-04-01(901)'!R20,'1112-04-01(1001)'!R20)</f>
        <v>0</v>
      </c>
    </row>
    <row r="21" spans="1:18" ht="14.1" customHeight="1">
      <c r="A21" s="10"/>
      <c r="B21" s="20" t="s">
        <v>21</v>
      </c>
      <c r="C21" s="20"/>
      <c r="D21" s="37">
        <v>11</v>
      </c>
      <c r="E21" s="44">
        <f>SUM('1112-04-01(801)'!E21,'1112-04-01(901)'!E21,'1112-04-01(1001)'!E21)</f>
        <v>29</v>
      </c>
      <c r="F21" s="44">
        <f>SUM('1112-04-01(801)'!F21,'1112-04-01(901)'!F21,'1112-04-01(1001)'!F21)</f>
        <v>0</v>
      </c>
      <c r="G21" s="55">
        <f>SUM('1112-04-01(801)'!G21,'1112-04-01(901)'!G21,'1112-04-01(1001)'!G21)</f>
        <v>0</v>
      </c>
      <c r="H21" s="44">
        <f>SUM('1112-04-01(801)'!H21,'1112-04-01(901)'!H21,'1112-04-01(1001)'!H21)</f>
        <v>76</v>
      </c>
      <c r="I21" s="55">
        <f>SUM('1112-04-01(801)'!I21,'1112-04-01(901)'!I21,'1112-04-01(1001)'!I21)</f>
        <v>20480.63</v>
      </c>
      <c r="J21" s="22"/>
      <c r="K21" s="22" t="s">
        <v>59</v>
      </c>
      <c r="L21" s="20" t="s">
        <v>37</v>
      </c>
      <c r="M21" s="37">
        <v>44</v>
      </c>
      <c r="N21" s="71">
        <f>SUM('1112-04-01(801)'!N21,'1112-04-01(901)'!N21,'1112-04-01(1001)'!N21)</f>
        <v>0</v>
      </c>
      <c r="O21" s="71">
        <f>SUM('1112-04-01(801)'!O21,'1112-04-01(901)'!O21,'1112-04-01(1001)'!O21)</f>
        <v>0</v>
      </c>
      <c r="P21" s="78">
        <f>SUM('1112-04-01(801)'!P21,'1112-04-01(901)'!P21,'1112-04-01(1001)'!P21)</f>
        <v>0</v>
      </c>
      <c r="Q21" s="71">
        <f>SUM('1112-04-01(801)'!Q21,'1112-04-01(901)'!Q21,'1112-04-01(1001)'!Q21)</f>
        <v>0</v>
      </c>
      <c r="R21" s="85">
        <f>SUM('1112-04-01(801)'!R21,'1112-04-01(901)'!R21,'1112-04-01(1001)'!R21)</f>
        <v>0</v>
      </c>
    </row>
    <row r="22" spans="1:18" ht="14.1" customHeight="1">
      <c r="A22" s="11" t="s">
        <v>5</v>
      </c>
      <c r="B22" s="20" t="s">
        <v>22</v>
      </c>
      <c r="C22" s="20"/>
      <c r="D22" s="39">
        <v>12</v>
      </c>
      <c r="E22" s="44">
        <f>SUM('1112-04-01(801)'!E22,'1112-04-01(901)'!E22,'1112-04-01(1001)'!E22)</f>
        <v>38</v>
      </c>
      <c r="F22" s="44">
        <f>SUM('1112-04-01(801)'!F22,'1112-04-01(901)'!F22,'1112-04-01(1001)'!F22)</f>
        <v>13</v>
      </c>
      <c r="G22" s="55">
        <f>SUM('1112-04-01(801)'!G22,'1112-04-01(901)'!G22,'1112-04-01(1001)'!G22)</f>
        <v>158439.5</v>
      </c>
      <c r="H22" s="44">
        <f>SUM('1112-04-01(801)'!H22,'1112-04-01(901)'!H22,'1112-04-01(1001)'!H22)</f>
        <v>62</v>
      </c>
      <c r="I22" s="55">
        <f>SUM('1112-04-01(801)'!I22,'1112-04-01(901)'!I22,'1112-04-01(1001)'!I22)</f>
        <v>17822.69</v>
      </c>
      <c r="J22" s="22"/>
      <c r="K22" s="22"/>
      <c r="L22" s="20" t="s">
        <v>38</v>
      </c>
      <c r="M22" s="38">
        <v>45</v>
      </c>
      <c r="N22" s="71">
        <f>SUM('1112-04-01(801)'!N22,'1112-04-01(901)'!N22,'1112-04-01(1001)'!N22)</f>
        <v>1</v>
      </c>
      <c r="O22" s="71">
        <f>SUM('1112-04-01(801)'!O22,'1112-04-01(901)'!O22,'1112-04-01(1001)'!O22)</f>
        <v>1</v>
      </c>
      <c r="P22" s="78">
        <f>SUM('1112-04-01(801)'!P22,'1112-04-01(901)'!P22,'1112-04-01(1001)'!P22)</f>
        <v>528</v>
      </c>
      <c r="Q22" s="71">
        <f>SUM('1112-04-01(801)'!Q22,'1112-04-01(901)'!Q22,'1112-04-01(1001)'!Q22)</f>
        <v>0</v>
      </c>
      <c r="R22" s="85">
        <f>SUM('1112-04-01(801)'!R22,'1112-04-01(901)'!R22,'1112-04-01(1001)'!R22)</f>
        <v>0</v>
      </c>
    </row>
    <row r="23" spans="1:18" ht="14.1" customHeight="1">
      <c r="A23" s="11"/>
      <c r="B23" s="21" t="s">
        <v>23</v>
      </c>
      <c r="C23" s="20" t="s">
        <v>28</v>
      </c>
      <c r="D23" s="37">
        <v>13</v>
      </c>
      <c r="E23" s="44">
        <f>SUM('1112-04-01(801)'!E23,'1112-04-01(901)'!E23,'1112-04-01(1001)'!E23)</f>
        <v>363</v>
      </c>
      <c r="F23" s="44">
        <f>SUM('1112-04-01(801)'!F23,'1112-04-01(901)'!F23,'1112-04-01(1001)'!F23)</f>
        <v>610</v>
      </c>
      <c r="G23" s="55">
        <f>SUM('1112-04-01(801)'!G23,'1112-04-01(901)'!G23,'1112-04-01(1001)'!G23)</f>
        <v>514780.68</v>
      </c>
      <c r="H23" s="44">
        <f>SUM('1112-04-01(801)'!H23,'1112-04-01(901)'!H23,'1112-04-01(1001)'!H23)</f>
        <v>288</v>
      </c>
      <c r="I23" s="55">
        <f>SUM('1112-04-01(801)'!I23,'1112-04-01(901)'!I23,'1112-04-01(1001)'!I23)</f>
        <v>34919.47</v>
      </c>
      <c r="J23" s="22"/>
      <c r="K23" s="22"/>
      <c r="L23" s="20" t="s">
        <v>39</v>
      </c>
      <c r="M23" s="37">
        <v>46</v>
      </c>
      <c r="N23" s="71">
        <f>SUM('1112-04-01(801)'!N23,'1112-04-01(901)'!N23,'1112-04-01(1001)'!N23)</f>
        <v>0</v>
      </c>
      <c r="O23" s="71">
        <f>SUM('1112-04-01(801)'!O23,'1112-04-01(901)'!O23,'1112-04-01(1001)'!O23)</f>
        <v>0</v>
      </c>
      <c r="P23" s="78">
        <f>SUM('1112-04-01(801)'!P23,'1112-04-01(901)'!P23,'1112-04-01(1001)'!P23)</f>
        <v>0</v>
      </c>
      <c r="Q23" s="71">
        <f>SUM('1112-04-01(801)'!Q23,'1112-04-01(901)'!Q23,'1112-04-01(1001)'!Q23)</f>
        <v>0</v>
      </c>
      <c r="R23" s="85">
        <f>SUM('1112-04-01(801)'!R23,'1112-04-01(901)'!R23,'1112-04-01(1001)'!R23)</f>
        <v>0</v>
      </c>
    </row>
    <row r="24" spans="1:18" ht="14.1" customHeight="1">
      <c r="A24" s="11"/>
      <c r="B24" s="21"/>
      <c r="C24" s="31" t="s">
        <v>29</v>
      </c>
      <c r="D24" s="39">
        <v>14</v>
      </c>
      <c r="E24" s="44">
        <f>SUM('1112-04-01(801)'!E24,'1112-04-01(901)'!E24,'1112-04-01(1001)'!E24)</f>
        <v>7</v>
      </c>
      <c r="F24" s="44">
        <f>SUM('1112-04-01(801)'!F24,'1112-04-01(901)'!F24,'1112-04-01(1001)'!F24)</f>
        <v>9</v>
      </c>
      <c r="G24" s="55">
        <f>SUM('1112-04-01(801)'!G24,'1112-04-01(901)'!G24,'1112-04-01(1001)'!G24)</f>
        <v>4455.52</v>
      </c>
      <c r="H24" s="44">
        <f>SUM('1112-04-01(801)'!H24,'1112-04-01(901)'!H24,'1112-04-01(1001)'!H24)</f>
        <v>2</v>
      </c>
      <c r="I24" s="55">
        <f>SUM('1112-04-01(801)'!I24,'1112-04-01(901)'!I24,'1112-04-01(1001)'!I24)</f>
        <v>87.38</v>
      </c>
      <c r="J24" s="22"/>
      <c r="K24" s="22"/>
      <c r="L24" s="20" t="s">
        <v>40</v>
      </c>
      <c r="M24" s="38">
        <v>47</v>
      </c>
      <c r="N24" s="71">
        <f>SUM('1112-04-01(801)'!N24,'1112-04-01(901)'!N24,'1112-04-01(1001)'!N24)</f>
        <v>0</v>
      </c>
      <c r="O24" s="71">
        <f>SUM('1112-04-01(801)'!O24,'1112-04-01(901)'!O24,'1112-04-01(1001)'!O24)</f>
        <v>0</v>
      </c>
      <c r="P24" s="78">
        <f>SUM('1112-04-01(801)'!P24,'1112-04-01(901)'!P24,'1112-04-01(1001)'!P24)</f>
        <v>0</v>
      </c>
      <c r="Q24" s="71">
        <f>SUM('1112-04-01(801)'!Q24,'1112-04-01(901)'!Q24,'1112-04-01(1001)'!Q24)</f>
        <v>0</v>
      </c>
      <c r="R24" s="85">
        <f>SUM('1112-04-01(801)'!R24,'1112-04-01(901)'!R24,'1112-04-01(1001)'!R24)</f>
        <v>0</v>
      </c>
    </row>
    <row r="25" spans="1:18" ht="14.1" customHeight="1">
      <c r="A25" s="11"/>
      <c r="B25" s="21"/>
      <c r="C25" s="20" t="s">
        <v>30</v>
      </c>
      <c r="D25" s="37">
        <v>15</v>
      </c>
      <c r="E25" s="44">
        <f>SUM('1112-04-01(801)'!E25,'1112-04-01(901)'!E25,'1112-04-01(1001)'!E25)</f>
        <v>106</v>
      </c>
      <c r="F25" s="44">
        <f>SUM('1112-04-01(801)'!F25,'1112-04-01(901)'!F25,'1112-04-01(1001)'!F25)</f>
        <v>558</v>
      </c>
      <c r="G25" s="55">
        <f>SUM('1112-04-01(801)'!G25,'1112-04-01(901)'!G25,'1112-04-01(1001)'!G25)</f>
        <v>398760.73</v>
      </c>
      <c r="H25" s="44">
        <f>SUM('1112-04-01(801)'!H25,'1112-04-01(901)'!H25,'1112-04-01(1001)'!H25)</f>
        <v>49</v>
      </c>
      <c r="I25" s="55">
        <f>SUM('1112-04-01(801)'!I25,'1112-04-01(901)'!I25,'1112-04-01(1001)'!I25)</f>
        <v>5897.06</v>
      </c>
      <c r="J25" s="22"/>
      <c r="K25" s="65" t="s">
        <v>60</v>
      </c>
      <c r="L25" s="20" t="s">
        <v>38</v>
      </c>
      <c r="M25" s="37">
        <v>48</v>
      </c>
      <c r="N25" s="71">
        <f>SUM('1112-04-01(801)'!N25,'1112-04-01(901)'!N25,'1112-04-01(1001)'!N25)</f>
        <v>0</v>
      </c>
      <c r="O25" s="71">
        <f>SUM('1112-04-01(801)'!O25,'1112-04-01(901)'!O25,'1112-04-01(1001)'!O25)</f>
        <v>0</v>
      </c>
      <c r="P25" s="78">
        <f>SUM('1112-04-01(801)'!P25,'1112-04-01(901)'!P25,'1112-04-01(1001)'!P25)</f>
        <v>0</v>
      </c>
      <c r="Q25" s="71">
        <f>SUM('1112-04-01(801)'!Q25,'1112-04-01(901)'!Q25,'1112-04-01(1001)'!Q25)</f>
        <v>0</v>
      </c>
      <c r="R25" s="85">
        <f>SUM('1112-04-01(801)'!R25,'1112-04-01(901)'!R25,'1112-04-01(1001)'!R25)</f>
        <v>0</v>
      </c>
    </row>
    <row r="26" spans="1:18" ht="14.1" customHeight="1">
      <c r="A26" s="11"/>
      <c r="B26" s="21"/>
      <c r="C26" s="20" t="s">
        <v>31</v>
      </c>
      <c r="D26" s="39">
        <v>16</v>
      </c>
      <c r="E26" s="44">
        <f>SUM('1112-04-01(801)'!E26,'1112-04-01(901)'!E26,'1112-04-01(1001)'!E26)</f>
        <v>74</v>
      </c>
      <c r="F26" s="44">
        <f>SUM('1112-04-01(801)'!F26,'1112-04-01(901)'!F26,'1112-04-01(1001)'!F26)</f>
        <v>114</v>
      </c>
      <c r="G26" s="55">
        <f>SUM('1112-04-01(801)'!G26,'1112-04-01(901)'!G26,'1112-04-01(1001)'!G26)</f>
        <v>78289.25</v>
      </c>
      <c r="H26" s="44">
        <f>SUM('1112-04-01(801)'!H26,'1112-04-01(901)'!H26,'1112-04-01(1001)'!H26)</f>
        <v>27</v>
      </c>
      <c r="I26" s="55">
        <f>SUM('1112-04-01(801)'!I26,'1112-04-01(901)'!I26,'1112-04-01(1001)'!I26)</f>
        <v>3182.37</v>
      </c>
      <c r="J26" s="22"/>
      <c r="K26" s="65"/>
      <c r="L26" s="20" t="s">
        <v>39</v>
      </c>
      <c r="M26" s="38">
        <v>49</v>
      </c>
      <c r="N26" s="71">
        <f>SUM('1112-04-01(801)'!N26,'1112-04-01(901)'!N26,'1112-04-01(1001)'!N26)</f>
        <v>0</v>
      </c>
      <c r="O26" s="71">
        <f>SUM('1112-04-01(801)'!O26,'1112-04-01(901)'!O26,'1112-04-01(1001)'!O26)</f>
        <v>0</v>
      </c>
      <c r="P26" s="78">
        <f>SUM('1112-04-01(801)'!P26,'1112-04-01(901)'!P26,'1112-04-01(1001)'!P26)</f>
        <v>0</v>
      </c>
      <c r="Q26" s="71">
        <f>SUM('1112-04-01(801)'!Q26,'1112-04-01(901)'!Q26,'1112-04-01(1001)'!Q26)</f>
        <v>0</v>
      </c>
      <c r="R26" s="85">
        <f>SUM('1112-04-01(801)'!R26,'1112-04-01(901)'!R26,'1112-04-01(1001)'!R26)</f>
        <v>0</v>
      </c>
    </row>
    <row r="27" spans="1:18" ht="14.1" customHeight="1">
      <c r="A27" s="11"/>
      <c r="B27" s="21"/>
      <c r="C27" s="20" t="s">
        <v>32</v>
      </c>
      <c r="D27" s="37">
        <v>17</v>
      </c>
      <c r="E27" s="44">
        <f>SUM('1112-04-01(801)'!E27,'1112-04-01(901)'!E27,'1112-04-01(1001)'!E27)</f>
        <v>10</v>
      </c>
      <c r="F27" s="44">
        <f>SUM('1112-04-01(801)'!F27,'1112-04-01(901)'!F27,'1112-04-01(1001)'!F27)</f>
        <v>37</v>
      </c>
      <c r="G27" s="55">
        <f>SUM('1112-04-01(801)'!G27,'1112-04-01(901)'!G27,'1112-04-01(1001)'!G27)</f>
        <v>21003.93</v>
      </c>
      <c r="H27" s="44">
        <f>SUM('1112-04-01(801)'!H27,'1112-04-01(901)'!H27,'1112-04-01(1001)'!H27)</f>
        <v>3</v>
      </c>
      <c r="I27" s="55">
        <f>SUM('1112-04-01(801)'!I27,'1112-04-01(901)'!I27,'1112-04-01(1001)'!I27)</f>
        <v>241.22</v>
      </c>
      <c r="J27" s="22"/>
      <c r="K27" s="65"/>
      <c r="L27" s="20" t="s">
        <v>40</v>
      </c>
      <c r="M27" s="37">
        <v>50</v>
      </c>
      <c r="N27" s="71">
        <f>SUM('1112-04-01(801)'!N27,'1112-04-01(901)'!N27,'1112-04-01(1001)'!N27)</f>
        <v>0</v>
      </c>
      <c r="O27" s="71">
        <f>SUM('1112-04-01(801)'!O27,'1112-04-01(901)'!O27,'1112-04-01(1001)'!O27)</f>
        <v>0</v>
      </c>
      <c r="P27" s="78">
        <f>SUM('1112-04-01(801)'!P27,'1112-04-01(901)'!P27,'1112-04-01(1001)'!P27)</f>
        <v>0</v>
      </c>
      <c r="Q27" s="71">
        <f>SUM('1112-04-01(801)'!Q27,'1112-04-01(901)'!Q27,'1112-04-01(1001)'!Q27)</f>
        <v>0</v>
      </c>
      <c r="R27" s="85">
        <f>SUM('1112-04-01(801)'!R27,'1112-04-01(901)'!R27,'1112-04-01(1001)'!R27)</f>
        <v>0</v>
      </c>
    </row>
    <row r="28" spans="1:18" ht="14.1" customHeight="1">
      <c r="A28" s="11"/>
      <c r="B28" s="21"/>
      <c r="C28" s="20" t="s">
        <v>33</v>
      </c>
      <c r="D28" s="39">
        <v>18</v>
      </c>
      <c r="E28" s="44">
        <f>SUM('1112-04-01(801)'!E28,'1112-04-01(901)'!E28,'1112-04-01(1001)'!E28)</f>
        <v>0</v>
      </c>
      <c r="F28" s="44">
        <f>SUM('1112-04-01(801)'!F28,'1112-04-01(901)'!F28,'1112-04-01(1001)'!F28)</f>
        <v>0</v>
      </c>
      <c r="G28" s="55">
        <f>SUM('1112-04-01(801)'!G28,'1112-04-01(901)'!G28,'1112-04-01(1001)'!G28)</f>
        <v>0</v>
      </c>
      <c r="H28" s="44">
        <f>SUM('1112-04-01(801)'!H28,'1112-04-01(901)'!H28,'1112-04-01(1001)'!H28)</f>
        <v>0</v>
      </c>
      <c r="I28" s="55">
        <f>SUM('1112-04-01(801)'!I28,'1112-04-01(901)'!I28,'1112-04-01(1001)'!I28)</f>
        <v>0</v>
      </c>
      <c r="J28" s="22"/>
      <c r="K28" s="66" t="s">
        <v>61</v>
      </c>
      <c r="L28" s="66"/>
      <c r="M28" s="38">
        <v>51</v>
      </c>
      <c r="N28" s="71">
        <f>SUM('1112-04-01(801)'!N28,'1112-04-01(901)'!N28,'1112-04-01(1001)'!N28)</f>
        <v>2</v>
      </c>
      <c r="O28" s="71">
        <f>SUM('1112-04-01(801)'!O28,'1112-04-01(901)'!O28,'1112-04-01(1001)'!O28)</f>
        <v>6</v>
      </c>
      <c r="P28" s="78">
        <f>SUM('1112-04-01(801)'!P28,'1112-04-01(901)'!P28,'1112-04-01(1001)'!P28)</f>
        <v>12567.39</v>
      </c>
      <c r="Q28" s="71">
        <f>SUM('1112-04-01(801)'!Q28,'1112-04-01(901)'!Q28,'1112-04-01(1001)'!Q28)</f>
        <v>0</v>
      </c>
      <c r="R28" s="85">
        <f>SUM('1112-04-01(801)'!R28,'1112-04-01(901)'!R28,'1112-04-01(1001)'!R28)</f>
        <v>0</v>
      </c>
    </row>
    <row r="29" spans="1:18" ht="14.1" customHeight="1">
      <c r="A29" s="11"/>
      <c r="B29" s="21"/>
      <c r="C29" s="20" t="s">
        <v>34</v>
      </c>
      <c r="D29" s="37">
        <v>19</v>
      </c>
      <c r="E29" s="44">
        <f>SUM('1112-04-01(801)'!E29,'1112-04-01(901)'!E29,'1112-04-01(1001)'!E29)</f>
        <v>1</v>
      </c>
      <c r="F29" s="44">
        <f>SUM('1112-04-01(801)'!F29,'1112-04-01(901)'!F29,'1112-04-01(1001)'!F29)</f>
        <v>3</v>
      </c>
      <c r="G29" s="55">
        <f>SUM('1112-04-01(801)'!G29,'1112-04-01(901)'!G29,'1112-04-01(1001)'!G29)</f>
        <v>5621.39</v>
      </c>
      <c r="H29" s="44">
        <f>SUM('1112-04-01(801)'!H29,'1112-04-01(901)'!H29,'1112-04-01(1001)'!H29)</f>
        <v>0</v>
      </c>
      <c r="I29" s="55">
        <f>SUM('1112-04-01(801)'!I29,'1112-04-01(901)'!I29,'1112-04-01(1001)'!I29)</f>
        <v>0</v>
      </c>
      <c r="J29" s="22" t="s">
        <v>54</v>
      </c>
      <c r="K29" s="20" t="s">
        <v>62</v>
      </c>
      <c r="L29" s="20"/>
      <c r="M29" s="37">
        <v>52</v>
      </c>
      <c r="N29" s="71">
        <f>SUM('1112-04-01(801)'!N29,'1112-04-01(901)'!N29,'1112-04-01(1001)'!N29)</f>
        <v>1</v>
      </c>
      <c r="O29" s="71">
        <f>SUM('1112-04-01(801)'!O29,'1112-04-01(901)'!O29,'1112-04-01(1001)'!O29)</f>
        <v>1</v>
      </c>
      <c r="P29" s="78">
        <f>SUM('1112-04-01(801)'!P29,'1112-04-01(901)'!P29,'1112-04-01(1001)'!P29)</f>
        <v>25.29</v>
      </c>
      <c r="Q29" s="71">
        <f>SUM('1112-04-01(801)'!Q29,'1112-04-01(901)'!Q29,'1112-04-01(1001)'!Q29)</f>
        <v>0</v>
      </c>
      <c r="R29" s="85">
        <f>SUM('1112-04-01(801)'!R29,'1112-04-01(901)'!R29,'1112-04-01(1001)'!R29)</f>
        <v>0</v>
      </c>
    </row>
    <row r="30" spans="1:18" ht="14.1" customHeight="1">
      <c r="A30" s="11"/>
      <c r="B30" s="21"/>
      <c r="C30" s="20" t="s">
        <v>35</v>
      </c>
      <c r="D30" s="39">
        <v>20</v>
      </c>
      <c r="E30" s="44">
        <f>SUM('1112-04-01(801)'!E30,'1112-04-01(901)'!E30,'1112-04-01(1001)'!E30)</f>
        <v>0</v>
      </c>
      <c r="F30" s="44">
        <f>SUM('1112-04-01(801)'!F30,'1112-04-01(901)'!F30,'1112-04-01(1001)'!F30)</f>
        <v>0</v>
      </c>
      <c r="G30" s="55">
        <f>SUM('1112-04-01(801)'!G30,'1112-04-01(901)'!G30,'1112-04-01(1001)'!G30)</f>
        <v>0</v>
      </c>
      <c r="H30" s="44">
        <f>SUM('1112-04-01(801)'!H30,'1112-04-01(901)'!H30,'1112-04-01(1001)'!H30)</f>
        <v>0</v>
      </c>
      <c r="I30" s="55">
        <f>SUM('1112-04-01(801)'!I30,'1112-04-01(901)'!I30,'1112-04-01(1001)'!I30)</f>
        <v>0</v>
      </c>
      <c r="J30" s="22"/>
      <c r="K30" s="20" t="s">
        <v>63</v>
      </c>
      <c r="L30" s="20"/>
      <c r="M30" s="38">
        <v>53</v>
      </c>
      <c r="N30" s="71">
        <f>SUM('1112-04-01(801)'!N30,'1112-04-01(901)'!N30,'1112-04-01(1001)'!N30)</f>
        <v>0</v>
      </c>
      <c r="O30" s="71">
        <f>SUM('1112-04-01(801)'!O30,'1112-04-01(901)'!O30,'1112-04-01(1001)'!O30)</f>
        <v>0</v>
      </c>
      <c r="P30" s="78">
        <f>SUM('1112-04-01(801)'!P30,'1112-04-01(901)'!P30,'1112-04-01(1001)'!P30)</f>
        <v>0</v>
      </c>
      <c r="Q30" s="71">
        <f>SUM('1112-04-01(801)'!Q30,'1112-04-01(901)'!Q30,'1112-04-01(1001)'!Q30)</f>
        <v>0</v>
      </c>
      <c r="R30" s="85">
        <f>SUM('1112-04-01(801)'!R30,'1112-04-01(901)'!R30,'1112-04-01(1001)'!R30)</f>
        <v>0</v>
      </c>
    </row>
    <row r="31" spans="1:18" ht="14.1" customHeight="1">
      <c r="A31" s="11"/>
      <c r="B31" s="21"/>
      <c r="C31" s="20" t="s">
        <v>36</v>
      </c>
      <c r="D31" s="37">
        <v>21</v>
      </c>
      <c r="E31" s="44">
        <f>SUM('1112-04-01(801)'!E31,'1112-04-01(901)'!E31,'1112-04-01(1001)'!E31)</f>
        <v>9</v>
      </c>
      <c r="F31" s="44">
        <f>SUM('1112-04-01(801)'!F31,'1112-04-01(901)'!F31,'1112-04-01(1001)'!F31)</f>
        <v>21</v>
      </c>
      <c r="G31" s="55">
        <f>SUM('1112-04-01(801)'!G31,'1112-04-01(901)'!G31,'1112-04-01(1001)'!G31)</f>
        <v>768.49</v>
      </c>
      <c r="H31" s="44">
        <f>SUM('1112-04-01(801)'!H31,'1112-04-01(901)'!H31,'1112-04-01(1001)'!H31)</f>
        <v>8</v>
      </c>
      <c r="I31" s="55">
        <f>SUM('1112-04-01(801)'!I31,'1112-04-01(901)'!I31,'1112-04-01(1001)'!I31)</f>
        <v>787.65</v>
      </c>
      <c r="J31" s="22"/>
      <c r="K31" s="20" t="s">
        <v>64</v>
      </c>
      <c r="L31" s="20"/>
      <c r="M31" s="37">
        <v>54</v>
      </c>
      <c r="N31" s="71">
        <f>SUM('1112-04-01(801)'!N31,'1112-04-01(901)'!N31,'1112-04-01(1001)'!N31)</f>
        <v>18</v>
      </c>
      <c r="O31" s="71">
        <f>SUM('1112-04-01(801)'!O31,'1112-04-01(901)'!O31,'1112-04-01(1001)'!O31)</f>
        <v>71</v>
      </c>
      <c r="P31" s="78">
        <f>SUM('1112-04-01(801)'!P31,'1112-04-01(901)'!P31,'1112-04-01(1001)'!P31)</f>
        <v>70681.55</v>
      </c>
      <c r="Q31" s="71">
        <f>SUM('1112-04-01(801)'!Q31,'1112-04-01(901)'!Q31,'1112-04-01(1001)'!Q31)</f>
        <v>15</v>
      </c>
      <c r="R31" s="85">
        <f>SUM('1112-04-01(801)'!R31,'1112-04-01(901)'!R31,'1112-04-01(1001)'!R31)</f>
        <v>2011.16</v>
      </c>
    </row>
    <row r="32" spans="1:18" ht="14.1" customHeight="1">
      <c r="A32" s="11"/>
      <c r="B32" s="21"/>
      <c r="C32" s="32" t="s">
        <v>20</v>
      </c>
      <c r="D32" s="37">
        <v>22</v>
      </c>
      <c r="E32" s="44">
        <f>SUM('1112-04-01(801)'!E32,'1112-04-01(901)'!E32,'1112-04-01(1001)'!E32)</f>
        <v>5</v>
      </c>
      <c r="F32" s="44">
        <f>SUM('1112-04-01(801)'!F32,'1112-04-01(901)'!F32,'1112-04-01(1001)'!F32)</f>
        <v>14</v>
      </c>
      <c r="G32" s="55">
        <f>SUM('1112-04-01(801)'!G32,'1112-04-01(901)'!G32,'1112-04-01(1001)'!G32)</f>
        <v>26151.72</v>
      </c>
      <c r="H32" s="44">
        <f>SUM('1112-04-01(801)'!H32,'1112-04-01(901)'!H32,'1112-04-01(1001)'!H32)</f>
        <v>2</v>
      </c>
      <c r="I32" s="55">
        <f>SUM('1112-04-01(801)'!I32,'1112-04-01(901)'!I32,'1112-04-01(1001)'!I32)</f>
        <v>536.93</v>
      </c>
      <c r="J32" s="22"/>
      <c r="K32" s="20" t="s">
        <v>65</v>
      </c>
      <c r="L32" s="20"/>
      <c r="M32" s="38">
        <v>55</v>
      </c>
      <c r="N32" s="71">
        <f>SUM('1112-04-01(801)'!N32,'1112-04-01(901)'!N32,'1112-04-01(1001)'!N32)</f>
        <v>8</v>
      </c>
      <c r="O32" s="71">
        <f>SUM('1112-04-01(801)'!O32,'1112-04-01(901)'!O32,'1112-04-01(1001)'!O32)</f>
        <v>42</v>
      </c>
      <c r="P32" s="78">
        <f>SUM('1112-04-01(801)'!P32,'1112-04-01(901)'!P32,'1112-04-01(1001)'!P32)</f>
        <v>2356.56</v>
      </c>
      <c r="Q32" s="71">
        <f>SUM('1112-04-01(801)'!Q32,'1112-04-01(901)'!Q32,'1112-04-01(1001)'!Q32)</f>
        <v>1</v>
      </c>
      <c r="R32" s="85">
        <f>SUM('1112-04-01(801)'!R32,'1112-04-01(901)'!R32,'1112-04-01(1001)'!R32)</f>
        <v>81</v>
      </c>
    </row>
    <row r="33" spans="1:18" ht="14.1" customHeight="1">
      <c r="A33" s="11"/>
      <c r="B33" s="21"/>
      <c r="C33" s="20" t="s">
        <v>21</v>
      </c>
      <c r="D33" s="37">
        <v>23</v>
      </c>
      <c r="E33" s="44">
        <f>SUM('1112-04-01(801)'!E33,'1112-04-01(901)'!E33,'1112-04-01(1001)'!E33)</f>
        <v>14</v>
      </c>
      <c r="F33" s="44">
        <f>SUM('1112-04-01(801)'!F33,'1112-04-01(901)'!F33,'1112-04-01(1001)'!F33)</f>
        <v>48</v>
      </c>
      <c r="G33" s="55">
        <f>SUM('1112-04-01(801)'!G33,'1112-04-01(901)'!G33,'1112-04-01(1001)'!G33)</f>
        <v>94059.52</v>
      </c>
      <c r="H33" s="44">
        <f>SUM('1112-04-01(801)'!H33,'1112-04-01(901)'!H33,'1112-04-01(1001)'!H33)</f>
        <v>0</v>
      </c>
      <c r="I33" s="55">
        <f>SUM('1112-04-01(801)'!I33,'1112-04-01(901)'!I33,'1112-04-01(1001)'!I33)</f>
        <v>0</v>
      </c>
      <c r="J33" s="22"/>
      <c r="K33" s="20" t="s">
        <v>66</v>
      </c>
      <c r="L33" s="20"/>
      <c r="M33" s="37">
        <v>56</v>
      </c>
      <c r="N33" s="71">
        <f>SUM('1112-04-01(801)'!N33,'1112-04-01(901)'!N33,'1112-04-01(1001)'!N33)</f>
        <v>44</v>
      </c>
      <c r="O33" s="71">
        <f>SUM('1112-04-01(801)'!O33,'1112-04-01(901)'!O33,'1112-04-01(1001)'!O33)</f>
        <v>95</v>
      </c>
      <c r="P33" s="78">
        <f>SUM('1112-04-01(801)'!P33,'1112-04-01(901)'!P33,'1112-04-01(1001)'!P33)</f>
        <v>16834.54</v>
      </c>
      <c r="Q33" s="71">
        <f>SUM('1112-04-01(801)'!Q33,'1112-04-01(901)'!Q33,'1112-04-01(1001)'!Q33)</f>
        <v>31</v>
      </c>
      <c r="R33" s="85">
        <f>SUM('1112-04-01(801)'!R33,'1112-04-01(901)'!R33,'1112-04-01(1001)'!R33)</f>
        <v>3512.52</v>
      </c>
    </row>
    <row r="34" spans="1:18" ht="14.1" customHeight="1">
      <c r="A34" s="10" t="s">
        <v>6</v>
      </c>
      <c r="B34" s="22" t="s">
        <v>24</v>
      </c>
      <c r="C34" s="20" t="s">
        <v>37</v>
      </c>
      <c r="D34" s="37">
        <v>24</v>
      </c>
      <c r="E34" s="44">
        <f>SUM('1112-04-01(801)'!E34,'1112-04-01(901)'!E34,'1112-04-01(1001)'!E34)</f>
        <v>403</v>
      </c>
      <c r="F34" s="44">
        <f>SUM('1112-04-01(801)'!F34,'1112-04-01(901)'!F34,'1112-04-01(1001)'!F34)</f>
        <v>786</v>
      </c>
      <c r="G34" s="55">
        <f>SUM('1112-04-01(801)'!G34,'1112-04-01(901)'!G34,'1112-04-01(1001)'!G34)</f>
        <v>306632.7</v>
      </c>
      <c r="H34" s="44">
        <f>SUM('1112-04-01(801)'!H34,'1112-04-01(901)'!H34,'1112-04-01(1001)'!H34)</f>
        <v>420</v>
      </c>
      <c r="I34" s="55">
        <f>SUM('1112-04-01(801)'!I34,'1112-04-01(901)'!I34,'1112-04-01(1001)'!I34)</f>
        <v>58495.15</v>
      </c>
      <c r="J34" s="22"/>
      <c r="K34" s="67" t="s">
        <v>67</v>
      </c>
      <c r="L34" s="67"/>
      <c r="M34" s="38">
        <v>57</v>
      </c>
      <c r="N34" s="71">
        <f>SUM('1112-04-01(801)'!N34,'1112-04-01(901)'!N34,'1112-04-01(1001)'!N34)</f>
        <v>467</v>
      </c>
      <c r="O34" s="71">
        <f>SUM('1112-04-01(801)'!O34,'1112-04-01(901)'!O34,'1112-04-01(1001)'!O34)</f>
        <v>1551</v>
      </c>
      <c r="P34" s="78">
        <f>SUM('1112-04-01(801)'!P34,'1112-04-01(901)'!P34,'1112-04-01(1001)'!P34)</f>
        <v>822980.04</v>
      </c>
      <c r="Q34" s="71">
        <f>SUM('1112-04-01(801)'!Q34,'1112-04-01(901)'!Q34,'1112-04-01(1001)'!Q34)</f>
        <v>503</v>
      </c>
      <c r="R34" s="85">
        <f>SUM('1112-04-01(801)'!R34,'1112-04-01(901)'!R34,'1112-04-01(1001)'!R34)</f>
        <v>56455.16</v>
      </c>
    </row>
    <row r="35" spans="1:18" ht="14.1" customHeight="1">
      <c r="A35" s="10"/>
      <c r="B35" s="22"/>
      <c r="C35" s="20" t="s">
        <v>38</v>
      </c>
      <c r="D35" s="37">
        <v>25</v>
      </c>
      <c r="E35" s="44">
        <f>SUM('1112-04-01(801)'!E35,'1112-04-01(901)'!E35,'1112-04-01(1001)'!E35)</f>
        <v>4</v>
      </c>
      <c r="F35" s="44">
        <f>SUM('1112-04-01(801)'!F35,'1112-04-01(901)'!F35,'1112-04-01(1001)'!F35)</f>
        <v>6</v>
      </c>
      <c r="G35" s="55">
        <f>SUM('1112-04-01(801)'!G35,'1112-04-01(901)'!G35,'1112-04-01(1001)'!G35)</f>
        <v>29793.06</v>
      </c>
      <c r="H35" s="44">
        <f>SUM('1112-04-01(801)'!H35,'1112-04-01(901)'!H35,'1112-04-01(1001)'!H35)</f>
        <v>1</v>
      </c>
      <c r="I35" s="55">
        <f>SUM('1112-04-01(801)'!I35,'1112-04-01(901)'!I35,'1112-04-01(1001)'!I35)</f>
        <v>146.16</v>
      </c>
      <c r="J35" s="22"/>
      <c r="K35" s="20" t="s">
        <v>68</v>
      </c>
      <c r="L35" s="20"/>
      <c r="M35" s="37">
        <v>58</v>
      </c>
      <c r="N35" s="71">
        <f>SUM('1112-04-01(801)'!N35,'1112-04-01(901)'!N35,'1112-04-01(1001)'!N35)</f>
        <v>30</v>
      </c>
      <c r="O35" s="71">
        <f>SUM('1112-04-01(801)'!O35,'1112-04-01(901)'!O35,'1112-04-01(1001)'!O35)</f>
        <v>79</v>
      </c>
      <c r="P35" s="78">
        <f>SUM('1112-04-01(801)'!P35,'1112-04-01(901)'!P35,'1112-04-01(1001)'!P35)</f>
        <v>51485.97</v>
      </c>
      <c r="Q35" s="71">
        <f>SUM('1112-04-01(801)'!Q35,'1112-04-01(901)'!Q35,'1112-04-01(1001)'!Q35)</f>
        <v>18</v>
      </c>
      <c r="R35" s="85">
        <f>SUM('1112-04-01(801)'!R35,'1112-04-01(901)'!R35,'1112-04-01(1001)'!R35)</f>
        <v>2060.82</v>
      </c>
    </row>
    <row r="36" spans="1:18" ht="14.1" customHeight="1">
      <c r="A36" s="10"/>
      <c r="B36" s="22"/>
      <c r="C36" s="20" t="s">
        <v>39</v>
      </c>
      <c r="D36" s="38">
        <v>26</v>
      </c>
      <c r="E36" s="44">
        <f>SUM('1112-04-01(801)'!E36,'1112-04-01(901)'!E36,'1112-04-01(1001)'!E36)</f>
        <v>20</v>
      </c>
      <c r="F36" s="44">
        <f>SUM('1112-04-01(801)'!F36,'1112-04-01(901)'!F36,'1112-04-01(1001)'!F36)</f>
        <v>76</v>
      </c>
      <c r="G36" s="55">
        <f>SUM('1112-04-01(801)'!G36,'1112-04-01(901)'!G36,'1112-04-01(1001)'!G36)</f>
        <v>71919.54</v>
      </c>
      <c r="H36" s="44">
        <f>SUM('1112-04-01(801)'!H36,'1112-04-01(901)'!H36,'1112-04-01(1001)'!H36)</f>
        <v>37</v>
      </c>
      <c r="I36" s="55">
        <f>SUM('1112-04-01(801)'!I36,'1112-04-01(901)'!I36,'1112-04-01(1001)'!I36)</f>
        <v>14707.98</v>
      </c>
      <c r="J36" s="22"/>
      <c r="K36" s="20" t="s">
        <v>69</v>
      </c>
      <c r="L36" s="20"/>
      <c r="M36" s="38">
        <v>59</v>
      </c>
      <c r="N36" s="71">
        <f>SUM('1112-04-01(801)'!N36,'1112-04-01(901)'!N36,'1112-04-01(1001)'!N36)</f>
        <v>56</v>
      </c>
      <c r="O36" s="71">
        <f>SUM('1112-04-01(801)'!O36,'1112-04-01(901)'!O36,'1112-04-01(1001)'!O36)</f>
        <v>82</v>
      </c>
      <c r="P36" s="78">
        <f>SUM('1112-04-01(801)'!P36,'1112-04-01(901)'!P36,'1112-04-01(1001)'!P36)</f>
        <v>52375.91</v>
      </c>
      <c r="Q36" s="71">
        <f>SUM('1112-04-01(801)'!Q36,'1112-04-01(901)'!Q36,'1112-04-01(1001)'!Q36)</f>
        <v>30</v>
      </c>
      <c r="R36" s="85">
        <f>SUM('1112-04-01(801)'!R36,'1112-04-01(901)'!R36,'1112-04-01(1001)'!R36)</f>
        <v>3977.89</v>
      </c>
    </row>
    <row r="37" spans="1:18" ht="14.1" customHeight="1">
      <c r="A37" s="10"/>
      <c r="B37" s="22"/>
      <c r="C37" s="20" t="s">
        <v>40</v>
      </c>
      <c r="D37" s="38">
        <v>27</v>
      </c>
      <c r="E37" s="44">
        <f>SUM('1112-04-01(801)'!E37,'1112-04-01(901)'!E37,'1112-04-01(1001)'!E37)</f>
        <v>325</v>
      </c>
      <c r="F37" s="44">
        <f>SUM('1112-04-01(801)'!F37,'1112-04-01(901)'!F37,'1112-04-01(1001)'!F37)</f>
        <v>569</v>
      </c>
      <c r="G37" s="55">
        <f>SUM('1112-04-01(801)'!G37,'1112-04-01(901)'!G37,'1112-04-01(1001)'!G37)</f>
        <v>291643.35</v>
      </c>
      <c r="H37" s="44">
        <f>SUM('1112-04-01(801)'!H37,'1112-04-01(901)'!H37,'1112-04-01(1001)'!H37)</f>
        <v>366</v>
      </c>
      <c r="I37" s="55">
        <f>SUM('1112-04-01(801)'!I37,'1112-04-01(901)'!I37,'1112-04-01(1001)'!I37)</f>
        <v>48328.49</v>
      </c>
      <c r="J37" s="22"/>
      <c r="K37" s="20" t="s">
        <v>70</v>
      </c>
      <c r="L37" s="20"/>
      <c r="M37" s="37">
        <v>60</v>
      </c>
      <c r="N37" s="71">
        <f>SUM('1112-04-01(801)'!N37,'1112-04-01(901)'!N37,'1112-04-01(1001)'!N37)</f>
        <v>17</v>
      </c>
      <c r="O37" s="71">
        <f>SUM('1112-04-01(801)'!O37,'1112-04-01(901)'!O37,'1112-04-01(1001)'!O37)</f>
        <v>22</v>
      </c>
      <c r="P37" s="78">
        <f>SUM('1112-04-01(801)'!P37,'1112-04-01(901)'!P37,'1112-04-01(1001)'!P37)</f>
        <v>15127.02</v>
      </c>
      <c r="Q37" s="71">
        <f>SUM('1112-04-01(801)'!Q37,'1112-04-01(901)'!Q37,'1112-04-01(1001)'!Q37)</f>
        <v>12</v>
      </c>
      <c r="R37" s="85">
        <f>SUM('1112-04-01(801)'!R37,'1112-04-01(901)'!R37,'1112-04-01(1001)'!R37)</f>
        <v>1144.61</v>
      </c>
    </row>
    <row r="38" spans="1:18" ht="14.1" customHeight="1">
      <c r="A38" s="10"/>
      <c r="B38" s="22" t="s">
        <v>25</v>
      </c>
      <c r="C38" s="20" t="s">
        <v>37</v>
      </c>
      <c r="D38" s="38">
        <v>28</v>
      </c>
      <c r="E38" s="44">
        <f>SUM('1112-04-01(801)'!E38,'1112-04-01(901)'!E38,'1112-04-01(1001)'!E38)</f>
        <v>1</v>
      </c>
      <c r="F38" s="44">
        <f>SUM('1112-04-01(801)'!F38,'1112-04-01(901)'!F38,'1112-04-01(1001)'!F38)</f>
        <v>1</v>
      </c>
      <c r="G38" s="55">
        <f>SUM('1112-04-01(801)'!G38,'1112-04-01(901)'!G38,'1112-04-01(1001)'!G38)</f>
        <v>132.25</v>
      </c>
      <c r="H38" s="44">
        <f>SUM('1112-04-01(801)'!H38,'1112-04-01(901)'!H38,'1112-04-01(1001)'!H38)</f>
        <v>0</v>
      </c>
      <c r="I38" s="55">
        <f>SUM('1112-04-01(801)'!I38,'1112-04-01(901)'!I38,'1112-04-01(1001)'!I38)</f>
        <v>0</v>
      </c>
      <c r="J38" s="22"/>
      <c r="K38" s="20" t="s">
        <v>71</v>
      </c>
      <c r="L38" s="20"/>
      <c r="M38" s="38">
        <v>61</v>
      </c>
      <c r="N38" s="71">
        <f>SUM('1112-04-01(801)'!N38,'1112-04-01(901)'!N38,'1112-04-01(1001)'!N38)</f>
        <v>41</v>
      </c>
      <c r="O38" s="71">
        <f>SUM('1112-04-01(801)'!O38,'1112-04-01(901)'!O38,'1112-04-01(1001)'!O38)</f>
        <v>112</v>
      </c>
      <c r="P38" s="78">
        <f>SUM('1112-04-01(801)'!P38,'1112-04-01(901)'!P38,'1112-04-01(1001)'!P38)</f>
        <v>62882.16</v>
      </c>
      <c r="Q38" s="71">
        <f>SUM('1112-04-01(801)'!Q38,'1112-04-01(901)'!Q38,'1112-04-01(1001)'!Q38)</f>
        <v>18</v>
      </c>
      <c r="R38" s="85">
        <f>SUM('1112-04-01(801)'!R38,'1112-04-01(901)'!R38,'1112-04-01(1001)'!R38)</f>
        <v>2063.17</v>
      </c>
    </row>
    <row r="39" spans="1:18" ht="14.1" customHeight="1">
      <c r="A39" s="10"/>
      <c r="B39" s="22"/>
      <c r="C39" s="20" t="s">
        <v>38</v>
      </c>
      <c r="D39" s="38">
        <v>29</v>
      </c>
      <c r="E39" s="44">
        <f>SUM('1112-04-01(801)'!E39,'1112-04-01(901)'!E39,'1112-04-01(1001)'!E39)</f>
        <v>2</v>
      </c>
      <c r="F39" s="44">
        <f>SUM('1112-04-01(801)'!F39,'1112-04-01(901)'!F39,'1112-04-01(1001)'!F39)</f>
        <v>2</v>
      </c>
      <c r="G39" s="55">
        <f>SUM('1112-04-01(801)'!G39,'1112-04-01(901)'!G39,'1112-04-01(1001)'!G39)</f>
        <v>86.84</v>
      </c>
      <c r="H39" s="44">
        <f>SUM('1112-04-01(801)'!H39,'1112-04-01(901)'!H39,'1112-04-01(1001)'!H39)</f>
        <v>0</v>
      </c>
      <c r="I39" s="55">
        <f>SUM('1112-04-01(801)'!I39,'1112-04-01(901)'!I39,'1112-04-01(1001)'!I39)</f>
        <v>0</v>
      </c>
      <c r="J39" s="22"/>
      <c r="K39" s="20" t="s">
        <v>72</v>
      </c>
      <c r="L39" s="20"/>
      <c r="M39" s="37">
        <v>62</v>
      </c>
      <c r="N39" s="71">
        <f>SUM('1112-04-01(801)'!N39,'1112-04-01(901)'!N39,'1112-04-01(1001)'!N39)</f>
        <v>120</v>
      </c>
      <c r="O39" s="71">
        <f>SUM('1112-04-01(801)'!O39,'1112-04-01(901)'!O39,'1112-04-01(1001)'!O39)</f>
        <v>391</v>
      </c>
      <c r="P39" s="78">
        <f>SUM('1112-04-01(801)'!P39,'1112-04-01(901)'!P39,'1112-04-01(1001)'!P39)</f>
        <v>128714.81</v>
      </c>
      <c r="Q39" s="71">
        <f>SUM('1112-04-01(801)'!Q39,'1112-04-01(901)'!Q39,'1112-04-01(1001)'!Q39)</f>
        <v>51</v>
      </c>
      <c r="R39" s="85">
        <f>SUM('1112-04-01(801)'!R39,'1112-04-01(901)'!R39,'1112-04-01(1001)'!R39)</f>
        <v>10976.4</v>
      </c>
    </row>
    <row r="40" spans="1:18" ht="14.1" customHeight="1">
      <c r="A40" s="10"/>
      <c r="B40" s="22"/>
      <c r="C40" s="20" t="s">
        <v>39</v>
      </c>
      <c r="D40" s="38">
        <v>30</v>
      </c>
      <c r="E40" s="44">
        <f>SUM('1112-04-01(801)'!E40,'1112-04-01(901)'!E40,'1112-04-01(1001)'!E40)</f>
        <v>0</v>
      </c>
      <c r="F40" s="44">
        <f>SUM('1112-04-01(801)'!F40,'1112-04-01(901)'!F40,'1112-04-01(1001)'!F40)</f>
        <v>0</v>
      </c>
      <c r="G40" s="55">
        <f>SUM('1112-04-01(801)'!G40,'1112-04-01(901)'!G40,'1112-04-01(1001)'!G40)</f>
        <v>0</v>
      </c>
      <c r="H40" s="44">
        <f>SUM('1112-04-01(801)'!H40,'1112-04-01(901)'!H40,'1112-04-01(1001)'!H40)</f>
        <v>0</v>
      </c>
      <c r="I40" s="55">
        <f>SUM('1112-04-01(801)'!I40,'1112-04-01(901)'!I40,'1112-04-01(1001)'!I40)</f>
        <v>0</v>
      </c>
      <c r="J40" s="22"/>
      <c r="K40" s="67" t="s">
        <v>73</v>
      </c>
      <c r="L40" s="67"/>
      <c r="M40" s="38">
        <v>63</v>
      </c>
      <c r="N40" s="71">
        <f>SUM('1112-04-01(801)'!N40,'1112-04-01(901)'!N40,'1112-04-01(1001)'!N40)</f>
        <v>46</v>
      </c>
      <c r="O40" s="71">
        <f>SUM('1112-04-01(801)'!O40,'1112-04-01(901)'!O40,'1112-04-01(1001)'!O40)</f>
        <v>108</v>
      </c>
      <c r="P40" s="78">
        <f>SUM('1112-04-01(801)'!P40,'1112-04-01(901)'!P40,'1112-04-01(1001)'!P40)</f>
        <v>28817.94</v>
      </c>
      <c r="Q40" s="71">
        <f>SUM('1112-04-01(801)'!Q40,'1112-04-01(901)'!Q40,'1112-04-01(1001)'!Q40)</f>
        <v>24</v>
      </c>
      <c r="R40" s="85">
        <f>SUM('1112-04-01(801)'!R40,'1112-04-01(901)'!R40,'1112-04-01(1001)'!R40)</f>
        <v>2199.07</v>
      </c>
    </row>
    <row r="41" spans="1:18" ht="14.1" customHeight="1">
      <c r="A41" s="10"/>
      <c r="B41" s="22"/>
      <c r="C41" s="20" t="s">
        <v>40</v>
      </c>
      <c r="D41" s="38">
        <v>31</v>
      </c>
      <c r="E41" s="44">
        <f>SUM('1112-04-01(801)'!E41,'1112-04-01(901)'!E41,'1112-04-01(1001)'!E41)</f>
        <v>5</v>
      </c>
      <c r="F41" s="44">
        <f>SUM('1112-04-01(801)'!F41,'1112-04-01(901)'!F41,'1112-04-01(1001)'!F41)</f>
        <v>22</v>
      </c>
      <c r="G41" s="55">
        <f>SUM('1112-04-01(801)'!G41,'1112-04-01(901)'!G41,'1112-04-01(1001)'!G41)</f>
        <v>105531.77</v>
      </c>
      <c r="H41" s="44">
        <f>SUM('1112-04-01(801)'!H41,'1112-04-01(901)'!H41,'1112-04-01(1001)'!H41)</f>
        <v>0</v>
      </c>
      <c r="I41" s="55">
        <f>SUM('1112-04-01(801)'!I41,'1112-04-01(901)'!I41,'1112-04-01(1001)'!I41)</f>
        <v>0</v>
      </c>
      <c r="J41" s="22"/>
      <c r="K41" s="67" t="s">
        <v>74</v>
      </c>
      <c r="L41" s="67"/>
      <c r="M41" s="37">
        <v>64</v>
      </c>
      <c r="N41" s="71">
        <f>SUM('1112-04-01(801)'!N41,'1112-04-01(901)'!N41,'1112-04-01(1001)'!N41)</f>
        <v>186</v>
      </c>
      <c r="O41" s="71">
        <f>SUM('1112-04-01(801)'!O41,'1112-04-01(901)'!O41,'1112-04-01(1001)'!O41)</f>
        <v>367</v>
      </c>
      <c r="P41" s="78">
        <f>SUM('1112-04-01(801)'!P41,'1112-04-01(901)'!P41,'1112-04-01(1001)'!P41)</f>
        <v>1463934.69</v>
      </c>
      <c r="Q41" s="71">
        <f>SUM('1112-04-01(801)'!Q41,'1112-04-01(901)'!Q41,'1112-04-01(1001)'!Q41)</f>
        <v>95</v>
      </c>
      <c r="R41" s="85">
        <f>SUM('1112-04-01(801)'!R41,'1112-04-01(901)'!R41,'1112-04-01(1001)'!R41)</f>
        <v>9280.12</v>
      </c>
    </row>
    <row r="42" spans="1:18" ht="14.1" customHeight="1">
      <c r="A42" s="10"/>
      <c r="B42" s="23" t="s">
        <v>26</v>
      </c>
      <c r="C42" s="20" t="s">
        <v>37</v>
      </c>
      <c r="D42" s="38">
        <v>32</v>
      </c>
      <c r="E42" s="44">
        <f>SUM('1112-04-01(801)'!E42,'1112-04-01(901)'!E42,'1112-04-01(1001)'!E42)</f>
        <v>20</v>
      </c>
      <c r="F42" s="44">
        <f>SUM('1112-04-01(801)'!F42,'1112-04-01(901)'!F42,'1112-04-01(1001)'!F42)</f>
        <v>91</v>
      </c>
      <c r="G42" s="55">
        <f>SUM('1112-04-01(801)'!G42,'1112-04-01(901)'!G42,'1112-04-01(1001)'!G42)</f>
        <v>22283.76</v>
      </c>
      <c r="H42" s="44">
        <f>SUM('1112-04-01(801)'!H42,'1112-04-01(901)'!H42,'1112-04-01(1001)'!H42)</f>
        <v>0</v>
      </c>
      <c r="I42" s="55">
        <f>SUM('1112-04-01(801)'!I42,'1112-04-01(901)'!I42,'1112-04-01(1001)'!I42)</f>
        <v>0</v>
      </c>
      <c r="J42" s="11" t="s">
        <v>55</v>
      </c>
      <c r="K42" s="11"/>
      <c r="L42" s="11"/>
      <c r="M42" s="38">
        <v>65</v>
      </c>
      <c r="N42" s="72">
        <f>SUM(E11:E43,N11:N41)</f>
        <v>2566</v>
      </c>
      <c r="O42" s="71">
        <f>SUM(F11:F43,O11:O41)</f>
        <v>6030</v>
      </c>
      <c r="P42" s="78">
        <f>SUM(G11:G43,P11:P41)</f>
        <v>5790884.89</v>
      </c>
      <c r="Q42" s="71">
        <f>SUM(H11:H43,Q11:Q41)</f>
        <v>2192</v>
      </c>
      <c r="R42" s="85">
        <f>SUM(I11:I43,R11:R41)</f>
        <v>315054.53</v>
      </c>
    </row>
    <row r="43" spans="1:18" ht="14.1" customHeight="1">
      <c r="A43" s="10"/>
      <c r="B43" s="24"/>
      <c r="C43" s="20" t="s">
        <v>38</v>
      </c>
      <c r="D43" s="38">
        <v>33</v>
      </c>
      <c r="E43" s="44">
        <f>SUM('1112-04-01(801)'!E43,'1112-04-01(901)'!E43,'1112-04-01(1001)'!E43)</f>
        <v>5</v>
      </c>
      <c r="F43" s="44">
        <f>SUM('1112-04-01(801)'!F43,'1112-04-01(901)'!F43,'1112-04-01(1001)'!F43)</f>
        <v>8</v>
      </c>
      <c r="G43" s="55">
        <f>SUM('1112-04-01(801)'!G43,'1112-04-01(901)'!G43,'1112-04-01(1001)'!G43)</f>
        <v>53546.58</v>
      </c>
      <c r="H43" s="44">
        <f>SUM('1112-04-01(801)'!H43,'1112-04-01(901)'!H43,'1112-04-01(1001)'!H43)</f>
        <v>0</v>
      </c>
      <c r="I43" s="55">
        <f>SUM('1112-04-01(801)'!I43,'1112-04-01(901)'!I43,'1112-04-01(1001)'!I43)</f>
        <v>0</v>
      </c>
      <c r="J43" s="21" t="s">
        <v>56</v>
      </c>
      <c r="K43" s="21"/>
      <c r="L43" s="21"/>
      <c r="M43" s="37">
        <v>66</v>
      </c>
      <c r="N43" s="73">
        <v>2649</v>
      </c>
      <c r="O43" s="75">
        <v>15272</v>
      </c>
      <c r="P43" s="79">
        <f>SUM('1112-04-01(801)'!P43,'1112-04-01(901)'!P43,'1112-04-01(1001)'!P43)</f>
        <v>0</v>
      </c>
      <c r="Q43" s="79">
        <f>SUM('1112-04-01(801)'!Q43,'1112-04-01(901)'!Q43,'1112-04-01(1001)'!Q43)</f>
        <v>0</v>
      </c>
      <c r="R43" s="86" t="s">
        <v>83</v>
      </c>
    </row>
    <row r="44" spans="1:18" ht="14.1" customHeight="1">
      <c r="A44" s="12" t="s">
        <v>7</v>
      </c>
      <c r="B44" s="25"/>
      <c r="C44" s="12"/>
      <c r="D44" s="40">
        <v>210501</v>
      </c>
      <c r="E44" s="40"/>
      <c r="F44" s="12" t="s">
        <v>47</v>
      </c>
      <c r="G44" s="56">
        <v>504810860.33</v>
      </c>
      <c r="H44" s="12" t="s">
        <v>52</v>
      </c>
      <c r="I44" s="12" t="s">
        <v>53</v>
      </c>
      <c r="J44" s="40">
        <v>80864</v>
      </c>
      <c r="K44" s="40"/>
      <c r="L44" s="12" t="s">
        <v>75</v>
      </c>
      <c r="M44" s="69">
        <v>19248455.37</v>
      </c>
      <c r="N44" s="69"/>
      <c r="O44" s="12" t="s">
        <v>77</v>
      </c>
      <c r="P44" s="12"/>
      <c r="Q44" s="12"/>
      <c r="R44" s="12"/>
    </row>
    <row r="45" spans="1:18" ht="14.1" customHeight="1">
      <c r="A45" s="13" t="s">
        <v>8</v>
      </c>
      <c r="B45" s="13"/>
      <c r="C45" s="13"/>
      <c r="D45" s="13"/>
      <c r="E45" s="13"/>
      <c r="F45" s="51">
        <v>907330448.27</v>
      </c>
      <c r="G45" s="13" t="s">
        <v>49</v>
      </c>
      <c r="H45" s="13"/>
      <c r="I45" s="13"/>
      <c r="J45" s="13"/>
      <c r="K45" s="51">
        <v>52920292.78</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R49"/>
  <sheetViews>
    <sheetView zoomScale="90" zoomScaleNormal="90" workbookViewId="0" topLeftCell="A5">
      <selection activeCell="N11" sqref="N11:R41"/>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90</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17</v>
      </c>
      <c r="F11" s="94">
        <v>52</v>
      </c>
      <c r="G11" s="97">
        <v>570200.5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5</v>
      </c>
      <c r="F12" s="95">
        <v>8</v>
      </c>
      <c r="G12" s="98">
        <v>38707.64</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4</v>
      </c>
      <c r="F17" s="96">
        <v>0</v>
      </c>
      <c r="G17" s="99">
        <v>0</v>
      </c>
      <c r="H17" s="95">
        <v>4</v>
      </c>
      <c r="I17" s="103">
        <v>841.41</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28</v>
      </c>
      <c r="F19" s="96">
        <v>0</v>
      </c>
      <c r="G19" s="99">
        <v>0</v>
      </c>
      <c r="H19" s="95">
        <v>28</v>
      </c>
      <c r="I19" s="103">
        <v>3028.95</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7</v>
      </c>
      <c r="F21" s="96">
        <v>0</v>
      </c>
      <c r="G21" s="99">
        <v>0</v>
      </c>
      <c r="H21" s="95">
        <v>12</v>
      </c>
      <c r="I21" s="103">
        <v>990.44</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23</v>
      </c>
      <c r="F22" s="95">
        <v>13</v>
      </c>
      <c r="G22" s="98">
        <v>158439.5</v>
      </c>
      <c r="H22" s="95">
        <v>19</v>
      </c>
      <c r="I22" s="103">
        <v>6267.24</v>
      </c>
      <c r="J22" s="22"/>
      <c r="K22" s="22"/>
      <c r="L22" s="20" t="s">
        <v>38</v>
      </c>
      <c r="M22" s="38">
        <v>45</v>
      </c>
      <c r="N22" s="105">
        <v>0</v>
      </c>
      <c r="O22" s="96">
        <v>0</v>
      </c>
      <c r="P22" s="78">
        <v>0</v>
      </c>
      <c r="Q22" s="111">
        <v>0</v>
      </c>
      <c r="R22" s="85">
        <v>0</v>
      </c>
    </row>
    <row r="23" spans="1:18" ht="14.1" customHeight="1">
      <c r="A23" s="11"/>
      <c r="B23" s="21" t="s">
        <v>23</v>
      </c>
      <c r="C23" s="20" t="s">
        <v>28</v>
      </c>
      <c r="D23" s="37">
        <v>13</v>
      </c>
      <c r="E23" s="92">
        <v>129</v>
      </c>
      <c r="F23" s="95">
        <v>175</v>
      </c>
      <c r="G23" s="98">
        <v>63661.46</v>
      </c>
      <c r="H23" s="95">
        <v>92</v>
      </c>
      <c r="I23" s="103">
        <v>12686.82</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4</v>
      </c>
      <c r="G24" s="98">
        <v>1536.47</v>
      </c>
      <c r="H24" s="96">
        <v>0</v>
      </c>
      <c r="I24" s="102">
        <v>0</v>
      </c>
      <c r="J24" s="22"/>
      <c r="K24" s="22"/>
      <c r="L24" s="20" t="s">
        <v>40</v>
      </c>
      <c r="M24" s="38">
        <v>47</v>
      </c>
      <c r="N24" s="105">
        <v>0</v>
      </c>
      <c r="O24" s="96">
        <v>0</v>
      </c>
      <c r="P24" s="78">
        <v>0</v>
      </c>
      <c r="Q24" s="111">
        <v>0</v>
      </c>
      <c r="R24" s="85">
        <v>0</v>
      </c>
    </row>
    <row r="25" spans="1:18" ht="14.1" customHeight="1">
      <c r="A25" s="11"/>
      <c r="B25" s="21"/>
      <c r="C25" s="20" t="s">
        <v>30</v>
      </c>
      <c r="D25" s="37">
        <v>15</v>
      </c>
      <c r="E25" s="92">
        <v>51</v>
      </c>
      <c r="F25" s="95">
        <v>311</v>
      </c>
      <c r="G25" s="98">
        <v>178275.88</v>
      </c>
      <c r="H25" s="95">
        <v>24</v>
      </c>
      <c r="I25" s="103">
        <v>3478.87</v>
      </c>
      <c r="J25" s="22"/>
      <c r="K25" s="65" t="s">
        <v>60</v>
      </c>
      <c r="L25" s="20" t="s">
        <v>38</v>
      </c>
      <c r="M25" s="37">
        <v>48</v>
      </c>
      <c r="N25" s="104">
        <v>0</v>
      </c>
      <c r="O25" s="100">
        <v>0</v>
      </c>
      <c r="P25" s="77">
        <v>0</v>
      </c>
      <c r="Q25" s="111">
        <v>0</v>
      </c>
      <c r="R25" s="85">
        <v>0</v>
      </c>
    </row>
    <row r="26" spans="1:18" ht="14.1" customHeight="1">
      <c r="A26" s="11"/>
      <c r="B26" s="21"/>
      <c r="C26" s="20" t="s">
        <v>31</v>
      </c>
      <c r="D26" s="39">
        <v>16</v>
      </c>
      <c r="E26" s="92">
        <v>30</v>
      </c>
      <c r="F26" s="95">
        <v>41</v>
      </c>
      <c r="G26" s="98">
        <v>16862.98</v>
      </c>
      <c r="H26" s="95">
        <v>13</v>
      </c>
      <c r="I26" s="103">
        <v>1571.5</v>
      </c>
      <c r="J26" s="22"/>
      <c r="K26" s="65"/>
      <c r="L26" s="20" t="s">
        <v>39</v>
      </c>
      <c r="M26" s="38">
        <v>49</v>
      </c>
      <c r="N26" s="105">
        <v>0</v>
      </c>
      <c r="O26" s="96">
        <v>0</v>
      </c>
      <c r="P26" s="78">
        <v>0</v>
      </c>
      <c r="Q26" s="111">
        <v>0</v>
      </c>
      <c r="R26" s="85">
        <v>0</v>
      </c>
    </row>
    <row r="27" spans="1:18" ht="14.1" customHeight="1">
      <c r="A27" s="11"/>
      <c r="B27" s="21"/>
      <c r="C27" s="20" t="s">
        <v>32</v>
      </c>
      <c r="D27" s="37">
        <v>17</v>
      </c>
      <c r="E27" s="92">
        <v>3</v>
      </c>
      <c r="F27" s="95">
        <v>17</v>
      </c>
      <c r="G27" s="98">
        <v>150.85</v>
      </c>
      <c r="H27" s="95">
        <v>2</v>
      </c>
      <c r="I27" s="103">
        <v>79.28</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5">
        <v>0</v>
      </c>
      <c r="O28" s="96">
        <v>0</v>
      </c>
      <c r="P28" s="78">
        <v>0</v>
      </c>
      <c r="Q28" s="111">
        <v>0</v>
      </c>
      <c r="R28" s="85">
        <v>0</v>
      </c>
    </row>
    <row r="29" spans="1:18" ht="14.1" customHeight="1">
      <c r="A29" s="11"/>
      <c r="B29" s="21"/>
      <c r="C29" s="20" t="s">
        <v>34</v>
      </c>
      <c r="D29" s="37">
        <v>19</v>
      </c>
      <c r="E29" s="93">
        <v>0</v>
      </c>
      <c r="F29" s="96">
        <v>0</v>
      </c>
      <c r="G29" s="99">
        <v>0</v>
      </c>
      <c r="H29" s="96">
        <v>0</v>
      </c>
      <c r="I29" s="102">
        <v>0</v>
      </c>
      <c r="J29" s="22" t="s">
        <v>54</v>
      </c>
      <c r="K29" s="20" t="s">
        <v>62</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3</v>
      </c>
      <c r="F31" s="95">
        <v>14</v>
      </c>
      <c r="G31" s="98">
        <v>288.72</v>
      </c>
      <c r="H31" s="95">
        <v>1</v>
      </c>
      <c r="I31" s="103">
        <v>196.8</v>
      </c>
      <c r="J31" s="22"/>
      <c r="K31" s="20" t="s">
        <v>64</v>
      </c>
      <c r="L31" s="20"/>
      <c r="M31" s="37">
        <v>54</v>
      </c>
      <c r="N31" s="107">
        <v>8</v>
      </c>
      <c r="O31" s="94">
        <v>17</v>
      </c>
      <c r="P31" s="109">
        <v>3841.68</v>
      </c>
      <c r="Q31" s="112">
        <v>9</v>
      </c>
      <c r="R31" s="113">
        <v>1419.89</v>
      </c>
    </row>
    <row r="32" spans="1:18" ht="14.1" customHeight="1">
      <c r="A32" s="11"/>
      <c r="B32" s="21"/>
      <c r="C32" s="32" t="s">
        <v>20</v>
      </c>
      <c r="D32" s="37">
        <v>22</v>
      </c>
      <c r="E32" s="92">
        <v>1</v>
      </c>
      <c r="F32" s="95">
        <v>1</v>
      </c>
      <c r="G32" s="98">
        <v>204.75</v>
      </c>
      <c r="H32" s="95">
        <v>1</v>
      </c>
      <c r="I32" s="103">
        <v>464.13</v>
      </c>
      <c r="J32" s="22"/>
      <c r="K32" s="20" t="s">
        <v>65</v>
      </c>
      <c r="L32" s="20"/>
      <c r="M32" s="38">
        <v>55</v>
      </c>
      <c r="N32" s="106">
        <v>2</v>
      </c>
      <c r="O32" s="95">
        <v>3</v>
      </c>
      <c r="P32" s="108">
        <v>724.58</v>
      </c>
      <c r="Q32" s="111">
        <v>0</v>
      </c>
      <c r="R32" s="85">
        <v>0</v>
      </c>
    </row>
    <row r="33" spans="1:18" ht="14.1" customHeight="1">
      <c r="A33" s="11"/>
      <c r="B33" s="21"/>
      <c r="C33" s="20" t="s">
        <v>21</v>
      </c>
      <c r="D33" s="37">
        <v>23</v>
      </c>
      <c r="E33" s="92">
        <v>1</v>
      </c>
      <c r="F33" s="95">
        <v>3</v>
      </c>
      <c r="G33" s="98">
        <v>78.96</v>
      </c>
      <c r="H33" s="96">
        <v>0</v>
      </c>
      <c r="I33" s="102">
        <v>0</v>
      </c>
      <c r="J33" s="22"/>
      <c r="K33" s="20" t="s">
        <v>66</v>
      </c>
      <c r="L33" s="20"/>
      <c r="M33" s="37">
        <v>56</v>
      </c>
      <c r="N33" s="107">
        <v>19</v>
      </c>
      <c r="O33" s="94">
        <v>50</v>
      </c>
      <c r="P33" s="109">
        <v>9070.83</v>
      </c>
      <c r="Q33" s="112">
        <v>9</v>
      </c>
      <c r="R33" s="113">
        <v>1111.46</v>
      </c>
    </row>
    <row r="34" spans="1:18" ht="14.1" customHeight="1">
      <c r="A34" s="10" t="s">
        <v>6</v>
      </c>
      <c r="B34" s="22" t="s">
        <v>24</v>
      </c>
      <c r="C34" s="20" t="s">
        <v>37</v>
      </c>
      <c r="D34" s="37">
        <v>24</v>
      </c>
      <c r="E34" s="92">
        <v>153</v>
      </c>
      <c r="F34" s="95">
        <v>274</v>
      </c>
      <c r="G34" s="98">
        <v>101444.25</v>
      </c>
      <c r="H34" s="95">
        <v>160</v>
      </c>
      <c r="I34" s="103">
        <v>24088.03</v>
      </c>
      <c r="J34" s="22"/>
      <c r="K34" s="67" t="s">
        <v>67</v>
      </c>
      <c r="L34" s="67"/>
      <c r="M34" s="38">
        <v>57</v>
      </c>
      <c r="N34" s="106">
        <v>179</v>
      </c>
      <c r="O34" s="95">
        <v>630</v>
      </c>
      <c r="P34" s="108">
        <v>161616.62</v>
      </c>
      <c r="Q34" s="112">
        <v>173</v>
      </c>
      <c r="R34" s="113">
        <v>20961.29</v>
      </c>
    </row>
    <row r="35" spans="1:18" ht="14.1" customHeight="1">
      <c r="A35" s="10"/>
      <c r="B35" s="22"/>
      <c r="C35" s="20" t="s">
        <v>38</v>
      </c>
      <c r="D35" s="37">
        <v>25</v>
      </c>
      <c r="E35" s="92">
        <v>2</v>
      </c>
      <c r="F35" s="95">
        <v>2</v>
      </c>
      <c r="G35" s="98">
        <v>3994.01</v>
      </c>
      <c r="H35" s="95">
        <v>1</v>
      </c>
      <c r="I35" s="103">
        <v>146.16</v>
      </c>
      <c r="J35" s="22"/>
      <c r="K35" s="20" t="s">
        <v>68</v>
      </c>
      <c r="L35" s="20"/>
      <c r="M35" s="37">
        <v>58</v>
      </c>
      <c r="N35" s="107">
        <v>15</v>
      </c>
      <c r="O35" s="94">
        <v>48</v>
      </c>
      <c r="P35" s="109">
        <v>42020.36</v>
      </c>
      <c r="Q35" s="112">
        <v>10</v>
      </c>
      <c r="R35" s="113">
        <v>1140.2</v>
      </c>
    </row>
    <row r="36" spans="1:18" ht="14.1" customHeight="1">
      <c r="A36" s="10"/>
      <c r="B36" s="22"/>
      <c r="C36" s="20" t="s">
        <v>39</v>
      </c>
      <c r="D36" s="38">
        <v>26</v>
      </c>
      <c r="E36" s="92">
        <v>9</v>
      </c>
      <c r="F36" s="95">
        <v>13</v>
      </c>
      <c r="G36" s="98">
        <v>16644.29</v>
      </c>
      <c r="H36" s="95">
        <v>6</v>
      </c>
      <c r="I36" s="103">
        <v>10102.76</v>
      </c>
      <c r="J36" s="22"/>
      <c r="K36" s="20" t="s">
        <v>69</v>
      </c>
      <c r="L36" s="20"/>
      <c r="M36" s="38">
        <v>59</v>
      </c>
      <c r="N36" s="106">
        <v>21</v>
      </c>
      <c r="O36" s="95">
        <v>24</v>
      </c>
      <c r="P36" s="108">
        <v>10014.94</v>
      </c>
      <c r="Q36" s="112">
        <v>13</v>
      </c>
      <c r="R36" s="113">
        <v>1760.81</v>
      </c>
    </row>
    <row r="37" spans="1:18" ht="14.1" customHeight="1">
      <c r="A37" s="10"/>
      <c r="B37" s="22"/>
      <c r="C37" s="20" t="s">
        <v>40</v>
      </c>
      <c r="D37" s="38">
        <v>27</v>
      </c>
      <c r="E37" s="92">
        <v>116</v>
      </c>
      <c r="F37" s="95">
        <v>235</v>
      </c>
      <c r="G37" s="98">
        <v>111777.14</v>
      </c>
      <c r="H37" s="95">
        <v>128</v>
      </c>
      <c r="I37" s="103">
        <v>20768.88</v>
      </c>
      <c r="J37" s="22"/>
      <c r="K37" s="20" t="s">
        <v>70</v>
      </c>
      <c r="L37" s="20"/>
      <c r="M37" s="37">
        <v>60</v>
      </c>
      <c r="N37" s="107">
        <v>7</v>
      </c>
      <c r="O37" s="94">
        <v>11</v>
      </c>
      <c r="P37" s="109">
        <v>2523.47</v>
      </c>
      <c r="Q37" s="112">
        <v>4</v>
      </c>
      <c r="R37" s="113">
        <v>468.13</v>
      </c>
    </row>
    <row r="38" spans="1:18" ht="14.1" customHeight="1">
      <c r="A38" s="10"/>
      <c r="B38" s="22" t="s">
        <v>25</v>
      </c>
      <c r="C38" s="20" t="s">
        <v>37</v>
      </c>
      <c r="D38" s="38">
        <v>28</v>
      </c>
      <c r="E38" s="92">
        <v>1</v>
      </c>
      <c r="F38" s="95">
        <v>1</v>
      </c>
      <c r="G38" s="98">
        <v>132.25</v>
      </c>
      <c r="H38" s="96">
        <v>0</v>
      </c>
      <c r="I38" s="102">
        <v>0</v>
      </c>
      <c r="J38" s="22"/>
      <c r="K38" s="20" t="s">
        <v>71</v>
      </c>
      <c r="L38" s="20"/>
      <c r="M38" s="38">
        <v>61</v>
      </c>
      <c r="N38" s="106">
        <v>15</v>
      </c>
      <c r="O38" s="95">
        <v>56</v>
      </c>
      <c r="P38" s="108">
        <v>4782.21</v>
      </c>
      <c r="Q38" s="112">
        <v>5</v>
      </c>
      <c r="R38" s="113">
        <v>494.64</v>
      </c>
    </row>
    <row r="39" spans="1:18" ht="14.1" customHeight="1">
      <c r="A39" s="10"/>
      <c r="B39" s="22"/>
      <c r="C39" s="20" t="s">
        <v>38</v>
      </c>
      <c r="D39" s="38">
        <v>29</v>
      </c>
      <c r="E39" s="92">
        <v>1</v>
      </c>
      <c r="F39" s="95">
        <v>1</v>
      </c>
      <c r="G39" s="98">
        <v>13.84</v>
      </c>
      <c r="H39" s="96">
        <v>0</v>
      </c>
      <c r="I39" s="102">
        <v>0</v>
      </c>
      <c r="J39" s="22"/>
      <c r="K39" s="20" t="s">
        <v>72</v>
      </c>
      <c r="L39" s="20"/>
      <c r="M39" s="37">
        <v>62</v>
      </c>
      <c r="N39" s="107">
        <v>66</v>
      </c>
      <c r="O39" s="94">
        <v>247</v>
      </c>
      <c r="P39" s="109">
        <v>49217.76</v>
      </c>
      <c r="Q39" s="112">
        <v>20</v>
      </c>
      <c r="R39" s="113">
        <v>2426.65</v>
      </c>
    </row>
    <row r="40" spans="1:18" ht="14.1" customHeight="1">
      <c r="A40" s="10"/>
      <c r="B40" s="22"/>
      <c r="C40" s="20" t="s">
        <v>39</v>
      </c>
      <c r="D40" s="38">
        <v>30</v>
      </c>
      <c r="E40" s="93">
        <v>0</v>
      </c>
      <c r="F40" s="96">
        <v>0</v>
      </c>
      <c r="G40" s="99">
        <v>0</v>
      </c>
      <c r="H40" s="96">
        <v>0</v>
      </c>
      <c r="I40" s="102">
        <v>0</v>
      </c>
      <c r="J40" s="22"/>
      <c r="K40" s="67" t="s">
        <v>73</v>
      </c>
      <c r="L40" s="67"/>
      <c r="M40" s="38">
        <v>63</v>
      </c>
      <c r="N40" s="106">
        <v>15</v>
      </c>
      <c r="O40" s="95">
        <v>65</v>
      </c>
      <c r="P40" s="108">
        <v>10212.88</v>
      </c>
      <c r="Q40" s="112">
        <v>4</v>
      </c>
      <c r="R40" s="113">
        <v>576.54</v>
      </c>
    </row>
    <row r="41" spans="1:18" ht="14.1" customHeight="1">
      <c r="A41" s="10"/>
      <c r="B41" s="22"/>
      <c r="C41" s="20" t="s">
        <v>40</v>
      </c>
      <c r="D41" s="38">
        <v>31</v>
      </c>
      <c r="E41" s="92">
        <v>1</v>
      </c>
      <c r="F41" s="95">
        <v>1</v>
      </c>
      <c r="G41" s="98">
        <v>163</v>
      </c>
      <c r="H41" s="96">
        <v>0</v>
      </c>
      <c r="I41" s="102">
        <v>0</v>
      </c>
      <c r="J41" s="22"/>
      <c r="K41" s="67" t="s">
        <v>74</v>
      </c>
      <c r="L41" s="67"/>
      <c r="M41" s="37">
        <v>64</v>
      </c>
      <c r="N41" s="107">
        <v>78</v>
      </c>
      <c r="O41" s="94">
        <v>171</v>
      </c>
      <c r="P41" s="109">
        <v>903615.94</v>
      </c>
      <c r="Q41" s="112">
        <v>25</v>
      </c>
      <c r="R41" s="113">
        <v>4258.22</v>
      </c>
    </row>
    <row r="42" spans="1:18" ht="14.1" customHeight="1">
      <c r="A42" s="10"/>
      <c r="B42" s="23" t="s">
        <v>26</v>
      </c>
      <c r="C42" s="20" t="s">
        <v>37</v>
      </c>
      <c r="D42" s="38">
        <v>32</v>
      </c>
      <c r="E42" s="92">
        <v>2</v>
      </c>
      <c r="F42" s="95">
        <v>2</v>
      </c>
      <c r="G42" s="98">
        <v>510</v>
      </c>
      <c r="H42" s="96">
        <v>0</v>
      </c>
      <c r="I42" s="102">
        <v>0</v>
      </c>
      <c r="J42" s="11" t="s">
        <v>55</v>
      </c>
      <c r="K42" s="11"/>
      <c r="L42" s="11"/>
      <c r="M42" s="38">
        <v>65</v>
      </c>
      <c r="N42" s="72">
        <f>SUM(E11:E43,N11:N41)</f>
        <v>1018</v>
      </c>
      <c r="O42" s="71">
        <f>SUM(F11:F43,O11:O41)</f>
        <v>2493</v>
      </c>
      <c r="P42" s="78">
        <f>SUM(G11:G43,P11:P41)</f>
        <v>2472342.26</v>
      </c>
      <c r="Q42" s="71">
        <f>SUM(H11:H43,Q11:Q41)</f>
        <v>763</v>
      </c>
      <c r="R42" s="85">
        <f>SUM(I11:I43,R11:R41)</f>
        <v>119329.1</v>
      </c>
    </row>
    <row r="43" spans="1:18" ht="14.1" customHeight="1">
      <c r="A43" s="10"/>
      <c r="B43" s="24"/>
      <c r="C43" s="20" t="s">
        <v>38</v>
      </c>
      <c r="D43" s="38">
        <v>33</v>
      </c>
      <c r="E43" s="92">
        <v>3</v>
      </c>
      <c r="F43" s="95">
        <v>3</v>
      </c>
      <c r="G43" s="98">
        <v>11614.5</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Y12" sqref="Y12"/>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78</v>
      </c>
      <c r="Q5" s="80" t="s">
        <v>80</v>
      </c>
      <c r="R5" s="82"/>
    </row>
    <row r="6" spans="1:18" s="87" customFormat="1" ht="18" customHeight="1">
      <c r="A6" s="4" t="s">
        <v>1</v>
      </c>
      <c r="B6" s="4"/>
      <c r="C6" s="30" t="s">
        <v>27</v>
      </c>
      <c r="D6" s="30"/>
      <c r="E6" s="30"/>
      <c r="F6" s="30"/>
      <c r="G6" s="30"/>
      <c r="H6" s="30"/>
      <c r="I6" s="30"/>
      <c r="J6" s="58"/>
      <c r="K6" s="63"/>
      <c r="L6" s="63"/>
      <c r="M6" s="63"/>
      <c r="N6" s="63"/>
      <c r="O6" s="74"/>
      <c r="P6" s="4" t="s">
        <v>79</v>
      </c>
      <c r="Q6" s="80" t="s">
        <v>81</v>
      </c>
      <c r="R6" s="82"/>
    </row>
    <row r="7" spans="1:18" ht="36" customHeight="1">
      <c r="A7" s="90" t="s">
        <v>91</v>
      </c>
      <c r="B7" s="90"/>
      <c r="C7" s="90"/>
      <c r="D7" s="90"/>
      <c r="E7" s="90"/>
      <c r="F7" s="90"/>
      <c r="G7" s="90"/>
      <c r="H7" s="90"/>
      <c r="I7" s="90"/>
      <c r="J7" s="90"/>
      <c r="K7" s="90"/>
      <c r="L7" s="90"/>
      <c r="M7" s="90"/>
      <c r="N7" s="90"/>
      <c r="O7" s="90"/>
      <c r="P7" s="90"/>
      <c r="Q7" s="90"/>
      <c r="R7" s="90"/>
    </row>
    <row r="8" spans="1:18" ht="24" customHeight="1">
      <c r="A8" s="6"/>
      <c r="B8" s="6"/>
      <c r="C8" s="6"/>
      <c r="D8" s="6"/>
      <c r="E8" s="6"/>
      <c r="F8" s="47" t="s">
        <v>44</v>
      </c>
      <c r="G8" s="52"/>
      <c r="H8" s="52"/>
      <c r="I8" s="52"/>
      <c r="J8" s="52"/>
      <c r="K8" s="52"/>
      <c r="L8" s="52"/>
      <c r="M8" s="52"/>
      <c r="N8" s="52"/>
      <c r="O8" s="6"/>
      <c r="P8" s="6"/>
      <c r="Q8" s="6"/>
      <c r="R8" s="83" t="s">
        <v>82</v>
      </c>
    </row>
    <row r="9" spans="1:18" s="88" customFormat="1" ht="18" customHeight="1">
      <c r="A9" s="7" t="s">
        <v>3</v>
      </c>
      <c r="B9" s="7"/>
      <c r="C9" s="7"/>
      <c r="D9" s="35" t="s">
        <v>41</v>
      </c>
      <c r="E9" s="35" t="s">
        <v>43</v>
      </c>
      <c r="F9" s="48" t="s">
        <v>45</v>
      </c>
      <c r="G9" s="48"/>
      <c r="H9" s="35" t="s">
        <v>50</v>
      </c>
      <c r="I9" s="35"/>
      <c r="J9" s="59" t="s">
        <v>3</v>
      </c>
      <c r="K9" s="59"/>
      <c r="L9" s="59"/>
      <c r="M9" s="35" t="s">
        <v>41</v>
      </c>
      <c r="N9" s="35" t="s">
        <v>43</v>
      </c>
      <c r="O9" s="35" t="s">
        <v>45</v>
      </c>
      <c r="P9" s="35"/>
      <c r="Q9" s="81" t="s">
        <v>50</v>
      </c>
      <c r="R9" s="81"/>
    </row>
    <row r="10" spans="1:18" s="88" customFormat="1" ht="18" customHeight="1">
      <c r="A10" s="8"/>
      <c r="B10" s="8"/>
      <c r="C10" s="8"/>
      <c r="D10" s="36"/>
      <c r="E10" s="36"/>
      <c r="F10" s="49" t="s">
        <v>46</v>
      </c>
      <c r="G10" s="53" t="s">
        <v>48</v>
      </c>
      <c r="H10" s="49" t="s">
        <v>51</v>
      </c>
      <c r="I10" s="53" t="s">
        <v>48</v>
      </c>
      <c r="J10" s="60"/>
      <c r="K10" s="60"/>
      <c r="L10" s="60"/>
      <c r="M10" s="36"/>
      <c r="N10" s="36"/>
      <c r="O10" s="49" t="s">
        <v>46</v>
      </c>
      <c r="P10" s="76" t="s">
        <v>48</v>
      </c>
      <c r="Q10" s="36" t="s">
        <v>51</v>
      </c>
      <c r="R10" s="76" t="s">
        <v>48</v>
      </c>
    </row>
    <row r="11" spans="1:18" s="89" customFormat="1" ht="14.1" customHeight="1">
      <c r="A11" s="9" t="s">
        <v>4</v>
      </c>
      <c r="B11" s="19" t="s">
        <v>11</v>
      </c>
      <c r="C11" s="19"/>
      <c r="D11" s="37">
        <v>1</v>
      </c>
      <c r="E11" s="91">
        <v>3</v>
      </c>
      <c r="F11" s="94">
        <v>6</v>
      </c>
      <c r="G11" s="97">
        <v>5521.85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3</v>
      </c>
      <c r="F12" s="95">
        <v>3</v>
      </c>
      <c r="G12" s="98">
        <v>9059.13</v>
      </c>
      <c r="H12" s="96">
        <v>0</v>
      </c>
      <c r="I12" s="102">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2">
        <v>0</v>
      </c>
      <c r="J13" s="22"/>
      <c r="K13" s="22" t="s">
        <v>57</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2">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2">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3</v>
      </c>
      <c r="G16" s="98">
        <v>686.47</v>
      </c>
      <c r="H16" s="96">
        <v>0</v>
      </c>
      <c r="I16" s="102">
        <v>0</v>
      </c>
      <c r="J16" s="22"/>
      <c r="K16" s="22"/>
      <c r="L16" s="20" t="s">
        <v>40</v>
      </c>
      <c r="M16" s="38">
        <v>39</v>
      </c>
      <c r="N16" s="105">
        <v>0</v>
      </c>
      <c r="O16" s="96">
        <v>0</v>
      </c>
      <c r="P16" s="78">
        <v>0</v>
      </c>
      <c r="Q16" s="111">
        <v>0</v>
      </c>
      <c r="R16" s="85">
        <v>0</v>
      </c>
    </row>
    <row r="17" spans="1:18" ht="14.1" customHeight="1">
      <c r="A17" s="10"/>
      <c r="B17" s="20" t="s">
        <v>17</v>
      </c>
      <c r="C17" s="20"/>
      <c r="D17" s="37">
        <v>7</v>
      </c>
      <c r="E17" s="92">
        <v>6</v>
      </c>
      <c r="F17" s="96">
        <v>0</v>
      </c>
      <c r="G17" s="99">
        <v>0</v>
      </c>
      <c r="H17" s="95">
        <v>15</v>
      </c>
      <c r="I17" s="103">
        <v>11026.98</v>
      </c>
      <c r="J17" s="22"/>
      <c r="K17" s="22" t="s">
        <v>58</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2">
        <v>0</v>
      </c>
      <c r="J18" s="22"/>
      <c r="K18" s="22"/>
      <c r="L18" s="20" t="s">
        <v>38</v>
      </c>
      <c r="M18" s="38">
        <v>41</v>
      </c>
      <c r="N18" s="105">
        <v>0</v>
      </c>
      <c r="O18" s="96">
        <v>0</v>
      </c>
      <c r="P18" s="78">
        <v>0</v>
      </c>
      <c r="Q18" s="111">
        <v>0</v>
      </c>
      <c r="R18" s="85">
        <v>0</v>
      </c>
    </row>
    <row r="19" spans="1:18" ht="14.1" customHeight="1">
      <c r="A19" s="10"/>
      <c r="B19" s="20" t="s">
        <v>19</v>
      </c>
      <c r="C19" s="20"/>
      <c r="D19" s="37">
        <v>9</v>
      </c>
      <c r="E19" s="92">
        <v>3</v>
      </c>
      <c r="F19" s="96">
        <v>0</v>
      </c>
      <c r="G19" s="99">
        <v>0</v>
      </c>
      <c r="H19" s="95">
        <v>3</v>
      </c>
      <c r="I19" s="103">
        <v>312.76</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2">
        <v>0</v>
      </c>
      <c r="J20" s="22"/>
      <c r="K20" s="22"/>
      <c r="L20" s="20" t="s">
        <v>40</v>
      </c>
      <c r="M20" s="38">
        <v>43</v>
      </c>
      <c r="N20" s="105">
        <v>0</v>
      </c>
      <c r="O20" s="96">
        <v>0</v>
      </c>
      <c r="P20" s="78">
        <v>0</v>
      </c>
      <c r="Q20" s="111">
        <v>0</v>
      </c>
      <c r="R20" s="85">
        <v>0</v>
      </c>
    </row>
    <row r="21" spans="1:18" ht="14.1" customHeight="1">
      <c r="A21" s="10"/>
      <c r="B21" s="20" t="s">
        <v>21</v>
      </c>
      <c r="C21" s="20"/>
      <c r="D21" s="37">
        <v>11</v>
      </c>
      <c r="E21" s="92">
        <v>21</v>
      </c>
      <c r="F21" s="96">
        <v>0</v>
      </c>
      <c r="G21" s="99">
        <v>0</v>
      </c>
      <c r="H21" s="95">
        <v>63</v>
      </c>
      <c r="I21" s="103">
        <v>19360.88</v>
      </c>
      <c r="J21" s="22"/>
      <c r="K21" s="22" t="s">
        <v>59</v>
      </c>
      <c r="L21" s="20" t="s">
        <v>37</v>
      </c>
      <c r="M21" s="37">
        <v>44</v>
      </c>
      <c r="N21" s="104">
        <v>0</v>
      </c>
      <c r="O21" s="100">
        <v>0</v>
      </c>
      <c r="P21" s="77">
        <v>0</v>
      </c>
      <c r="Q21" s="111">
        <v>0</v>
      </c>
      <c r="R21" s="85">
        <v>0</v>
      </c>
    </row>
    <row r="22" spans="1:18" ht="14.1" customHeight="1">
      <c r="A22" s="11" t="s">
        <v>5</v>
      </c>
      <c r="B22" s="20" t="s">
        <v>22</v>
      </c>
      <c r="C22" s="20"/>
      <c r="D22" s="39">
        <v>12</v>
      </c>
      <c r="E22" s="92">
        <v>14</v>
      </c>
      <c r="F22" s="96">
        <v>0</v>
      </c>
      <c r="G22" s="99">
        <v>0</v>
      </c>
      <c r="H22" s="95">
        <v>42</v>
      </c>
      <c r="I22" s="103">
        <v>11294.13</v>
      </c>
      <c r="J22" s="22"/>
      <c r="K22" s="22"/>
      <c r="L22" s="20" t="s">
        <v>38</v>
      </c>
      <c r="M22" s="38">
        <v>45</v>
      </c>
      <c r="N22" s="105">
        <v>0</v>
      </c>
      <c r="O22" s="96">
        <v>0</v>
      </c>
      <c r="P22" s="78">
        <v>0</v>
      </c>
      <c r="Q22" s="111">
        <v>0</v>
      </c>
      <c r="R22" s="85">
        <v>0</v>
      </c>
    </row>
    <row r="23" spans="1:18" ht="14.1" customHeight="1">
      <c r="A23" s="11"/>
      <c r="B23" s="21" t="s">
        <v>23</v>
      </c>
      <c r="C23" s="20" t="s">
        <v>28</v>
      </c>
      <c r="D23" s="37">
        <v>13</v>
      </c>
      <c r="E23" s="92">
        <v>225</v>
      </c>
      <c r="F23" s="95">
        <v>419</v>
      </c>
      <c r="G23" s="98">
        <v>429816.39</v>
      </c>
      <c r="H23" s="95">
        <v>196</v>
      </c>
      <c r="I23" s="103">
        <v>22232.65</v>
      </c>
      <c r="J23" s="22"/>
      <c r="K23" s="22"/>
      <c r="L23" s="20" t="s">
        <v>39</v>
      </c>
      <c r="M23" s="37">
        <v>46</v>
      </c>
      <c r="N23" s="104">
        <v>0</v>
      </c>
      <c r="O23" s="100">
        <v>0</v>
      </c>
      <c r="P23" s="77">
        <v>0</v>
      </c>
      <c r="Q23" s="111">
        <v>0</v>
      </c>
      <c r="R23" s="85">
        <v>0</v>
      </c>
    </row>
    <row r="24" spans="1:18" ht="14.1" customHeight="1">
      <c r="A24" s="11"/>
      <c r="B24" s="21"/>
      <c r="C24" s="31" t="s">
        <v>29</v>
      </c>
      <c r="D24" s="39">
        <v>14</v>
      </c>
      <c r="E24" s="92">
        <v>4</v>
      </c>
      <c r="F24" s="95">
        <v>5</v>
      </c>
      <c r="G24" s="98">
        <v>2919.05</v>
      </c>
      <c r="H24" s="95">
        <v>2</v>
      </c>
      <c r="I24" s="103">
        <v>87.38</v>
      </c>
      <c r="J24" s="22"/>
      <c r="K24" s="22"/>
      <c r="L24" s="20" t="s">
        <v>40</v>
      </c>
      <c r="M24" s="38">
        <v>47</v>
      </c>
      <c r="N24" s="105">
        <v>0</v>
      </c>
      <c r="O24" s="96">
        <v>0</v>
      </c>
      <c r="P24" s="78">
        <v>0</v>
      </c>
      <c r="Q24" s="111">
        <v>0</v>
      </c>
      <c r="R24" s="85">
        <v>0</v>
      </c>
    </row>
    <row r="25" spans="1:18" ht="14.1" customHeight="1">
      <c r="A25" s="11"/>
      <c r="B25" s="21"/>
      <c r="C25" s="20" t="s">
        <v>30</v>
      </c>
      <c r="D25" s="37">
        <v>15</v>
      </c>
      <c r="E25" s="92">
        <v>50</v>
      </c>
      <c r="F25" s="95">
        <v>230</v>
      </c>
      <c r="G25" s="98">
        <v>103517.52</v>
      </c>
      <c r="H25" s="95">
        <v>25</v>
      </c>
      <c r="I25" s="103">
        <v>2418.19</v>
      </c>
      <c r="J25" s="22"/>
      <c r="K25" s="65" t="s">
        <v>60</v>
      </c>
      <c r="L25" s="20" t="s">
        <v>38</v>
      </c>
      <c r="M25" s="37">
        <v>48</v>
      </c>
      <c r="N25" s="104">
        <v>0</v>
      </c>
      <c r="O25" s="100">
        <v>0</v>
      </c>
      <c r="P25" s="77">
        <v>0</v>
      </c>
      <c r="Q25" s="111">
        <v>0</v>
      </c>
      <c r="R25" s="85">
        <v>0</v>
      </c>
    </row>
    <row r="26" spans="1:18" ht="14.1" customHeight="1">
      <c r="A26" s="11"/>
      <c r="B26" s="21"/>
      <c r="C26" s="20" t="s">
        <v>31</v>
      </c>
      <c r="D26" s="39">
        <v>16</v>
      </c>
      <c r="E26" s="92">
        <v>34</v>
      </c>
      <c r="F26" s="95">
        <v>55</v>
      </c>
      <c r="G26" s="98">
        <v>9780.27</v>
      </c>
      <c r="H26" s="95">
        <v>13</v>
      </c>
      <c r="I26" s="103">
        <v>1466.79</v>
      </c>
      <c r="J26" s="22"/>
      <c r="K26" s="65"/>
      <c r="L26" s="20" t="s">
        <v>39</v>
      </c>
      <c r="M26" s="38">
        <v>49</v>
      </c>
      <c r="N26" s="105">
        <v>0</v>
      </c>
      <c r="O26" s="96">
        <v>0</v>
      </c>
      <c r="P26" s="78">
        <v>0</v>
      </c>
      <c r="Q26" s="111">
        <v>0</v>
      </c>
      <c r="R26" s="85">
        <v>0</v>
      </c>
    </row>
    <row r="27" spans="1:18" ht="14.1" customHeight="1">
      <c r="A27" s="11"/>
      <c r="B27" s="21"/>
      <c r="C27" s="20" t="s">
        <v>32</v>
      </c>
      <c r="D27" s="37">
        <v>17</v>
      </c>
      <c r="E27" s="92">
        <v>6</v>
      </c>
      <c r="F27" s="95">
        <v>17</v>
      </c>
      <c r="G27" s="98">
        <v>6773.08</v>
      </c>
      <c r="H27" s="95">
        <v>1</v>
      </c>
      <c r="I27" s="103">
        <v>161.94</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2">
        <v>0</v>
      </c>
      <c r="J28" s="22"/>
      <c r="K28" s="66" t="s">
        <v>61</v>
      </c>
      <c r="L28" s="66"/>
      <c r="M28" s="38">
        <v>51</v>
      </c>
      <c r="N28" s="106">
        <v>1</v>
      </c>
      <c r="O28" s="95">
        <v>2</v>
      </c>
      <c r="P28" s="108">
        <v>247.39</v>
      </c>
      <c r="Q28" s="111">
        <v>0</v>
      </c>
      <c r="R28" s="85">
        <v>0</v>
      </c>
    </row>
    <row r="29" spans="1:18" ht="14.1" customHeight="1">
      <c r="A29" s="11"/>
      <c r="B29" s="21"/>
      <c r="C29" s="20" t="s">
        <v>34</v>
      </c>
      <c r="D29" s="37">
        <v>19</v>
      </c>
      <c r="E29" s="92">
        <v>1</v>
      </c>
      <c r="F29" s="95">
        <v>3</v>
      </c>
      <c r="G29" s="98">
        <v>5621.39</v>
      </c>
      <c r="H29" s="96">
        <v>0</v>
      </c>
      <c r="I29" s="102">
        <v>0</v>
      </c>
      <c r="J29" s="22" t="s">
        <v>54</v>
      </c>
      <c r="K29" s="20" t="s">
        <v>62</v>
      </c>
      <c r="L29" s="20"/>
      <c r="M29" s="37">
        <v>52</v>
      </c>
      <c r="N29" s="107">
        <v>1</v>
      </c>
      <c r="O29" s="94">
        <v>1</v>
      </c>
      <c r="P29" s="109">
        <v>25.29</v>
      </c>
      <c r="Q29" s="111">
        <v>0</v>
      </c>
      <c r="R29" s="85">
        <v>0</v>
      </c>
    </row>
    <row r="30" spans="1:18" ht="14.1" customHeight="1">
      <c r="A30" s="11"/>
      <c r="B30" s="21"/>
      <c r="C30" s="20" t="s">
        <v>35</v>
      </c>
      <c r="D30" s="39">
        <v>20</v>
      </c>
      <c r="E30" s="93">
        <v>0</v>
      </c>
      <c r="F30" s="96">
        <v>0</v>
      </c>
      <c r="G30" s="99">
        <v>0</v>
      </c>
      <c r="H30" s="96">
        <v>0</v>
      </c>
      <c r="I30" s="102">
        <v>0</v>
      </c>
      <c r="J30" s="22"/>
      <c r="K30" s="20" t="s">
        <v>63</v>
      </c>
      <c r="L30" s="20"/>
      <c r="M30" s="38">
        <v>53</v>
      </c>
      <c r="N30" s="105">
        <v>0</v>
      </c>
      <c r="O30" s="96">
        <v>0</v>
      </c>
      <c r="P30" s="78">
        <v>0</v>
      </c>
      <c r="Q30" s="111">
        <v>0</v>
      </c>
      <c r="R30" s="85">
        <v>0</v>
      </c>
    </row>
    <row r="31" spans="1:18" ht="14.1" customHeight="1">
      <c r="A31" s="11"/>
      <c r="B31" s="21"/>
      <c r="C31" s="20" t="s">
        <v>36</v>
      </c>
      <c r="D31" s="37">
        <v>21</v>
      </c>
      <c r="E31" s="92">
        <v>6</v>
      </c>
      <c r="F31" s="95">
        <v>7</v>
      </c>
      <c r="G31" s="98">
        <v>479.77</v>
      </c>
      <c r="H31" s="95">
        <v>7</v>
      </c>
      <c r="I31" s="103">
        <v>590.85</v>
      </c>
      <c r="J31" s="22"/>
      <c r="K31" s="20" t="s">
        <v>64</v>
      </c>
      <c r="L31" s="20"/>
      <c r="M31" s="37">
        <v>54</v>
      </c>
      <c r="N31" s="107">
        <v>9</v>
      </c>
      <c r="O31" s="94">
        <v>50</v>
      </c>
      <c r="P31" s="109">
        <v>66537.04</v>
      </c>
      <c r="Q31" s="112">
        <v>6</v>
      </c>
      <c r="R31" s="113">
        <v>591.27</v>
      </c>
    </row>
    <row r="32" spans="1:18" ht="14.1" customHeight="1">
      <c r="A32" s="11"/>
      <c r="B32" s="21"/>
      <c r="C32" s="32" t="s">
        <v>20</v>
      </c>
      <c r="D32" s="37">
        <v>22</v>
      </c>
      <c r="E32" s="92">
        <v>4</v>
      </c>
      <c r="F32" s="95">
        <v>13</v>
      </c>
      <c r="G32" s="98">
        <v>25946.97</v>
      </c>
      <c r="H32" s="95">
        <v>1</v>
      </c>
      <c r="I32" s="103">
        <v>72.8</v>
      </c>
      <c r="J32" s="22"/>
      <c r="K32" s="20" t="s">
        <v>65</v>
      </c>
      <c r="L32" s="20"/>
      <c r="M32" s="38">
        <v>55</v>
      </c>
      <c r="N32" s="106">
        <v>5</v>
      </c>
      <c r="O32" s="95">
        <v>36</v>
      </c>
      <c r="P32" s="108">
        <v>701.98</v>
      </c>
      <c r="Q32" s="112">
        <v>1</v>
      </c>
      <c r="R32" s="113">
        <v>81</v>
      </c>
    </row>
    <row r="33" spans="1:18" ht="14.1" customHeight="1">
      <c r="A33" s="11"/>
      <c r="B33" s="21"/>
      <c r="C33" s="20" t="s">
        <v>21</v>
      </c>
      <c r="D33" s="37">
        <v>23</v>
      </c>
      <c r="E33" s="92">
        <v>2</v>
      </c>
      <c r="F33" s="95">
        <v>8</v>
      </c>
      <c r="G33" s="98">
        <v>4680.56</v>
      </c>
      <c r="H33" s="96">
        <v>0</v>
      </c>
      <c r="I33" s="102">
        <v>0</v>
      </c>
      <c r="J33" s="22"/>
      <c r="K33" s="20" t="s">
        <v>66</v>
      </c>
      <c r="L33" s="20"/>
      <c r="M33" s="37">
        <v>56</v>
      </c>
      <c r="N33" s="107">
        <v>23</v>
      </c>
      <c r="O33" s="94">
        <v>44</v>
      </c>
      <c r="P33" s="109">
        <v>7519.71</v>
      </c>
      <c r="Q33" s="112">
        <v>21</v>
      </c>
      <c r="R33" s="113">
        <v>2256.98</v>
      </c>
    </row>
    <row r="34" spans="1:18" ht="14.1" customHeight="1">
      <c r="A34" s="10" t="s">
        <v>6</v>
      </c>
      <c r="B34" s="22" t="s">
        <v>24</v>
      </c>
      <c r="C34" s="20" t="s">
        <v>37</v>
      </c>
      <c r="D34" s="37">
        <v>24</v>
      </c>
      <c r="E34" s="92">
        <v>243</v>
      </c>
      <c r="F34" s="95">
        <v>490</v>
      </c>
      <c r="G34" s="98">
        <v>68647.45</v>
      </c>
      <c r="H34" s="95">
        <v>259</v>
      </c>
      <c r="I34" s="103">
        <v>34347.35</v>
      </c>
      <c r="J34" s="22"/>
      <c r="K34" s="67" t="s">
        <v>67</v>
      </c>
      <c r="L34" s="67"/>
      <c r="M34" s="38">
        <v>57</v>
      </c>
      <c r="N34" s="106">
        <v>272</v>
      </c>
      <c r="O34" s="95">
        <v>768</v>
      </c>
      <c r="P34" s="108">
        <v>261706.17</v>
      </c>
      <c r="Q34" s="112">
        <v>326</v>
      </c>
      <c r="R34" s="113">
        <v>35119.91</v>
      </c>
    </row>
    <row r="35" spans="1:18" ht="14.1" customHeight="1">
      <c r="A35" s="10"/>
      <c r="B35" s="22"/>
      <c r="C35" s="20" t="s">
        <v>38</v>
      </c>
      <c r="D35" s="37">
        <v>25</v>
      </c>
      <c r="E35" s="92">
        <v>1</v>
      </c>
      <c r="F35" s="95">
        <v>1</v>
      </c>
      <c r="G35" s="98">
        <v>439.05</v>
      </c>
      <c r="H35" s="96">
        <v>0</v>
      </c>
      <c r="I35" s="102">
        <v>0</v>
      </c>
      <c r="J35" s="22"/>
      <c r="K35" s="20" t="s">
        <v>68</v>
      </c>
      <c r="L35" s="20"/>
      <c r="M35" s="37">
        <v>58</v>
      </c>
      <c r="N35" s="107">
        <v>13</v>
      </c>
      <c r="O35" s="94">
        <v>29</v>
      </c>
      <c r="P35" s="109">
        <v>9335.61</v>
      </c>
      <c r="Q35" s="112">
        <v>6</v>
      </c>
      <c r="R35" s="113">
        <v>667.39</v>
      </c>
    </row>
    <row r="36" spans="1:18" ht="14.1" customHeight="1">
      <c r="A36" s="10"/>
      <c r="B36" s="22"/>
      <c r="C36" s="20" t="s">
        <v>39</v>
      </c>
      <c r="D36" s="38">
        <v>26</v>
      </c>
      <c r="E36" s="92">
        <v>10</v>
      </c>
      <c r="F36" s="95">
        <v>62</v>
      </c>
      <c r="G36" s="98">
        <v>53775.25</v>
      </c>
      <c r="H36" s="95">
        <v>31</v>
      </c>
      <c r="I36" s="103">
        <v>4605.22</v>
      </c>
      <c r="J36" s="22"/>
      <c r="K36" s="20" t="s">
        <v>69</v>
      </c>
      <c r="L36" s="20"/>
      <c r="M36" s="38">
        <v>59</v>
      </c>
      <c r="N36" s="106">
        <v>29</v>
      </c>
      <c r="O36" s="95">
        <v>42</v>
      </c>
      <c r="P36" s="108">
        <v>11258.63</v>
      </c>
      <c r="Q36" s="112">
        <v>17</v>
      </c>
      <c r="R36" s="113">
        <v>2217.08</v>
      </c>
    </row>
    <row r="37" spans="1:18" ht="14.1" customHeight="1">
      <c r="A37" s="10"/>
      <c r="B37" s="22"/>
      <c r="C37" s="20" t="s">
        <v>40</v>
      </c>
      <c r="D37" s="38">
        <v>27</v>
      </c>
      <c r="E37" s="92">
        <v>206</v>
      </c>
      <c r="F37" s="95">
        <v>322</v>
      </c>
      <c r="G37" s="98">
        <v>98530.21</v>
      </c>
      <c r="H37" s="95">
        <v>237</v>
      </c>
      <c r="I37" s="103">
        <v>27371.88</v>
      </c>
      <c r="J37" s="22"/>
      <c r="K37" s="20" t="s">
        <v>70</v>
      </c>
      <c r="L37" s="20"/>
      <c r="M37" s="37">
        <v>60</v>
      </c>
      <c r="N37" s="107">
        <v>10</v>
      </c>
      <c r="O37" s="94">
        <v>11</v>
      </c>
      <c r="P37" s="109">
        <v>12603.55</v>
      </c>
      <c r="Q37" s="112">
        <v>8</v>
      </c>
      <c r="R37" s="113">
        <v>676.48</v>
      </c>
    </row>
    <row r="38" spans="1:18" ht="14.1" customHeight="1">
      <c r="A38" s="10"/>
      <c r="B38" s="22" t="s">
        <v>25</v>
      </c>
      <c r="C38" s="20" t="s">
        <v>37</v>
      </c>
      <c r="D38" s="38">
        <v>28</v>
      </c>
      <c r="E38" s="93">
        <v>0</v>
      </c>
      <c r="F38" s="96">
        <v>0</v>
      </c>
      <c r="G38" s="99">
        <v>0</v>
      </c>
      <c r="H38" s="96">
        <v>0</v>
      </c>
      <c r="I38" s="102">
        <v>0</v>
      </c>
      <c r="J38" s="22"/>
      <c r="K38" s="20" t="s">
        <v>71</v>
      </c>
      <c r="L38" s="20"/>
      <c r="M38" s="38">
        <v>61</v>
      </c>
      <c r="N38" s="106">
        <v>21</v>
      </c>
      <c r="O38" s="95">
        <v>47</v>
      </c>
      <c r="P38" s="108">
        <v>7502.45</v>
      </c>
      <c r="Q38" s="112">
        <v>12</v>
      </c>
      <c r="R38" s="113">
        <v>1470.78</v>
      </c>
    </row>
    <row r="39" spans="1:18" ht="14.1" customHeight="1">
      <c r="A39" s="10"/>
      <c r="B39" s="22"/>
      <c r="C39" s="20" t="s">
        <v>38</v>
      </c>
      <c r="D39" s="38">
        <v>29</v>
      </c>
      <c r="E39" s="93">
        <v>0</v>
      </c>
      <c r="F39" s="96">
        <v>0</v>
      </c>
      <c r="G39" s="99">
        <v>0</v>
      </c>
      <c r="H39" s="96">
        <v>0</v>
      </c>
      <c r="I39" s="102">
        <v>0</v>
      </c>
      <c r="J39" s="22"/>
      <c r="K39" s="20" t="s">
        <v>72</v>
      </c>
      <c r="L39" s="20"/>
      <c r="M39" s="37">
        <v>62</v>
      </c>
      <c r="N39" s="107">
        <v>52</v>
      </c>
      <c r="O39" s="94">
        <v>137</v>
      </c>
      <c r="P39" s="109">
        <v>60841.05</v>
      </c>
      <c r="Q39" s="112">
        <v>29</v>
      </c>
      <c r="R39" s="113">
        <v>8192.63</v>
      </c>
    </row>
    <row r="40" spans="1:18" ht="14.1" customHeight="1">
      <c r="A40" s="10"/>
      <c r="B40" s="22"/>
      <c r="C40" s="20" t="s">
        <v>39</v>
      </c>
      <c r="D40" s="38">
        <v>30</v>
      </c>
      <c r="E40" s="93">
        <v>0</v>
      </c>
      <c r="F40" s="96">
        <v>0</v>
      </c>
      <c r="G40" s="99">
        <v>0</v>
      </c>
      <c r="H40" s="96">
        <v>0</v>
      </c>
      <c r="I40" s="102">
        <v>0</v>
      </c>
      <c r="J40" s="22"/>
      <c r="K40" s="67" t="s">
        <v>73</v>
      </c>
      <c r="L40" s="67"/>
      <c r="M40" s="38">
        <v>63</v>
      </c>
      <c r="N40" s="106">
        <v>27</v>
      </c>
      <c r="O40" s="95">
        <v>39</v>
      </c>
      <c r="P40" s="108">
        <v>7426.06</v>
      </c>
      <c r="Q40" s="112">
        <v>20</v>
      </c>
      <c r="R40" s="113">
        <v>1622.53</v>
      </c>
    </row>
    <row r="41" spans="1:18" ht="14.1" customHeight="1">
      <c r="A41" s="10"/>
      <c r="B41" s="22"/>
      <c r="C41" s="20" t="s">
        <v>40</v>
      </c>
      <c r="D41" s="38">
        <v>31</v>
      </c>
      <c r="E41" s="92">
        <v>1</v>
      </c>
      <c r="F41" s="95">
        <v>1</v>
      </c>
      <c r="G41" s="98">
        <v>268.77</v>
      </c>
      <c r="H41" s="96">
        <v>0</v>
      </c>
      <c r="I41" s="102">
        <v>0</v>
      </c>
      <c r="J41" s="22"/>
      <c r="K41" s="67" t="s">
        <v>74</v>
      </c>
      <c r="L41" s="67"/>
      <c r="M41" s="37">
        <v>64</v>
      </c>
      <c r="N41" s="107">
        <v>93</v>
      </c>
      <c r="O41" s="94">
        <v>162</v>
      </c>
      <c r="P41" s="109">
        <v>386524.75</v>
      </c>
      <c r="Q41" s="112">
        <v>69</v>
      </c>
      <c r="R41" s="113">
        <v>4908.9</v>
      </c>
    </row>
    <row r="42" spans="1:18" ht="14.1" customHeight="1">
      <c r="A42" s="10"/>
      <c r="B42" s="23" t="s">
        <v>26</v>
      </c>
      <c r="C42" s="20" t="s">
        <v>37</v>
      </c>
      <c r="D42" s="38">
        <v>32</v>
      </c>
      <c r="E42" s="92">
        <v>18</v>
      </c>
      <c r="F42" s="95">
        <v>89</v>
      </c>
      <c r="G42" s="98">
        <v>21773.76</v>
      </c>
      <c r="H42" s="96">
        <v>0</v>
      </c>
      <c r="I42" s="102">
        <v>0</v>
      </c>
      <c r="J42" s="11" t="s">
        <v>55</v>
      </c>
      <c r="K42" s="11"/>
      <c r="L42" s="11"/>
      <c r="M42" s="38">
        <v>65</v>
      </c>
      <c r="N42" s="72">
        <f>SUM(E11:E43,N11:N41)</f>
        <v>1421</v>
      </c>
      <c r="O42" s="71">
        <f>SUM(F11:F43,O11:O41)</f>
        <v>3107</v>
      </c>
      <c r="P42" s="78">
        <f>SUM(G11:G43,P11:P41)</f>
        <v>1722398.7</v>
      </c>
      <c r="Q42" s="71">
        <f>SUM(H11:H43,Q11:Q41)</f>
        <v>1410</v>
      </c>
      <c r="R42" s="85">
        <f>SUM(I11:I43,R11:R41)</f>
        <v>193154.75</v>
      </c>
    </row>
    <row r="43" spans="1:18" ht="14.1" customHeight="1">
      <c r="A43" s="10"/>
      <c r="B43" s="24"/>
      <c r="C43" s="20" t="s">
        <v>38</v>
      </c>
      <c r="D43" s="38">
        <v>33</v>
      </c>
      <c r="E43" s="92">
        <v>2</v>
      </c>
      <c r="F43" s="95">
        <v>5</v>
      </c>
      <c r="G43" s="98">
        <v>41932.08</v>
      </c>
      <c r="H43" s="96">
        <v>0</v>
      </c>
      <c r="I43" s="102">
        <v>0</v>
      </c>
      <c r="J43" s="21" t="s">
        <v>56</v>
      </c>
      <c r="K43" s="21"/>
      <c r="L43" s="21"/>
      <c r="M43" s="37">
        <v>66</v>
      </c>
      <c r="N43" s="73">
        <v>0</v>
      </c>
      <c r="O43" s="75">
        <v>0</v>
      </c>
      <c r="P43" s="79"/>
      <c r="Q43" s="79"/>
      <c r="R43" s="86" t="s">
        <v>83</v>
      </c>
    </row>
    <row r="44" spans="1:18" ht="14.1" customHeight="1">
      <c r="A44" s="12" t="s">
        <v>7</v>
      </c>
      <c r="B44" s="25"/>
      <c r="C44" s="12"/>
      <c r="D44" s="40">
        <v>0</v>
      </c>
      <c r="E44" s="40"/>
      <c r="F44" s="12" t="s">
        <v>47</v>
      </c>
      <c r="G44" s="56">
        <v>0</v>
      </c>
      <c r="H44" s="12" t="s">
        <v>52</v>
      </c>
      <c r="I44" s="12" t="s">
        <v>53</v>
      </c>
      <c r="J44" s="40">
        <v>0</v>
      </c>
      <c r="K44" s="40"/>
      <c r="L44" s="12" t="s">
        <v>75</v>
      </c>
      <c r="M44" s="69">
        <v>0</v>
      </c>
      <c r="N44" s="69"/>
      <c r="O44" s="12" t="s">
        <v>77</v>
      </c>
      <c r="P44" s="12"/>
      <c r="Q44" s="12"/>
      <c r="R44" s="12"/>
    </row>
    <row r="45" spans="1:18" ht="14.1" customHeight="1">
      <c r="A45" s="13" t="s">
        <v>8</v>
      </c>
      <c r="B45" s="13"/>
      <c r="C45" s="13"/>
      <c r="D45" s="13"/>
      <c r="E45" s="13"/>
      <c r="F45" s="51">
        <v>0</v>
      </c>
      <c r="G45" s="13" t="s">
        <v>49</v>
      </c>
      <c r="H45" s="13"/>
      <c r="I45" s="13"/>
      <c r="J45" s="13"/>
      <c r="K45" s="51">
        <v>0</v>
      </c>
      <c r="L45" s="51"/>
      <c r="M45" s="13" t="s">
        <v>76</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