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2-04(101)" sheetId="1" r:id="rId1"/>
  </sheets>
  <definedNames>
    <definedName name="pp" localSheetId="0">'10720-02-04(101)'!$A$3:$H$32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<sst xmlns="http://schemas.openxmlformats.org/spreadsheetml/2006/main" count="42" uniqueCount="40">
  <si>
    <t>公　開　類</t>
  </si>
  <si>
    <t>依據本府及各公所所報資料彙編。</t>
  </si>
  <si>
    <t>公開類</t>
  </si>
  <si>
    <t>半年報</t>
  </si>
  <si>
    <t>中華民國109年下半年(7月至12月)</t>
  </si>
  <si>
    <t>慰問節期</t>
  </si>
  <si>
    <t>總計</t>
  </si>
  <si>
    <t>中秋節</t>
  </si>
  <si>
    <t>備註</t>
  </si>
  <si>
    <t>填表說明：1.本表編製2份，於完成會核程序並經機關首長核章後，1份送主計處(室)，1份自存外，應由網際網路線上傳送至衛生福利部統計處資料庫。</t>
  </si>
  <si>
    <t>　　　　　2.本表款別，第1款台北市填第0類資料，高雄市填第1類資料，第2款台北市填第1、2類資料，高雄市填第2類資料，第3款台北市填第3、4類資料，高雄市填第3、4類資料。</t>
  </si>
  <si>
    <t>春　　節</t>
  </si>
  <si>
    <t>端 午 節</t>
  </si>
  <si>
    <t>桃園市政府</t>
  </si>
  <si>
    <t>民國109年 2月 7日 16:42:47 印製</t>
  </si>
  <si>
    <t>每半年終了後20日內編報</t>
  </si>
  <si>
    <t>慰問對象</t>
  </si>
  <si>
    <t>合計</t>
  </si>
  <si>
    <t>低收入戶</t>
  </si>
  <si>
    <t>其他</t>
  </si>
  <si>
    <t>半　年　報</t>
  </si>
  <si>
    <t>1.本表編製2份，於完成會核程序並經機關首長核章後，1份送主計處(室)，1份自存外，應由網際網路線上傳送至衛生福利部統計處資料庫。
2.本表款別，第1款台北市填第0類資料，高雄市填第1類資料，第2款台北市填第1、2類資料，高雄市填第2類資料，第3款台北市填第3、4類資料，高雄市填第3、4類資料。</t>
  </si>
  <si>
    <t>第1款、類　(北市0類)</t>
  </si>
  <si>
    <t>第2款、類(北市1,2類)</t>
  </si>
  <si>
    <t>第3款、類(北市3,4類)</t>
  </si>
  <si>
    <t>每半年終了後20日內編送</t>
  </si>
  <si>
    <t>慰　問　款　物</t>
  </si>
  <si>
    <t>10720-02-04-2</t>
  </si>
  <si>
    <t>現金</t>
  </si>
  <si>
    <t>桃園市低收入戶及節日慰問概況</t>
  </si>
  <si>
    <t>實物價值</t>
  </si>
  <si>
    <t>中華民國108年上半年 ( 1月至6月 )</t>
  </si>
  <si>
    <t>來源</t>
  </si>
  <si>
    <t>編製機關</t>
  </si>
  <si>
    <t>表號</t>
  </si>
  <si>
    <t>受　慰　問　戶　(人)　次</t>
  </si>
  <si>
    <t>戶次</t>
  </si>
  <si>
    <t>桃園市政府(社會局)</t>
  </si>
  <si>
    <t>單位：元、戶次、人次</t>
  </si>
  <si>
    <t>人次</t>
  </si>
</sst>
</file>

<file path=xl/styles.xml><?xml version="1.0" encoding="utf-8"?>
<styleSheet xmlns="http://schemas.openxmlformats.org/spreadsheetml/2006/main">
  <numFmts count="1">
    <numFmt numFmtId="188" formatCode="#,###,##0;\-#,###,##0;&quot;       －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vertical="top"/>
    </xf>
    <xf numFmtId="0" fontId="3" fillId="0" borderId="0" xfId="20" applyFont="1" applyAlignment="1">
      <alignment horizontal="center" vertical="center" wrapText="1"/>
    </xf>
    <xf numFmtId="0" fontId="3" fillId="0" borderId="10" xfId="20" applyFont="1" applyBorder="1" applyAlignment="1">
      <alignment horizontal="left" vertical="center"/>
    </xf>
    <xf numFmtId="0" fontId="3" fillId="0" borderId="2" xfId="20" applyFont="1" applyBorder="1" applyAlignment="1">
      <alignment horizont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0" fontId="3" fillId="0" borderId="0" xfId="20" applyFont="1" applyAlignment="1">
      <alignment vertical="top" wrapText="1"/>
    </xf>
    <xf numFmtId="0" fontId="3" fillId="0" borderId="0" xfId="20" applyFont="1" applyAlignment="1">
      <alignment wrapText="1"/>
    </xf>
    <xf numFmtId="0" fontId="3" fillId="0" borderId="0" xfId="20" applyFont="1" applyAlignment="1">
      <alignment horizontal="justify" wrapText="1"/>
    </xf>
    <xf numFmtId="0" fontId="3" fillId="0" borderId="10" xfId="20" applyFont="1" applyBorder="1" applyAlignment="1">
      <alignment wrapText="1"/>
    </xf>
    <xf numFmtId="0" fontId="3" fillId="0" borderId="19" xfId="20" applyFont="1" applyBorder="1" applyAlignment="1">
      <alignment horizontal="center" vertical="center" wrapText="1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right" vertical="center" wrapText="1"/>
    </xf>
    <xf numFmtId="0" fontId="3" fillId="0" borderId="25" xfId="20" applyFont="1" applyBorder="1" applyAlignment="1">
      <alignment horizontal="right" vertical="center" wrapText="1"/>
    </xf>
    <xf numFmtId="0" fontId="3" fillId="0" borderId="26" xfId="20" applyFont="1" applyBorder="1" applyAlignment="1">
      <alignment horizontal="center" vertical="center" wrapText="1"/>
    </xf>
    <xf numFmtId="0" fontId="3" fillId="0" borderId="27" xfId="20" applyFont="1" applyBorder="1" applyAlignment="1">
      <alignment horizontal="center" vertical="center" wrapText="1"/>
    </xf>
    <xf numFmtId="0" fontId="3" fillId="0" borderId="28" xfId="20" applyFont="1" applyBorder="1" applyAlignment="1">
      <alignment horizontal="center" vertical="center" wrapText="1"/>
    </xf>
    <xf numFmtId="188" fontId="5" fillId="0" borderId="6" xfId="20" applyNumberFormat="1" applyFont="1" applyBorder="1" applyAlignment="1">
      <alignment horizontal="right" vertical="center" wrapText="1"/>
    </xf>
    <xf numFmtId="188" fontId="5" fillId="0" borderId="29" xfId="20" applyNumberFormat="1" applyFont="1" applyBorder="1" applyAlignment="1">
      <alignment horizontal="right" vertical="center" wrapText="1"/>
    </xf>
    <xf numFmtId="0" fontId="6" fillId="0" borderId="8" xfId="20" applyFont="1" applyBorder="1" applyAlignment="1">
      <alignment horizontal="left" vertical="top" wrapText="1"/>
    </xf>
    <xf numFmtId="0" fontId="5" fillId="0" borderId="0" xfId="20" applyFont="1"/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188" fontId="5" fillId="0" borderId="16" xfId="20" applyNumberFormat="1" applyFont="1" applyBorder="1" applyAlignment="1">
      <alignment horizontal="right" vertical="center" wrapText="1"/>
    </xf>
    <xf numFmtId="188" fontId="5" fillId="0" borderId="1" xfId="20" applyNumberFormat="1" applyFont="1" applyBorder="1" applyAlignment="1">
      <alignment horizontal="right" vertical="center" wrapText="1"/>
    </xf>
    <xf numFmtId="0" fontId="4" fillId="0" borderId="0" xfId="20" applyFont="1"/>
    <xf numFmtId="0" fontId="2" fillId="0" borderId="10" xfId="20" applyFont="1" applyBorder="1" applyAlignment="1">
      <alignment wrapText="1"/>
    </xf>
    <xf numFmtId="0" fontId="3" fillId="0" borderId="10" xfId="20" applyFont="1" applyBorder="1" applyAlignment="1">
      <alignment horizontal="justify" wrapText="1"/>
    </xf>
    <xf numFmtId="0" fontId="3" fillId="0" borderId="32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justify" wrapText="1"/>
    </xf>
    <xf numFmtId="0" fontId="3" fillId="0" borderId="33" xfId="20" applyFont="1" applyBorder="1" applyAlignment="1">
      <alignment horizontal="center" vertical="center" wrapText="1"/>
    </xf>
    <xf numFmtId="188" fontId="5" fillId="0" borderId="16" xfId="20" applyNumberFormat="1" applyFont="1" applyBorder="1" applyAlignment="1">
      <alignment horizontal="right" vertical="center"/>
    </xf>
    <xf numFmtId="188" fontId="5" fillId="0" borderId="1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3" fillId="0" borderId="2" xfId="20" applyFont="1" applyBorder="1" applyAlignment="1">
      <alignment wrapText="1"/>
    </xf>
    <xf numFmtId="188" fontId="5" fillId="0" borderId="13" xfId="20" applyNumberFormat="1" applyFont="1" applyBorder="1" applyAlignment="1">
      <alignment horizontal="right" vertical="center"/>
    </xf>
    <xf numFmtId="188" fontId="5" fillId="0" borderId="18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right" vertical="center"/>
    </xf>
    <xf numFmtId="0" fontId="6" fillId="0" borderId="0" xfId="20" applyFont="1" applyAlignment="1">
      <alignment horizontal="center" vertical="center"/>
    </xf>
    <xf numFmtId="0" fontId="2" fillId="0" borderId="0" xfId="20" applyFont="1"/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80" zoomScaleNormal="80" workbookViewId="0" topLeftCell="A1">
      <selection activeCell="I32" sqref="I32"/>
    </sheetView>
  </sheetViews>
  <sheetFormatPr defaultColWidth="9.28125" defaultRowHeight="15"/>
  <cols>
    <col min="1" max="1" width="16.28125" style="63" customWidth="1"/>
    <col min="2" max="2" width="13.00390625" style="63" customWidth="1"/>
    <col min="3" max="3" width="32.28125" style="0" customWidth="1"/>
    <col min="4" max="9" width="27.8515625" style="0" customWidth="1"/>
  </cols>
  <sheetData>
    <row r="1" spans="1:9" s="2" customFormat="1" ht="31.5" customHeight="1" hidden="1">
      <c r="A1" s="2" t="s">
        <v>0</v>
      </c>
      <c r="B1" s="2" t="s">
        <v>13</v>
      </c>
      <c r="C1" s="2" t="s">
        <v>20</v>
      </c>
      <c r="D1" s="2" t="s">
        <v>25</v>
      </c>
      <c r="E1" s="44" t="s">
        <v>27</v>
      </c>
      <c r="F1" s="49" t="s">
        <v>29</v>
      </c>
      <c r="G1" s="2" t="s">
        <v>31</v>
      </c>
      <c r="I1" s="57"/>
    </row>
    <row r="2" spans="1:9" s="2" customFormat="1" ht="28.5" customHeight="1" hidden="1">
      <c r="A2" s="2" t="s">
        <v>1</v>
      </c>
      <c r="B2" s="2" t="s">
        <v>14</v>
      </c>
      <c r="C2" s="27" t="s">
        <v>21</v>
      </c>
      <c r="I2" s="57"/>
    </row>
    <row r="3" spans="1:9" s="63" customFormat="1" ht="18" customHeight="1">
      <c r="A3" s="3" t="s">
        <v>2</v>
      </c>
      <c r="B3" s="15"/>
      <c r="C3" s="28"/>
      <c r="D3" s="28"/>
      <c r="E3" s="28"/>
      <c r="F3" s="28"/>
      <c r="G3" s="28"/>
      <c r="H3" s="53" t="s">
        <v>33</v>
      </c>
      <c r="I3" s="53" t="s">
        <v>37</v>
      </c>
    </row>
    <row r="4" spans="1:9" s="63" customFormat="1" ht="18" customHeight="1">
      <c r="A4" s="3" t="s">
        <v>3</v>
      </c>
      <c r="B4" s="16" t="s">
        <v>15</v>
      </c>
      <c r="C4" s="29"/>
      <c r="D4" s="29"/>
      <c r="E4" s="29"/>
      <c r="F4" s="50"/>
      <c r="G4" s="51"/>
      <c r="H4" s="53" t="s">
        <v>34</v>
      </c>
      <c r="I4" s="53" t="s">
        <v>27</v>
      </c>
    </row>
    <row r="5" spans="1:9" ht="36" customHeight="1">
      <c r="A5" s="4" t="str">
        <f>F1</f>
        <v>桃園市低收入戶及節日慰問概況</v>
      </c>
      <c r="B5" s="4"/>
      <c r="C5" s="4"/>
      <c r="D5" s="4"/>
      <c r="E5" s="4"/>
      <c r="F5" s="4"/>
      <c r="G5" s="4"/>
      <c r="H5" s="4"/>
      <c r="I5" s="4"/>
    </row>
    <row r="6" spans="1:9" ht="24" customHeight="1">
      <c r="A6" s="5" t="s">
        <v>4</v>
      </c>
      <c r="B6" s="17"/>
      <c r="C6" s="17"/>
      <c r="D6" s="17"/>
      <c r="E6" s="17"/>
      <c r="F6" s="17"/>
      <c r="G6" s="17"/>
      <c r="H6" s="17"/>
      <c r="I6" s="58" t="s">
        <v>38</v>
      </c>
    </row>
    <row r="7" spans="1:10" s="62" customFormat="1" ht="26.1" customHeight="1">
      <c r="A7" s="6" t="s">
        <v>5</v>
      </c>
      <c r="B7" s="18" t="s">
        <v>16</v>
      </c>
      <c r="C7" s="30"/>
      <c r="D7" s="39" t="s">
        <v>26</v>
      </c>
      <c r="E7" s="45"/>
      <c r="F7" s="45"/>
      <c r="G7" s="52"/>
      <c r="H7" s="20" t="s">
        <v>35</v>
      </c>
      <c r="I7" s="45"/>
      <c r="J7" s="62"/>
    </row>
    <row r="8" spans="1:10" s="62" customFormat="1" ht="26.1" customHeight="1">
      <c r="A8" s="7"/>
      <c r="B8" s="19"/>
      <c r="C8" s="31"/>
      <c r="D8" s="40" t="s">
        <v>17</v>
      </c>
      <c r="E8" s="46" t="s">
        <v>28</v>
      </c>
      <c r="F8" s="46" t="s">
        <v>30</v>
      </c>
      <c r="G8" s="7" t="s">
        <v>32</v>
      </c>
      <c r="H8" s="54" t="s">
        <v>36</v>
      </c>
      <c r="I8" s="19" t="s">
        <v>39</v>
      </c>
      <c r="J8" s="62"/>
    </row>
    <row r="9" spans="1:9" s="64" customFormat="1" ht="24.95" customHeight="1">
      <c r="A9" s="6" t="s">
        <v>6</v>
      </c>
      <c r="B9" s="20" t="s">
        <v>17</v>
      </c>
      <c r="C9" s="32"/>
      <c r="D9" s="41">
        <v>22531000</v>
      </c>
      <c r="E9" s="47">
        <v>22531000</v>
      </c>
      <c r="F9" s="47">
        <f>F14+F19+F24</f>
        <v>0</v>
      </c>
      <c r="G9" s="47"/>
      <c r="H9" s="55">
        <v>11265</v>
      </c>
      <c r="I9" s="59">
        <v>11265</v>
      </c>
    </row>
    <row r="10" spans="1:9" s="64" customFormat="1" ht="24.95" customHeight="1">
      <c r="A10" s="8"/>
      <c r="B10" s="21" t="s">
        <v>18</v>
      </c>
      <c r="C10" s="33" t="s">
        <v>22</v>
      </c>
      <c r="D10" s="41">
        <v>96000</v>
      </c>
      <c r="E10" s="47">
        <v>96000</v>
      </c>
      <c r="F10" s="47">
        <f>F15+F20+F25</f>
        <v>0</v>
      </c>
      <c r="G10" s="47"/>
      <c r="H10" s="55">
        <v>48</v>
      </c>
      <c r="I10" s="60">
        <v>48</v>
      </c>
    </row>
    <row r="11" spans="1:9" s="64" customFormat="1" ht="24.95" customHeight="1">
      <c r="A11" s="8"/>
      <c r="B11" s="22"/>
      <c r="C11" s="33" t="s">
        <v>23</v>
      </c>
      <c r="D11" s="41">
        <v>2438000</v>
      </c>
      <c r="E11" s="47">
        <v>2438000</v>
      </c>
      <c r="F11" s="47">
        <f>F16+F21+F26</f>
        <v>0</v>
      </c>
      <c r="G11" s="47"/>
      <c r="H11" s="55">
        <v>1219</v>
      </c>
      <c r="I11" s="60">
        <v>1219</v>
      </c>
    </row>
    <row r="12" spans="1:9" s="64" customFormat="1" ht="24.95" customHeight="1">
      <c r="A12" s="8"/>
      <c r="B12" s="23"/>
      <c r="C12" s="33" t="s">
        <v>24</v>
      </c>
      <c r="D12" s="41">
        <v>19997000</v>
      </c>
      <c r="E12" s="47">
        <v>19997000</v>
      </c>
      <c r="F12" s="47">
        <f>F17+F22+F27</f>
        <v>0</v>
      </c>
      <c r="G12" s="47"/>
      <c r="H12" s="55">
        <v>9998</v>
      </c>
      <c r="I12" s="60">
        <v>9998</v>
      </c>
    </row>
    <row r="13" spans="1:9" s="64" customFormat="1" ht="24.95" customHeight="1">
      <c r="A13" s="9"/>
      <c r="B13" s="24" t="s">
        <v>19</v>
      </c>
      <c r="C13" s="34"/>
      <c r="D13" s="41">
        <v>0</v>
      </c>
      <c r="E13" s="47">
        <v>0</v>
      </c>
      <c r="F13" s="47">
        <f>F18+F23+F28</f>
        <v>0</v>
      </c>
      <c r="G13" s="47"/>
      <c r="H13" s="55">
        <v>0</v>
      </c>
      <c r="I13" s="60">
        <v>0</v>
      </c>
    </row>
    <row r="14" spans="1:9" s="64" customFormat="1" ht="24.95" customHeight="1">
      <c r="A14" s="10" t="str">
        <f>IF(LEN(A34)&gt;0,A34,"")</f>
        <v>春　　節</v>
      </c>
      <c r="B14" s="25" t="str">
        <f>IF(LEN(A14)&gt;0,B9,"")</f>
        <v>合計</v>
      </c>
      <c r="C14" s="35"/>
      <c r="D14" s="41">
        <v>5000</v>
      </c>
      <c r="E14" s="47">
        <v>5000</v>
      </c>
      <c r="F14" s="47">
        <f>SUM(F15:F18)</f>
        <v>0</v>
      </c>
      <c r="G14" s="47"/>
      <c r="H14" s="55">
        <v>2</v>
      </c>
      <c r="I14" s="60">
        <v>2</v>
      </c>
    </row>
    <row r="15" spans="1:9" s="64" customFormat="1" ht="24.95" customHeight="1">
      <c r="A15" s="8"/>
      <c r="B15" s="21" t="str">
        <f>IF(LEN(A14)&gt;0,B10,"")</f>
        <v>低收入戶</v>
      </c>
      <c r="C15" s="33" t="str">
        <f>IF(LEN(A14)&gt;0,C10,"")</f>
        <v>第1款、類　(北市0類)</v>
      </c>
      <c r="D15" s="41">
        <v>0</v>
      </c>
      <c r="E15" s="47">
        <v>0</v>
      </c>
      <c r="F15" s="47">
        <v>0</v>
      </c>
      <c r="G15" s="47"/>
      <c r="H15" s="55">
        <v>0</v>
      </c>
      <c r="I15" s="60">
        <v>0</v>
      </c>
    </row>
    <row r="16" spans="1:9" s="64" customFormat="1" ht="24.95" customHeight="1">
      <c r="A16" s="8"/>
      <c r="B16" s="22"/>
      <c r="C16" s="33" t="str">
        <f>IF(LEN(A14)&gt;0,C11,"")</f>
        <v>第2款、類(北市1,2類)</v>
      </c>
      <c r="D16" s="41">
        <v>0</v>
      </c>
      <c r="E16" s="47">
        <v>0</v>
      </c>
      <c r="F16" s="47">
        <v>0</v>
      </c>
      <c r="G16" s="47"/>
      <c r="H16" s="55">
        <v>0</v>
      </c>
      <c r="I16" s="60">
        <v>0</v>
      </c>
    </row>
    <row r="17" spans="1:9" s="64" customFormat="1" ht="24.95" customHeight="1">
      <c r="A17" s="8"/>
      <c r="B17" s="23"/>
      <c r="C17" s="33" t="str">
        <f>IF(LEN(A14)&gt;0,C12,"")</f>
        <v>第3款、類(北市3,4類)</v>
      </c>
      <c r="D17" s="41">
        <v>5000</v>
      </c>
      <c r="E17" s="47">
        <v>5000</v>
      </c>
      <c r="F17" s="47">
        <v>0</v>
      </c>
      <c r="G17" s="47"/>
      <c r="H17" s="55">
        <v>2</v>
      </c>
      <c r="I17" s="60">
        <v>2</v>
      </c>
    </row>
    <row r="18" spans="1:9" s="64" customFormat="1" ht="24.95" customHeight="1">
      <c r="A18" s="9"/>
      <c r="B18" s="24" t="str">
        <f>IF(LEN(A14)&gt;0,B13,"")</f>
        <v>其他</v>
      </c>
      <c r="C18" s="24"/>
      <c r="D18" s="41">
        <v>0</v>
      </c>
      <c r="E18" s="47">
        <v>0</v>
      </c>
      <c r="F18" s="47">
        <v>0</v>
      </c>
      <c r="G18" s="47"/>
      <c r="H18" s="55">
        <v>0</v>
      </c>
      <c r="I18" s="60">
        <v>0</v>
      </c>
    </row>
    <row r="19" spans="1:9" s="64" customFormat="1" ht="24.95" customHeight="1">
      <c r="A19" s="10" t="str">
        <f>IF(LEN(A35)&gt;0,A35,"")</f>
        <v>端 午 節</v>
      </c>
      <c r="B19" s="24" t="str">
        <f>IF(LEN(A19)&gt;0,B9,"")</f>
        <v>合計</v>
      </c>
      <c r="C19" s="34"/>
      <c r="D19" s="41">
        <v>618000</v>
      </c>
      <c r="E19" s="47">
        <v>618000</v>
      </c>
      <c r="F19" s="47">
        <f>SUM(F20:F23)</f>
        <v>0</v>
      </c>
      <c r="G19" s="47"/>
      <c r="H19" s="55">
        <v>309</v>
      </c>
      <c r="I19" s="60">
        <v>309</v>
      </c>
    </row>
    <row r="20" spans="1:9" s="64" customFormat="1" ht="24.95" customHeight="1">
      <c r="A20" s="10"/>
      <c r="B20" s="21" t="str">
        <f>IF(LEN(A19)&gt;0,B10,"")</f>
        <v>低收入戶</v>
      </c>
      <c r="C20" s="36" t="str">
        <f>IF(LEN(A19)&gt;0,C10,"")</f>
        <v>第1款、類　(北市0類)</v>
      </c>
      <c r="D20" s="41">
        <v>2000</v>
      </c>
      <c r="E20" s="47">
        <v>2000</v>
      </c>
      <c r="F20" s="47">
        <v>0</v>
      </c>
      <c r="G20" s="47"/>
      <c r="H20" s="55">
        <v>1</v>
      </c>
      <c r="I20" s="60">
        <v>1</v>
      </c>
    </row>
    <row r="21" spans="1:9" s="64" customFormat="1" ht="24.95" customHeight="1">
      <c r="A21" s="10"/>
      <c r="B21" s="22"/>
      <c r="C21" s="36" t="str">
        <f>IF(LEN(A19)&gt;0,C11,"")</f>
        <v>第2款、類(北市1,2類)</v>
      </c>
      <c r="D21" s="41">
        <v>30000</v>
      </c>
      <c r="E21" s="47">
        <v>30000</v>
      </c>
      <c r="F21" s="47">
        <v>0</v>
      </c>
      <c r="G21" s="47"/>
      <c r="H21" s="55">
        <v>15</v>
      </c>
      <c r="I21" s="60">
        <v>15</v>
      </c>
    </row>
    <row r="22" spans="1:9" s="64" customFormat="1" ht="24.95" customHeight="1">
      <c r="A22" s="10"/>
      <c r="B22" s="23"/>
      <c r="C22" s="36" t="str">
        <f>IF(LEN(A19)&gt;0,C12,"")</f>
        <v>第3款、類(北市3,4類)</v>
      </c>
      <c r="D22" s="41">
        <v>586000</v>
      </c>
      <c r="E22" s="47">
        <v>586000</v>
      </c>
      <c r="F22" s="47">
        <v>0</v>
      </c>
      <c r="G22" s="47"/>
      <c r="H22" s="55">
        <v>293</v>
      </c>
      <c r="I22" s="60">
        <v>293</v>
      </c>
    </row>
    <row r="23" spans="1:9" s="64" customFormat="1" ht="24.95" customHeight="1">
      <c r="A23" s="10"/>
      <c r="B23" s="24" t="str">
        <f>IF(LEN(A19)&gt;0,B13,"")</f>
        <v>其他</v>
      </c>
      <c r="C23" s="34"/>
      <c r="D23" s="41">
        <v>0</v>
      </c>
      <c r="E23" s="47">
        <v>0</v>
      </c>
      <c r="F23" s="47">
        <v>0</v>
      </c>
      <c r="G23" s="47"/>
      <c r="H23" s="55">
        <v>0</v>
      </c>
      <c r="I23" s="60">
        <v>0</v>
      </c>
    </row>
    <row r="24" spans="1:9" s="64" customFormat="1" ht="24.95" customHeight="1">
      <c r="A24" s="10" t="s">
        <v>7</v>
      </c>
      <c r="B24" s="24" t="str">
        <f>IF(LEN(A24)&gt;0,B9,"")</f>
        <v>合計</v>
      </c>
      <c r="C24" s="34"/>
      <c r="D24" s="41">
        <v>21908000</v>
      </c>
      <c r="E24" s="47">
        <v>21908000</v>
      </c>
      <c r="F24" s="47">
        <f>SUM(F25:F28)</f>
        <v>0</v>
      </c>
      <c r="G24" s="47"/>
      <c r="H24" s="55">
        <v>10954</v>
      </c>
      <c r="I24" s="60">
        <v>10954</v>
      </c>
    </row>
    <row r="25" spans="1:9" s="64" customFormat="1" ht="24.95" customHeight="1">
      <c r="A25" s="8"/>
      <c r="B25" s="21" t="str">
        <f>IF(LEN(A24)&gt;0,B10,"")</f>
        <v>低收入戶</v>
      </c>
      <c r="C25" s="36" t="str">
        <f>IF(LEN(A24)&gt;0,C10,"")</f>
        <v>第1款、類　(北市0類)</v>
      </c>
      <c r="D25" s="41">
        <v>94000</v>
      </c>
      <c r="E25" s="47">
        <v>94000</v>
      </c>
      <c r="F25" s="47">
        <v>0</v>
      </c>
      <c r="G25" s="47"/>
      <c r="H25" s="55">
        <v>47</v>
      </c>
      <c r="I25" s="60">
        <v>47</v>
      </c>
    </row>
    <row r="26" spans="1:9" s="64" customFormat="1" ht="24.95" customHeight="1">
      <c r="A26" s="8"/>
      <c r="B26" s="22"/>
      <c r="C26" s="36" t="str">
        <f>IF(LEN(A24)&gt;0,C11,"")</f>
        <v>第2款、類(北市1,2類)</v>
      </c>
      <c r="D26" s="41">
        <v>2408000</v>
      </c>
      <c r="E26" s="47">
        <v>2408000</v>
      </c>
      <c r="F26" s="47">
        <v>0</v>
      </c>
      <c r="G26" s="47"/>
      <c r="H26" s="55">
        <v>1204</v>
      </c>
      <c r="I26" s="60">
        <v>1204</v>
      </c>
    </row>
    <row r="27" spans="1:9" ht="24.95" customHeight="1">
      <c r="A27" s="8"/>
      <c r="B27" s="23"/>
      <c r="C27" s="37" t="str">
        <f>IF(LEN(A24)&gt;0,C12,"")</f>
        <v>第3款、類(北市3,4類)</v>
      </c>
      <c r="D27" s="42">
        <v>19406000</v>
      </c>
      <c r="E27" s="48">
        <v>19406000</v>
      </c>
      <c r="F27" s="48">
        <v>0</v>
      </c>
      <c r="G27" s="48"/>
      <c r="H27" s="56">
        <v>9703</v>
      </c>
      <c r="I27" s="61">
        <v>9703</v>
      </c>
    </row>
    <row r="28" spans="1:9" ht="24.95" customHeight="1">
      <c r="A28" s="9"/>
      <c r="B28" s="24" t="str">
        <f>IF(LEN(A24)&gt;0,B13,"")</f>
        <v>其他</v>
      </c>
      <c r="C28" s="34"/>
      <c r="D28" s="42">
        <v>0</v>
      </c>
      <c r="E28" s="48">
        <v>0</v>
      </c>
      <c r="F28" s="48">
        <v>0</v>
      </c>
      <c r="G28" s="48"/>
      <c r="H28" s="56">
        <v>0</v>
      </c>
      <c r="I28" s="61">
        <v>0</v>
      </c>
    </row>
    <row r="29" spans="1:9" ht="21" customHeight="1">
      <c r="A29" s="11" t="s">
        <v>8</v>
      </c>
      <c r="B29" s="11"/>
      <c r="C29" s="38"/>
      <c r="D29" s="43"/>
      <c r="E29" s="43"/>
      <c r="F29" s="43"/>
      <c r="G29" s="43"/>
      <c r="H29" s="43"/>
      <c r="I29" s="43"/>
    </row>
    <row r="30" spans="1:9" s="65" customFormat="1" ht="36" customHeight="1">
      <c r="A30" s="1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30" s="12"/>
      <c r="C30" s="12"/>
      <c r="D30" s="12"/>
      <c r="E30" s="12"/>
      <c r="F30" s="12"/>
      <c r="G30" s="12"/>
      <c r="H30" s="12"/>
      <c r="I30" s="12"/>
    </row>
    <row r="31" spans="1:9" ht="18" customHeight="1">
      <c r="A31" s="13" t="str">
        <f>IF(LEN(A2)&gt;0,"資料來源："&amp;A2,"")</f>
        <v>資料來源：依據本府及各公所所報資料彙編。</v>
      </c>
      <c r="B31" s="13"/>
      <c r="C31" s="13"/>
      <c r="D31" s="13"/>
      <c r="E31" s="13"/>
      <c r="F31" s="13"/>
      <c r="G31" s="13"/>
      <c r="H31" s="13"/>
      <c r="I31" s="13"/>
    </row>
    <row r="32" spans="1:9" s="66" customFormat="1" ht="21.9" customHeight="1">
      <c r="A32" s="14" t="s">
        <v>9</v>
      </c>
      <c r="B32" s="26"/>
      <c r="C32" s="26"/>
      <c r="D32" s="26"/>
      <c r="E32" s="26"/>
      <c r="F32" s="26"/>
      <c r="G32" s="26"/>
      <c r="H32" s="26"/>
      <c r="I32" s="26"/>
    </row>
    <row r="33" ht="15">
      <c r="A33" s="2" t="s">
        <v>10</v>
      </c>
    </row>
    <row r="34" ht="15" hidden="1">
      <c r="A34" s="2" t="s">
        <v>11</v>
      </c>
    </row>
    <row r="35" ht="15" hidden="1">
      <c r="A35" s="2" t="s">
        <v>12</v>
      </c>
    </row>
    <row r="36" ht="15" hidden="1"/>
  </sheetData>
  <mergeCells count="26">
    <mergeCell ref="A29:C29"/>
    <mergeCell ref="D29:I29"/>
    <mergeCell ref="A30:I30"/>
    <mergeCell ref="A31:I31"/>
    <mergeCell ref="B24:C24"/>
    <mergeCell ref="B25:B27"/>
    <mergeCell ref="B28:C28"/>
    <mergeCell ref="A9:A13"/>
    <mergeCell ref="B9:C9"/>
    <mergeCell ref="B10:B12"/>
    <mergeCell ref="B13:C13"/>
    <mergeCell ref="A14:A18"/>
    <mergeCell ref="B14:C14"/>
    <mergeCell ref="B15:B17"/>
    <mergeCell ref="A19:A23"/>
    <mergeCell ref="B19:C19"/>
    <mergeCell ref="B20:B22"/>
    <mergeCell ref="B23:C23"/>
    <mergeCell ref="A24:A28"/>
    <mergeCell ref="B18:C18"/>
    <mergeCell ref="A5:I5"/>
    <mergeCell ref="A6:H6"/>
    <mergeCell ref="A7:A8"/>
    <mergeCell ref="B7:C8"/>
    <mergeCell ref="D7:G7"/>
    <mergeCell ref="H7:I7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