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D40544BE-C9F2-467B-A52D-DB4ABB3FAF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13" r:id="rId1"/>
    <sheet name="113" sheetId="12" r:id="rId2"/>
    <sheet name="112" sheetId="11" r:id="rId3"/>
    <sheet name="111" sheetId="10" r:id="rId4"/>
    <sheet name="110" sheetId="1" r:id="rId5"/>
    <sheet name="109" sheetId="9" r:id="rId6"/>
    <sheet name="108" sheetId="8" r:id="rId7"/>
    <sheet name="107" sheetId="7" r:id="rId8"/>
    <sheet name="106" sheetId="6" r:id="rId9"/>
    <sheet name="105" sheetId="4" r:id="rId10"/>
    <sheet name="104" sheetId="5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3" l="1"/>
  <c r="C12" i="13"/>
  <c r="B12" i="13" s="1"/>
  <c r="D11" i="13"/>
  <c r="D10" i="13"/>
  <c r="C11" i="13"/>
  <c r="E11" i="13" s="1"/>
  <c r="C10" i="13"/>
  <c r="M12" i="13"/>
  <c r="J12" i="13"/>
  <c r="F12" i="13"/>
  <c r="M11" i="13"/>
  <c r="J11" i="13"/>
  <c r="I11" i="13"/>
  <c r="F11" i="13"/>
  <c r="F9" i="13" s="1"/>
  <c r="J10" i="13"/>
  <c r="J9" i="13" s="1"/>
  <c r="I10" i="13"/>
  <c r="F10" i="13"/>
  <c r="L9" i="13"/>
  <c r="K9" i="13"/>
  <c r="M9" i="13" s="1"/>
  <c r="H9" i="13"/>
  <c r="G9" i="13"/>
  <c r="I9" i="13" s="1"/>
  <c r="M12" i="12"/>
  <c r="J12" i="12"/>
  <c r="J9" i="12" s="1"/>
  <c r="F12" i="12"/>
  <c r="E12" i="12"/>
  <c r="B12" i="12"/>
  <c r="M11" i="12"/>
  <c r="J11" i="12"/>
  <c r="I11" i="12"/>
  <c r="F11" i="12"/>
  <c r="E11" i="12"/>
  <c r="B11" i="12"/>
  <c r="J10" i="12"/>
  <c r="I10" i="12"/>
  <c r="F10" i="12"/>
  <c r="E10" i="12"/>
  <c r="B10" i="12"/>
  <c r="L9" i="12"/>
  <c r="K9" i="12"/>
  <c r="M9" i="12" s="1"/>
  <c r="H9" i="12"/>
  <c r="G9" i="12"/>
  <c r="I9" i="12" s="1"/>
  <c r="F9" i="12"/>
  <c r="D9" i="12"/>
  <c r="C9" i="12"/>
  <c r="E12" i="13" l="1"/>
  <c r="D9" i="13"/>
  <c r="B10" i="13"/>
  <c r="B11" i="13"/>
  <c r="E10" i="13"/>
  <c r="C9" i="13"/>
  <c r="B9" i="12"/>
  <c r="E9" i="12"/>
  <c r="B9" i="13" l="1"/>
  <c r="E9" i="13"/>
  <c r="J10" i="11"/>
  <c r="F12" i="11"/>
  <c r="M12" i="11"/>
  <c r="J12" i="11"/>
  <c r="E12" i="11"/>
  <c r="B12" i="11"/>
  <c r="L9" i="11"/>
  <c r="M11" i="11"/>
  <c r="I11" i="11"/>
  <c r="F11" i="11"/>
  <c r="E11" i="11"/>
  <c r="B11" i="11"/>
  <c r="I10" i="11"/>
  <c r="F10" i="11"/>
  <c r="E10" i="11"/>
  <c r="B10" i="11"/>
  <c r="H9" i="11"/>
  <c r="G9" i="11"/>
  <c r="D9" i="11"/>
  <c r="C9" i="11"/>
  <c r="E9" i="11" s="1"/>
  <c r="M12" i="10"/>
  <c r="I11" i="10"/>
  <c r="I10" i="10"/>
  <c r="E12" i="10"/>
  <c r="E11" i="10"/>
  <c r="E10" i="10"/>
  <c r="F9" i="11" l="1"/>
  <c r="I9" i="11"/>
  <c r="K9" i="11"/>
  <c r="M9" i="11" s="1"/>
  <c r="B9" i="11"/>
  <c r="J11" i="11"/>
  <c r="J9" i="11" s="1"/>
  <c r="J12" i="10"/>
  <c r="H9" i="10"/>
  <c r="G9" i="10"/>
  <c r="B12" i="10"/>
  <c r="D9" i="10"/>
  <c r="C9" i="10"/>
  <c r="I9" i="10" l="1"/>
  <c r="L11" i="10"/>
  <c r="L9" i="10" s="1"/>
  <c r="K11" i="10"/>
  <c r="K9" i="10" s="1"/>
  <c r="M9" i="10" s="1"/>
  <c r="B10" i="10" l="1"/>
  <c r="M11" i="10"/>
  <c r="J11" i="10"/>
  <c r="F11" i="10"/>
  <c r="B11" i="10"/>
  <c r="J10" i="10"/>
  <c r="F10" i="10"/>
  <c r="F9" i="10" s="1"/>
  <c r="G9" i="9"/>
  <c r="H9" i="9"/>
  <c r="K9" i="9"/>
  <c r="M9" i="9" s="1"/>
  <c r="L9" i="9"/>
  <c r="B10" i="9"/>
  <c r="E10" i="9"/>
  <c r="F10" i="9"/>
  <c r="I10" i="9"/>
  <c r="C11" i="9"/>
  <c r="C9" i="9" s="1"/>
  <c r="D11" i="9"/>
  <c r="D9" i="9" s="1"/>
  <c r="F11" i="9"/>
  <c r="I11" i="9"/>
  <c r="J11" i="9"/>
  <c r="J9" i="9" s="1"/>
  <c r="M11" i="9"/>
  <c r="B9" i="10" l="1"/>
  <c r="I9" i="9"/>
  <c r="J9" i="10"/>
  <c r="E9" i="10"/>
  <c r="F9" i="9"/>
  <c r="B11" i="9"/>
  <c r="B9" i="9" s="1"/>
  <c r="E11" i="9"/>
  <c r="E9" i="9"/>
  <c r="G9" i="8"/>
  <c r="H9" i="8"/>
  <c r="K9" i="8"/>
  <c r="M9" i="8" s="1"/>
  <c r="L9" i="8"/>
  <c r="B10" i="8"/>
  <c r="E10" i="8"/>
  <c r="F10" i="8"/>
  <c r="I10" i="8"/>
  <c r="C11" i="8"/>
  <c r="C9" i="8" s="1"/>
  <c r="D11" i="8"/>
  <c r="D9" i="8" s="1"/>
  <c r="F11" i="8"/>
  <c r="I11" i="8"/>
  <c r="J11" i="8"/>
  <c r="J9" i="8" s="1"/>
  <c r="M11" i="8"/>
  <c r="I9" i="8" l="1"/>
  <c r="E11" i="8"/>
  <c r="B11" i="8"/>
  <c r="B9" i="8" s="1"/>
  <c r="F9" i="8"/>
  <c r="E9" i="8"/>
  <c r="C9" i="7"/>
  <c r="D9" i="7"/>
  <c r="E9" i="7" s="1"/>
  <c r="G9" i="7"/>
  <c r="H9" i="7"/>
  <c r="J9" i="7"/>
  <c r="K9" i="7"/>
  <c r="L9" i="7"/>
  <c r="M9" i="7" s="1"/>
  <c r="B10" i="7"/>
  <c r="E10" i="7"/>
  <c r="F10" i="7"/>
  <c r="I10" i="7"/>
  <c r="B11" i="7"/>
  <c r="E11" i="7"/>
  <c r="F11" i="7"/>
  <c r="I11" i="7"/>
  <c r="J11" i="7"/>
  <c r="M11" i="7"/>
  <c r="I9" i="7" l="1"/>
  <c r="B9" i="7"/>
  <c r="F9" i="7"/>
  <c r="G9" i="6"/>
  <c r="H9" i="6"/>
  <c r="I9" i="6"/>
  <c r="K9" i="6"/>
  <c r="L9" i="6"/>
  <c r="M9" i="6" s="1"/>
  <c r="B10" i="6"/>
  <c r="E10" i="6"/>
  <c r="F10" i="6"/>
  <c r="F9" i="6" s="1"/>
  <c r="I10" i="6"/>
  <c r="C11" i="6"/>
  <c r="C9" i="6" s="1"/>
  <c r="D11" i="6"/>
  <c r="B11" i="6" s="1"/>
  <c r="F11" i="6"/>
  <c r="I11" i="6"/>
  <c r="J11" i="6"/>
  <c r="M11" i="6"/>
  <c r="J12" i="6"/>
  <c r="J9" i="6" l="1"/>
  <c r="E11" i="6"/>
  <c r="B9" i="6"/>
  <c r="D9" i="6"/>
  <c r="E9" i="6" s="1"/>
  <c r="L9" i="5"/>
  <c r="K9" i="5"/>
  <c r="G9" i="5"/>
  <c r="M12" i="5"/>
  <c r="J12" i="5"/>
  <c r="J9" i="5" s="1"/>
  <c r="E12" i="5"/>
  <c r="B12" i="5"/>
  <c r="M11" i="5"/>
  <c r="J11" i="5"/>
  <c r="I11" i="5"/>
  <c r="F11" i="5"/>
  <c r="E11" i="5"/>
  <c r="B11" i="5"/>
  <c r="I10" i="5"/>
  <c r="F10" i="5"/>
  <c r="E10" i="5"/>
  <c r="B10" i="5"/>
  <c r="H9" i="5"/>
  <c r="D9" i="5"/>
  <c r="C9" i="5"/>
  <c r="F9" i="5" l="1"/>
  <c r="E9" i="5"/>
  <c r="M9" i="5"/>
  <c r="I9" i="5"/>
  <c r="B9" i="5"/>
  <c r="C9" i="4"/>
  <c r="D9" i="4"/>
  <c r="G9" i="4"/>
  <c r="H9" i="4"/>
  <c r="I9" i="4"/>
  <c r="K9" i="4"/>
  <c r="L9" i="4"/>
  <c r="B10" i="4"/>
  <c r="E10" i="4"/>
  <c r="F10" i="4"/>
  <c r="I10" i="4"/>
  <c r="B11" i="4"/>
  <c r="E11" i="4"/>
  <c r="F11" i="4"/>
  <c r="I11" i="4"/>
  <c r="J11" i="4"/>
  <c r="M11" i="4"/>
  <c r="B12" i="4"/>
  <c r="E12" i="4"/>
  <c r="J12" i="4"/>
  <c r="M12" i="4"/>
  <c r="M9" i="4" l="1"/>
  <c r="E9" i="4"/>
  <c r="F9" i="4"/>
  <c r="B9" i="4"/>
  <c r="J9" i="4"/>
  <c r="I11" i="1"/>
  <c r="I10" i="1"/>
  <c r="E10" i="1"/>
  <c r="L9" i="1"/>
  <c r="J10" i="1"/>
  <c r="D11" i="1" l="1"/>
  <c r="C11" i="1"/>
  <c r="E11" i="1" l="1"/>
  <c r="B11" i="1"/>
  <c r="K9" i="1" l="1"/>
  <c r="M9" i="1" s="1"/>
  <c r="C9" i="1" l="1"/>
  <c r="H9" i="1" l="1"/>
  <c r="G9" i="1"/>
  <c r="M11" i="1"/>
  <c r="J11" i="1"/>
  <c r="J9" i="1" s="1"/>
  <c r="F11" i="1"/>
  <c r="F10" i="1"/>
  <c r="B10" i="1"/>
  <c r="D9" i="1"/>
  <c r="E9" i="1" s="1"/>
  <c r="I9" i="1" l="1"/>
  <c r="B9" i="1"/>
  <c r="F9" i="1"/>
</calcChain>
</file>

<file path=xl/sharedStrings.xml><?xml version="1.0" encoding="utf-8"?>
<sst xmlns="http://schemas.openxmlformats.org/spreadsheetml/2006/main" count="410" uniqueCount="74">
  <si>
    <t>桃園市政府人事處職員數-按主管及官等分別</t>
    <phoneticPr fontId="1" type="noConversion"/>
  </si>
  <si>
    <t>單位：人、女=100</t>
    <phoneticPr fontId="1" type="noConversion"/>
  </si>
  <si>
    <r>
      <t xml:space="preserve">       </t>
    </r>
    <r>
      <rPr>
        <sz val="12"/>
        <color theme="1"/>
        <rFont val="標楷體"/>
        <family val="4"/>
        <charset val="136"/>
      </rPr>
      <t>主管別</t>
    </r>
  </si>
  <si>
    <r>
      <t xml:space="preserve">       </t>
    </r>
    <r>
      <rPr>
        <sz val="12"/>
        <color theme="1"/>
        <rFont val="標楷體"/>
        <family val="4"/>
        <charset val="136"/>
      </rPr>
      <t>及性別</t>
    </r>
  </si>
  <si>
    <t>總　計</t>
  </si>
  <si>
    <t>主　管</t>
  </si>
  <si>
    <t>合計</t>
  </si>
  <si>
    <t>男</t>
  </si>
  <si>
    <t>女</t>
  </si>
  <si>
    <t>性比例</t>
  </si>
  <si>
    <r>
      <t>(</t>
    </r>
    <r>
      <rPr>
        <sz val="14"/>
        <color theme="1"/>
        <rFont val="標楷體"/>
        <family val="4"/>
        <charset val="136"/>
      </rPr>
      <t>男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女</t>
    </r>
    <r>
      <rPr>
        <sz val="14"/>
        <color theme="1"/>
        <rFont val="Times New Roman"/>
        <family val="1"/>
      </rPr>
      <t>*100)</t>
    </r>
  </si>
  <si>
    <t>總計</t>
  </si>
  <si>
    <t>簡任</t>
  </si>
  <si>
    <t>薦任</t>
  </si>
  <si>
    <t>委任</t>
  </si>
  <si>
    <t>資料來源：桃園市政府人事處</t>
  </si>
  <si>
    <t>官等別</t>
    <phoneticPr fontId="1" type="noConversion"/>
  </si>
  <si>
    <t>非主管</t>
    <phoneticPr fontId="1" type="noConversion"/>
  </si>
  <si>
    <t>-</t>
    <phoneticPr fontId="1" type="noConversion"/>
  </si>
  <si>
    <t>--</t>
    <phoneticPr fontId="1" type="noConversion"/>
  </si>
  <si>
    <t>備註：主管為支領主管加給有案者。</t>
    <phoneticPr fontId="1" type="noConversion"/>
  </si>
  <si>
    <t>-</t>
    <phoneticPr fontId="1" type="noConversion"/>
  </si>
  <si>
    <t>性別比例</t>
    <phoneticPr fontId="1" type="noConversion"/>
  </si>
  <si>
    <t xml:space="preserve">               中華民國110年底  </t>
    <phoneticPr fontId="1" type="noConversion"/>
  </si>
  <si>
    <t>-</t>
    <phoneticPr fontId="1" type="noConversion"/>
  </si>
  <si>
    <t>-</t>
    <phoneticPr fontId="1" type="noConversion"/>
  </si>
  <si>
    <t>--</t>
    <phoneticPr fontId="1" type="noConversion"/>
  </si>
  <si>
    <t>-</t>
    <phoneticPr fontId="1" type="noConversion"/>
  </si>
  <si>
    <t>官等別</t>
    <phoneticPr fontId="1" type="noConversion"/>
  </si>
  <si>
    <t>非主管</t>
    <phoneticPr fontId="1" type="noConversion"/>
  </si>
  <si>
    <t>單位：人、女=100</t>
    <phoneticPr fontId="1" type="noConversion"/>
  </si>
  <si>
    <t xml:space="preserve">               中華民國105年底  </t>
    <phoneticPr fontId="1" type="noConversion"/>
  </si>
  <si>
    <t>桃園市政府人事處職員數-按主管及官等分別</t>
    <phoneticPr fontId="1" type="noConversion"/>
  </si>
  <si>
    <t xml:space="preserve">               中華民國104年底  </t>
    <phoneticPr fontId="1" type="noConversion"/>
  </si>
  <si>
    <t>備註：主管為支領主管加給有案者。</t>
    <phoneticPr fontId="1" type="noConversion"/>
  </si>
  <si>
    <t>-</t>
    <phoneticPr fontId="1" type="noConversion"/>
  </si>
  <si>
    <t>-</t>
    <phoneticPr fontId="1" type="noConversion"/>
  </si>
  <si>
    <t>單位：人、女=100</t>
    <phoneticPr fontId="1" type="noConversion"/>
  </si>
  <si>
    <t xml:space="preserve">               中華民國106年底  </t>
    <phoneticPr fontId="1" type="noConversion"/>
  </si>
  <si>
    <t>桃園市政府人事處職員數-按主管及官等分別</t>
    <phoneticPr fontId="1" type="noConversion"/>
  </si>
  <si>
    <t>備註：主管為支領主管加給有案者。</t>
    <phoneticPr fontId="1" type="noConversion"/>
  </si>
  <si>
    <t>-</t>
    <phoneticPr fontId="1" type="noConversion"/>
  </si>
  <si>
    <t>--</t>
    <phoneticPr fontId="1" type="noConversion"/>
  </si>
  <si>
    <t>官等別</t>
    <phoneticPr fontId="1" type="noConversion"/>
  </si>
  <si>
    <t>性別比例</t>
    <phoneticPr fontId="1" type="noConversion"/>
  </si>
  <si>
    <t>性別比例</t>
    <phoneticPr fontId="1" type="noConversion"/>
  </si>
  <si>
    <t>非主管</t>
    <phoneticPr fontId="1" type="noConversion"/>
  </si>
  <si>
    <t>單位：人、女=100</t>
    <phoneticPr fontId="1" type="noConversion"/>
  </si>
  <si>
    <t xml:space="preserve">               中華民國107年底  </t>
    <phoneticPr fontId="1" type="noConversion"/>
  </si>
  <si>
    <t>桃園市政府人事處職員數-按主管及官等分別</t>
    <phoneticPr fontId="1" type="noConversion"/>
  </si>
  <si>
    <t>備註：主管為支領主管加給有案者。</t>
    <phoneticPr fontId="1" type="noConversion"/>
  </si>
  <si>
    <t>-</t>
    <phoneticPr fontId="1" type="noConversion"/>
  </si>
  <si>
    <t>-</t>
    <phoneticPr fontId="1" type="noConversion"/>
  </si>
  <si>
    <t>--</t>
    <phoneticPr fontId="1" type="noConversion"/>
  </si>
  <si>
    <t>-</t>
    <phoneticPr fontId="1" type="noConversion"/>
  </si>
  <si>
    <t>官等別</t>
    <phoneticPr fontId="1" type="noConversion"/>
  </si>
  <si>
    <t>性別比例</t>
    <phoneticPr fontId="1" type="noConversion"/>
  </si>
  <si>
    <t>非主管</t>
    <phoneticPr fontId="1" type="noConversion"/>
  </si>
  <si>
    <t>單位：人、女=100</t>
    <phoneticPr fontId="1" type="noConversion"/>
  </si>
  <si>
    <t xml:space="preserve">               中華民國108年底  </t>
    <phoneticPr fontId="1" type="noConversion"/>
  </si>
  <si>
    <t>備註：主管為支領主管加給有案者。</t>
    <phoneticPr fontId="1" type="noConversion"/>
  </si>
  <si>
    <t>-</t>
    <phoneticPr fontId="1" type="noConversion"/>
  </si>
  <si>
    <t>--</t>
    <phoneticPr fontId="1" type="noConversion"/>
  </si>
  <si>
    <t>官等別</t>
    <phoneticPr fontId="1" type="noConversion"/>
  </si>
  <si>
    <t>性別比例</t>
    <phoneticPr fontId="1" type="noConversion"/>
  </si>
  <si>
    <t>非主管</t>
    <phoneticPr fontId="1" type="noConversion"/>
  </si>
  <si>
    <t>單位：人、女=100</t>
    <phoneticPr fontId="1" type="noConversion"/>
  </si>
  <si>
    <t xml:space="preserve">               中華民國109年底  </t>
    <phoneticPr fontId="1" type="noConversion"/>
  </si>
  <si>
    <t>桃園市政府人事處職員數-按主管及官等分別</t>
    <phoneticPr fontId="1" type="noConversion"/>
  </si>
  <si>
    <t xml:space="preserve">               中華民國111年底  </t>
    <phoneticPr fontId="1" type="noConversion"/>
  </si>
  <si>
    <t xml:space="preserve">               中華民國112年底  </t>
    <phoneticPr fontId="1" type="noConversion"/>
  </si>
  <si>
    <t>--</t>
    <phoneticPr fontId="1" type="noConversion"/>
  </si>
  <si>
    <t xml:space="preserve">               中華民國113年底  </t>
    <phoneticPr fontId="1" type="noConversion"/>
  </si>
  <si>
    <t xml:space="preserve">               中華民國114年底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</si>
</sst>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#,##0.00_ "/>
    <numFmt numFmtId="177" formatCode="#,##0_ "/>
  </numFmts>
  <fonts count="12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8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1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2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>
      <alignment vertical="center"/>
    </xf>
  </cellStyleXfs>
  <cellXfs count="54">
    <xf numFmtId="0" fontId="0" fillId="0" borderId="0" xfId="0"/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0" xfId="0" applyFont="1"/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8" fillId="0" borderId="0" xfId="0" applyFont="1"/>
    <xf numFmtId="176" fontId="6" fillId="0" borderId="0" xfId="0" applyNumberFormat="1" applyFont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 wrapText="1"/>
    </xf>
    <xf numFmtId="177" fontId="6" fillId="0" borderId="0" xfId="0" applyNumberFormat="1" applyFont="1" applyAlignment="1">
      <alignment horizontal="center" vertical="center" wrapText="1"/>
    </xf>
    <xf numFmtId="176" fontId="7" fillId="0" borderId="0" xfId="0" quotePrefix="1" applyNumberFormat="1" applyFont="1" applyAlignment="1">
      <alignment horizontal="center" vertical="center" wrapText="1"/>
    </xf>
    <xf numFmtId="43" fontId="6" fillId="0" borderId="5" xfId="1" applyFont="1" applyBorder="1" applyAlignment="1">
      <alignment horizontal="center" vertical="center" wrapText="1"/>
    </xf>
    <xf numFmtId="43" fontId="7" fillId="0" borderId="0" xfId="1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3" fontId="7" fillId="0" borderId="0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5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76" fontId="7" fillId="0" borderId="0" xfId="0" quotePrefix="1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38100</xdr:rowOff>
    </xdr:from>
    <xdr:to>
      <xdr:col>0</xdr:col>
      <xdr:colOff>1123950</xdr:colOff>
      <xdr:row>7</xdr:row>
      <xdr:rowOff>485775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DBD2DBE-5B13-4D29-96D9-E36CAA4E5BFB}"/>
            </a:ext>
          </a:extLst>
        </xdr:cNvPr>
        <xdr:cNvSpPr>
          <a:spLocks noChangeShapeType="1"/>
        </xdr:cNvSpPr>
      </xdr:nvSpPr>
      <xdr:spPr bwMode="auto">
        <a:xfrm>
          <a:off x="9525" y="1057275"/>
          <a:ext cx="1114425" cy="1362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38100</xdr:rowOff>
    </xdr:from>
    <xdr:to>
      <xdr:col>0</xdr:col>
      <xdr:colOff>1123950</xdr:colOff>
      <xdr:row>7</xdr:row>
      <xdr:rowOff>485775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14322BA-10C1-4409-A7B7-D06BC57A7165}"/>
            </a:ext>
          </a:extLst>
        </xdr:cNvPr>
        <xdr:cNvSpPr>
          <a:spLocks noChangeShapeType="1"/>
        </xdr:cNvSpPr>
      </xdr:nvSpPr>
      <xdr:spPr bwMode="auto">
        <a:xfrm>
          <a:off x="9525" y="1057275"/>
          <a:ext cx="1114425" cy="1362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38100</xdr:rowOff>
    </xdr:from>
    <xdr:to>
      <xdr:col>0</xdr:col>
      <xdr:colOff>1123950</xdr:colOff>
      <xdr:row>7</xdr:row>
      <xdr:rowOff>485775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0B1DF62-6A9E-4BFB-A07E-BAB1F6EE4C9B}"/>
            </a:ext>
          </a:extLst>
        </xdr:cNvPr>
        <xdr:cNvSpPr>
          <a:spLocks noChangeShapeType="1"/>
        </xdr:cNvSpPr>
      </xdr:nvSpPr>
      <xdr:spPr bwMode="auto">
        <a:xfrm>
          <a:off x="9525" y="1057275"/>
          <a:ext cx="1114425" cy="1362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38100</xdr:rowOff>
    </xdr:from>
    <xdr:to>
      <xdr:col>0</xdr:col>
      <xdr:colOff>1123950</xdr:colOff>
      <xdr:row>7</xdr:row>
      <xdr:rowOff>485775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7033D03-AF7D-42A9-B61F-96C844581F27}"/>
            </a:ext>
          </a:extLst>
        </xdr:cNvPr>
        <xdr:cNvSpPr>
          <a:spLocks noChangeShapeType="1"/>
        </xdr:cNvSpPr>
      </xdr:nvSpPr>
      <xdr:spPr bwMode="auto">
        <a:xfrm>
          <a:off x="9525" y="1057275"/>
          <a:ext cx="1114425" cy="1362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38100</xdr:rowOff>
    </xdr:from>
    <xdr:to>
      <xdr:col>0</xdr:col>
      <xdr:colOff>1123950</xdr:colOff>
      <xdr:row>7</xdr:row>
      <xdr:rowOff>485775</xdr:rowOff>
    </xdr:to>
    <xdr:sp macro="" textlink="">
      <xdr:nvSpPr>
        <xdr:cNvPr id="2049" name="Line 1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>
          <a:spLocks noChangeShapeType="1"/>
        </xdr:cNvSpPr>
      </xdr:nvSpPr>
      <xdr:spPr bwMode="auto">
        <a:xfrm>
          <a:off x="9525" y="790575"/>
          <a:ext cx="1114425" cy="175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38100</xdr:rowOff>
    </xdr:from>
    <xdr:to>
      <xdr:col>0</xdr:col>
      <xdr:colOff>1123950</xdr:colOff>
      <xdr:row>7</xdr:row>
      <xdr:rowOff>485775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685800"/>
          <a:ext cx="600075" cy="1038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38100</xdr:rowOff>
    </xdr:from>
    <xdr:to>
      <xdr:col>0</xdr:col>
      <xdr:colOff>1123950</xdr:colOff>
      <xdr:row>7</xdr:row>
      <xdr:rowOff>485775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685800"/>
          <a:ext cx="600075" cy="1038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38100</xdr:rowOff>
    </xdr:from>
    <xdr:to>
      <xdr:col>0</xdr:col>
      <xdr:colOff>1123950</xdr:colOff>
      <xdr:row>7</xdr:row>
      <xdr:rowOff>485775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685800"/>
          <a:ext cx="600075" cy="1038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38100</xdr:rowOff>
    </xdr:from>
    <xdr:to>
      <xdr:col>0</xdr:col>
      <xdr:colOff>1123950</xdr:colOff>
      <xdr:row>7</xdr:row>
      <xdr:rowOff>485775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685800"/>
          <a:ext cx="600075" cy="1038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38100</xdr:rowOff>
    </xdr:from>
    <xdr:to>
      <xdr:col>0</xdr:col>
      <xdr:colOff>1123950</xdr:colOff>
      <xdr:row>7</xdr:row>
      <xdr:rowOff>485775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9525" y="685800"/>
          <a:ext cx="600075" cy="1038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38100</xdr:rowOff>
    </xdr:from>
    <xdr:to>
      <xdr:col>0</xdr:col>
      <xdr:colOff>1123950</xdr:colOff>
      <xdr:row>7</xdr:row>
      <xdr:rowOff>485775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9525" y="1054100"/>
          <a:ext cx="1038225" cy="1349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6D765-66ED-4AA9-9F2C-840436619C0C}">
  <dimension ref="A1:N14"/>
  <sheetViews>
    <sheetView tabSelected="1" workbookViewId="0">
      <selection activeCell="C17" sqref="C17"/>
    </sheetView>
  </sheetViews>
  <sheetFormatPr defaultRowHeight="16.5" x14ac:dyDescent="0.25"/>
  <cols>
    <col min="1" max="1" width="15" customWidth="1"/>
    <col min="3" max="3" width="8.75" customWidth="1"/>
    <col min="5" max="5" width="11.625" customWidth="1"/>
    <col min="9" max="9" width="11.625" customWidth="1"/>
    <col min="13" max="13" width="11.75" customWidth="1"/>
  </cols>
  <sheetData>
    <row r="1" spans="1:14" ht="34.5" customHeight="1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12"/>
    </row>
    <row r="2" spans="1:14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2"/>
    </row>
    <row r="3" spans="1:14" ht="33" customHeight="1" thickBot="1" x14ac:dyDescent="0.3">
      <c r="D3" s="35" t="s">
        <v>73</v>
      </c>
      <c r="E3" s="35"/>
      <c r="F3" s="35"/>
      <c r="G3" s="35"/>
      <c r="H3" s="35"/>
      <c r="I3" s="35"/>
      <c r="J3" s="35"/>
      <c r="K3" s="36" t="s">
        <v>1</v>
      </c>
      <c r="L3" s="36"/>
      <c r="M3" s="36"/>
    </row>
    <row r="4" spans="1:14" ht="20.25" customHeight="1" x14ac:dyDescent="0.25">
      <c r="A4" s="13" t="s">
        <v>2</v>
      </c>
      <c r="B4" s="37" t="s">
        <v>4</v>
      </c>
      <c r="C4" s="38"/>
      <c r="D4" s="38"/>
      <c r="E4" s="39"/>
      <c r="F4" s="37" t="s">
        <v>5</v>
      </c>
      <c r="G4" s="38"/>
      <c r="H4" s="38"/>
      <c r="I4" s="39"/>
      <c r="J4" s="37" t="s">
        <v>17</v>
      </c>
      <c r="K4" s="38"/>
      <c r="L4" s="38"/>
      <c r="M4" s="38"/>
    </row>
    <row r="5" spans="1:14" ht="20.25" customHeight="1" x14ac:dyDescent="0.25">
      <c r="A5" s="14" t="s">
        <v>3</v>
      </c>
      <c r="B5" s="40"/>
      <c r="C5" s="41"/>
      <c r="D5" s="41"/>
      <c r="E5" s="42"/>
      <c r="F5" s="40"/>
      <c r="G5" s="41"/>
      <c r="H5" s="41"/>
      <c r="I5" s="42"/>
      <c r="J5" s="40"/>
      <c r="K5" s="49"/>
      <c r="L5" s="49"/>
      <c r="M5" s="49"/>
    </row>
    <row r="6" spans="1:14" ht="12" customHeight="1" thickBot="1" x14ac:dyDescent="0.3">
      <c r="A6" s="1"/>
      <c r="B6" s="43"/>
      <c r="C6" s="44"/>
      <c r="D6" s="44"/>
      <c r="E6" s="45"/>
      <c r="F6" s="43"/>
      <c r="G6" s="44"/>
      <c r="H6" s="44"/>
      <c r="I6" s="45"/>
      <c r="J6" s="43"/>
      <c r="K6" s="44"/>
      <c r="L6" s="44"/>
      <c r="M6" s="44"/>
    </row>
    <row r="7" spans="1:14" ht="19.5" x14ac:dyDescent="0.25">
      <c r="A7" s="2"/>
      <c r="B7" s="32" t="s">
        <v>6</v>
      </c>
      <c r="C7" s="32" t="s">
        <v>7</v>
      </c>
      <c r="D7" s="32" t="s">
        <v>8</v>
      </c>
      <c r="E7" s="4" t="s">
        <v>22</v>
      </c>
      <c r="F7" s="32" t="s">
        <v>6</v>
      </c>
      <c r="G7" s="32" t="s">
        <v>7</v>
      </c>
      <c r="H7" s="32" t="s">
        <v>8</v>
      </c>
      <c r="I7" s="4" t="s">
        <v>22</v>
      </c>
      <c r="J7" s="32" t="s">
        <v>6</v>
      </c>
      <c r="K7" s="32" t="s">
        <v>7</v>
      </c>
      <c r="L7" s="32" t="s">
        <v>8</v>
      </c>
      <c r="M7" s="26" t="s">
        <v>22</v>
      </c>
    </row>
    <row r="8" spans="1:14" ht="39" thickBot="1" x14ac:dyDescent="0.3">
      <c r="A8" s="15" t="s">
        <v>16</v>
      </c>
      <c r="B8" s="33"/>
      <c r="C8" s="33"/>
      <c r="D8" s="33"/>
      <c r="E8" s="6" t="s">
        <v>10</v>
      </c>
      <c r="F8" s="33"/>
      <c r="G8" s="33"/>
      <c r="H8" s="33"/>
      <c r="I8" s="6" t="s">
        <v>10</v>
      </c>
      <c r="J8" s="33"/>
      <c r="K8" s="33"/>
      <c r="L8" s="33"/>
      <c r="M8" s="8" t="s">
        <v>10</v>
      </c>
    </row>
    <row r="9" spans="1:14" ht="33.75" customHeight="1" x14ac:dyDescent="0.25">
      <c r="A9" s="3" t="s">
        <v>11</v>
      </c>
      <c r="B9" s="27">
        <f>B10+B11+B12</f>
        <v>53</v>
      </c>
      <c r="C9" s="28">
        <f>C10+C11+C12</f>
        <v>14</v>
      </c>
      <c r="D9" s="28">
        <f>D10+D11+D12</f>
        <v>39</v>
      </c>
      <c r="E9" s="53">
        <f>C9/D9*100</f>
        <v>35.897435897435898</v>
      </c>
      <c r="F9" s="28">
        <f>F10+F11</f>
        <v>18</v>
      </c>
      <c r="G9" s="28">
        <f>G10+G11</f>
        <v>5</v>
      </c>
      <c r="H9" s="28">
        <f>H10+H11</f>
        <v>13</v>
      </c>
      <c r="I9" s="46">
        <f>G9/H9*100</f>
        <v>38.461538461538467</v>
      </c>
      <c r="J9" s="28">
        <f>SUM(J10:J12)</f>
        <v>35</v>
      </c>
      <c r="K9" s="28">
        <f>K11+K12</f>
        <v>9</v>
      </c>
      <c r="L9" s="28">
        <f>SUM(L10:L12)</f>
        <v>26</v>
      </c>
      <c r="M9" s="46">
        <f>K9/L9*100</f>
        <v>34.615384615384613</v>
      </c>
    </row>
    <row r="10" spans="1:14" ht="33.75" customHeight="1" x14ac:dyDescent="0.25">
      <c r="A10" s="3" t="s">
        <v>12</v>
      </c>
      <c r="B10" s="29">
        <f>C10+D10</f>
        <v>4</v>
      </c>
      <c r="C10" s="9">
        <f t="shared" ref="C10:D12" si="0">G10+K10</f>
        <v>1</v>
      </c>
      <c r="D10" s="9">
        <f t="shared" si="0"/>
        <v>3</v>
      </c>
      <c r="E10" s="47">
        <f>C10/D10*100</f>
        <v>33.333333333333329</v>
      </c>
      <c r="F10" s="51">
        <f>G10+H10</f>
        <v>4</v>
      </c>
      <c r="G10" s="9">
        <v>1</v>
      </c>
      <c r="H10" s="9">
        <v>3</v>
      </c>
      <c r="I10" s="47">
        <f>G10/H10*100</f>
        <v>33.333333333333329</v>
      </c>
      <c r="J10" s="30">
        <f>K10+L10</f>
        <v>0</v>
      </c>
      <c r="K10" s="30">
        <v>0</v>
      </c>
      <c r="L10" s="30">
        <v>0</v>
      </c>
      <c r="M10" s="50" t="s">
        <v>19</v>
      </c>
    </row>
    <row r="11" spans="1:14" ht="33.75" customHeight="1" x14ac:dyDescent="0.25">
      <c r="A11" s="3" t="s">
        <v>13</v>
      </c>
      <c r="B11" s="29">
        <f>C11+D11</f>
        <v>41</v>
      </c>
      <c r="C11" s="9">
        <f t="shared" si="0"/>
        <v>12</v>
      </c>
      <c r="D11" s="9">
        <f t="shared" si="0"/>
        <v>29</v>
      </c>
      <c r="E11" s="47">
        <f>C11/D11*100</f>
        <v>41.379310344827587</v>
      </c>
      <c r="F11" s="51">
        <f>G11+H11</f>
        <v>14</v>
      </c>
      <c r="G11" s="5">
        <v>4</v>
      </c>
      <c r="H11" s="5">
        <v>10</v>
      </c>
      <c r="I11" s="48">
        <f>G11/H11*100</f>
        <v>40</v>
      </c>
      <c r="J11" s="51">
        <f>K11+L11</f>
        <v>27</v>
      </c>
      <c r="K11" s="52">
        <v>8</v>
      </c>
      <c r="L11" s="52">
        <v>19</v>
      </c>
      <c r="M11" s="47">
        <f>K11/L11*100</f>
        <v>42.105263157894733</v>
      </c>
    </row>
    <row r="12" spans="1:14" ht="33.75" customHeight="1" thickBot="1" x14ac:dyDescent="0.3">
      <c r="A12" s="10" t="s">
        <v>14</v>
      </c>
      <c r="B12" s="8">
        <f>C12+D12</f>
        <v>8</v>
      </c>
      <c r="C12" s="31">
        <f t="shared" si="0"/>
        <v>1</v>
      </c>
      <c r="D12" s="31">
        <f t="shared" si="0"/>
        <v>7</v>
      </c>
      <c r="E12" s="19">
        <f>C12/D12*100</f>
        <v>14.285714285714285</v>
      </c>
      <c r="F12" s="24">
        <f>G12+H12</f>
        <v>0</v>
      </c>
      <c r="G12" s="24">
        <v>0</v>
      </c>
      <c r="H12" s="24">
        <v>0</v>
      </c>
      <c r="I12" s="21" t="s">
        <v>19</v>
      </c>
      <c r="J12" s="11">
        <f>K12+L12</f>
        <v>8</v>
      </c>
      <c r="K12" s="11">
        <v>1</v>
      </c>
      <c r="L12" s="11">
        <v>7</v>
      </c>
      <c r="M12" s="19">
        <f>K12/L12*100</f>
        <v>14.285714285714285</v>
      </c>
    </row>
    <row r="13" spans="1:14" x14ac:dyDescent="0.25">
      <c r="A13" s="17" t="s">
        <v>20</v>
      </c>
    </row>
    <row r="14" spans="1:14" x14ac:dyDescent="0.25">
      <c r="A14" s="17" t="s">
        <v>15</v>
      </c>
    </row>
  </sheetData>
  <mergeCells count="15">
    <mergeCell ref="A1:M1"/>
    <mergeCell ref="D3:J3"/>
    <mergeCell ref="K3:M3"/>
    <mergeCell ref="B4:E6"/>
    <mergeCell ref="F4:I6"/>
    <mergeCell ref="J4:M6"/>
    <mergeCell ref="J7:J8"/>
    <mergeCell ref="K7:K8"/>
    <mergeCell ref="L7:L8"/>
    <mergeCell ref="B7:B8"/>
    <mergeCell ref="C7:C8"/>
    <mergeCell ref="D7:D8"/>
    <mergeCell ref="F7:F8"/>
    <mergeCell ref="G7:G8"/>
    <mergeCell ref="H7:H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1AB02-8852-4349-9763-632FD1FC3D4F}">
  <sheetPr>
    <pageSetUpPr fitToPage="1"/>
  </sheetPr>
  <dimension ref="A1:N14"/>
  <sheetViews>
    <sheetView zoomScaleNormal="100" workbookViewId="0">
      <selection activeCell="B20" sqref="B20"/>
    </sheetView>
  </sheetViews>
  <sheetFormatPr defaultRowHeight="16.5" x14ac:dyDescent="0.25"/>
  <cols>
    <col min="1" max="1" width="15" customWidth="1"/>
    <col min="3" max="3" width="8.75" customWidth="1"/>
    <col min="5" max="5" width="11.625" customWidth="1"/>
    <col min="9" max="9" width="11.625" customWidth="1"/>
    <col min="13" max="13" width="11.75" customWidth="1"/>
  </cols>
  <sheetData>
    <row r="1" spans="1:14" ht="34.5" customHeight="1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12"/>
    </row>
    <row r="2" spans="1:14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2"/>
    </row>
    <row r="3" spans="1:14" ht="33" customHeight="1" thickBot="1" x14ac:dyDescent="0.3">
      <c r="D3" s="35" t="s">
        <v>72</v>
      </c>
      <c r="E3" s="35"/>
      <c r="F3" s="35"/>
      <c r="G3" s="35"/>
      <c r="H3" s="35"/>
      <c r="I3" s="35"/>
      <c r="J3" s="35"/>
      <c r="K3" s="36" t="s">
        <v>1</v>
      </c>
      <c r="L3" s="36"/>
      <c r="M3" s="36"/>
    </row>
    <row r="4" spans="1:14" ht="20.25" customHeight="1" x14ac:dyDescent="0.25">
      <c r="A4" s="13" t="s">
        <v>2</v>
      </c>
      <c r="B4" s="37" t="s">
        <v>4</v>
      </c>
      <c r="C4" s="38"/>
      <c r="D4" s="38"/>
      <c r="E4" s="39"/>
      <c r="F4" s="37" t="s">
        <v>5</v>
      </c>
      <c r="G4" s="38"/>
      <c r="H4" s="38"/>
      <c r="I4" s="39"/>
      <c r="J4" s="37" t="s">
        <v>17</v>
      </c>
      <c r="K4" s="38"/>
      <c r="L4" s="38"/>
      <c r="M4" s="38"/>
    </row>
    <row r="5" spans="1:14" ht="20.25" customHeight="1" x14ac:dyDescent="0.25">
      <c r="A5" s="14" t="s">
        <v>3</v>
      </c>
      <c r="B5" s="40"/>
      <c r="C5" s="41"/>
      <c r="D5" s="41"/>
      <c r="E5" s="42"/>
      <c r="F5" s="40"/>
      <c r="G5" s="41"/>
      <c r="H5" s="41"/>
      <c r="I5" s="42"/>
      <c r="J5" s="40"/>
      <c r="K5" s="41"/>
      <c r="L5" s="41"/>
      <c r="M5" s="41"/>
    </row>
    <row r="6" spans="1:14" ht="12" customHeight="1" thickBot="1" x14ac:dyDescent="0.3">
      <c r="A6" s="1"/>
      <c r="B6" s="43"/>
      <c r="C6" s="44"/>
      <c r="D6" s="44"/>
      <c r="E6" s="45"/>
      <c r="F6" s="43"/>
      <c r="G6" s="44"/>
      <c r="H6" s="44"/>
      <c r="I6" s="45"/>
      <c r="J6" s="43"/>
      <c r="K6" s="44"/>
      <c r="L6" s="44"/>
      <c r="M6" s="44"/>
    </row>
    <row r="7" spans="1:14" ht="19.5" x14ac:dyDescent="0.25">
      <c r="A7" s="2"/>
      <c r="B7" s="32" t="s">
        <v>6</v>
      </c>
      <c r="C7" s="32" t="s">
        <v>7</v>
      </c>
      <c r="D7" s="32" t="s">
        <v>8</v>
      </c>
      <c r="E7" s="4" t="s">
        <v>22</v>
      </c>
      <c r="F7" s="32" t="s">
        <v>6</v>
      </c>
      <c r="G7" s="32" t="s">
        <v>7</v>
      </c>
      <c r="H7" s="32" t="s">
        <v>8</v>
      </c>
      <c r="I7" s="3" t="s">
        <v>22</v>
      </c>
      <c r="J7" s="32" t="s">
        <v>6</v>
      </c>
      <c r="K7" s="32" t="s">
        <v>7</v>
      </c>
      <c r="L7" s="32" t="s">
        <v>8</v>
      </c>
      <c r="M7" s="7" t="s">
        <v>22</v>
      </c>
    </row>
    <row r="8" spans="1:14" ht="39" thickBot="1" x14ac:dyDescent="0.3">
      <c r="A8" s="15" t="s">
        <v>16</v>
      </c>
      <c r="B8" s="33"/>
      <c r="C8" s="33"/>
      <c r="D8" s="33"/>
      <c r="E8" s="6" t="s">
        <v>10</v>
      </c>
      <c r="F8" s="33"/>
      <c r="G8" s="33"/>
      <c r="H8" s="33"/>
      <c r="I8" s="6" t="s">
        <v>10</v>
      </c>
      <c r="J8" s="33"/>
      <c r="K8" s="33"/>
      <c r="L8" s="33"/>
      <c r="M8" s="8" t="s">
        <v>10</v>
      </c>
    </row>
    <row r="9" spans="1:14" ht="33.75" customHeight="1" x14ac:dyDescent="0.25">
      <c r="A9" s="3" t="s">
        <v>11</v>
      </c>
      <c r="B9" s="9">
        <f>B10+B11+B12</f>
        <v>50</v>
      </c>
      <c r="C9" s="9">
        <f>C10+C11+C12</f>
        <v>15</v>
      </c>
      <c r="D9" s="9">
        <f>D10+D11+D12</f>
        <v>35</v>
      </c>
      <c r="E9" s="18">
        <f>C9/D9*100</f>
        <v>42.857142857142854</v>
      </c>
      <c r="F9" s="9">
        <f>F10+F11</f>
        <v>18</v>
      </c>
      <c r="G9" s="9">
        <f>G10+G11</f>
        <v>7</v>
      </c>
      <c r="H9" s="9">
        <f>H10+H11</f>
        <v>11</v>
      </c>
      <c r="I9" s="20">
        <f>G9/H9*100</f>
        <v>63.636363636363633</v>
      </c>
      <c r="J9" s="9">
        <f>SUM(J10:J12)</f>
        <v>32</v>
      </c>
      <c r="K9" s="9">
        <f>K11+K12</f>
        <v>8</v>
      </c>
      <c r="L9" s="9">
        <f>SUM(L10:L12)</f>
        <v>24</v>
      </c>
      <c r="M9" s="20">
        <f>K9/L9*100</f>
        <v>33.333333333333329</v>
      </c>
    </row>
    <row r="10" spans="1:14" ht="33.75" customHeight="1" x14ac:dyDescent="0.25">
      <c r="A10" s="3" t="s">
        <v>12</v>
      </c>
      <c r="B10" s="9">
        <f>C10+D10</f>
        <v>4</v>
      </c>
      <c r="C10" s="9">
        <v>1</v>
      </c>
      <c r="D10" s="9">
        <v>3</v>
      </c>
      <c r="E10" s="18">
        <f>C10/D10*100</f>
        <v>33.333333333333329</v>
      </c>
      <c r="F10" s="9">
        <f>G10+H10</f>
        <v>4</v>
      </c>
      <c r="G10" s="9">
        <v>1</v>
      </c>
      <c r="H10" s="9">
        <v>3</v>
      </c>
      <c r="I10" s="18">
        <f>G10/H10*100</f>
        <v>33.333333333333329</v>
      </c>
      <c r="J10" s="25">
        <f>K10+L10</f>
        <v>0</v>
      </c>
      <c r="K10" s="25">
        <v>0</v>
      </c>
      <c r="L10" s="25">
        <v>0</v>
      </c>
      <c r="M10" s="23" t="s">
        <v>19</v>
      </c>
    </row>
    <row r="11" spans="1:14" ht="33.75" customHeight="1" x14ac:dyDescent="0.25">
      <c r="A11" s="3" t="s">
        <v>13</v>
      </c>
      <c r="B11" s="9">
        <f>C11+D11</f>
        <v>36</v>
      </c>
      <c r="C11" s="5">
        <v>11</v>
      </c>
      <c r="D11" s="5">
        <v>25</v>
      </c>
      <c r="E11" s="18">
        <f>C11/D11*100</f>
        <v>44</v>
      </c>
      <c r="F11" s="9">
        <f>G11+H11</f>
        <v>14</v>
      </c>
      <c r="G11" s="5">
        <v>6</v>
      </c>
      <c r="H11" s="5">
        <v>8</v>
      </c>
      <c r="I11" s="20">
        <f>G11/H11*100</f>
        <v>75</v>
      </c>
      <c r="J11" s="9">
        <f>K11+L11</f>
        <v>22</v>
      </c>
      <c r="K11" s="5">
        <v>5</v>
      </c>
      <c r="L11" s="5">
        <v>17</v>
      </c>
      <c r="M11" s="18">
        <f>K11/L11*100</f>
        <v>29.411764705882355</v>
      </c>
    </row>
    <row r="12" spans="1:14" ht="33.75" customHeight="1" thickBot="1" x14ac:dyDescent="0.3">
      <c r="A12" s="10" t="s">
        <v>14</v>
      </c>
      <c r="B12" s="11">
        <f>C12+D12</f>
        <v>10</v>
      </c>
      <c r="C12" s="11">
        <v>3</v>
      </c>
      <c r="D12" s="11">
        <v>7</v>
      </c>
      <c r="E12" s="19">
        <f>C12/D12*100</f>
        <v>42.857142857142854</v>
      </c>
      <c r="F12" s="24">
        <f>G12+H12</f>
        <v>0</v>
      </c>
      <c r="G12" s="24">
        <v>0</v>
      </c>
      <c r="H12" s="24">
        <v>0</v>
      </c>
      <c r="I12" s="21" t="s">
        <v>19</v>
      </c>
      <c r="J12" s="11">
        <f>K12+L12</f>
        <v>10</v>
      </c>
      <c r="K12" s="11">
        <v>3</v>
      </c>
      <c r="L12" s="11">
        <v>7</v>
      </c>
      <c r="M12" s="19">
        <f>K12/L12*100</f>
        <v>42.857142857142854</v>
      </c>
    </row>
    <row r="13" spans="1:14" x14ac:dyDescent="0.25">
      <c r="A13" s="17" t="s">
        <v>20</v>
      </c>
    </row>
    <row r="14" spans="1:14" x14ac:dyDescent="0.25">
      <c r="A14" s="17" t="s">
        <v>15</v>
      </c>
    </row>
  </sheetData>
  <mergeCells count="15">
    <mergeCell ref="A1:M1"/>
    <mergeCell ref="D3:J3"/>
    <mergeCell ref="K3:M3"/>
    <mergeCell ref="B4:E6"/>
    <mergeCell ref="F4:I6"/>
    <mergeCell ref="J4:M6"/>
    <mergeCell ref="J7:J8"/>
    <mergeCell ref="K7:K8"/>
    <mergeCell ref="L7:L8"/>
    <mergeCell ref="B7:B8"/>
    <mergeCell ref="C7:C8"/>
    <mergeCell ref="D7:D8"/>
    <mergeCell ref="F7:F8"/>
    <mergeCell ref="G7:G8"/>
    <mergeCell ref="H7:H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574B0-03FC-422B-8F6B-47131E39FD22}">
  <sheetPr>
    <pageSetUpPr fitToPage="1"/>
  </sheetPr>
  <dimension ref="A1:N14"/>
  <sheetViews>
    <sheetView zoomScaleNormal="100" workbookViewId="0">
      <selection activeCell="F21" sqref="F21"/>
    </sheetView>
  </sheetViews>
  <sheetFormatPr defaultRowHeight="16.5" x14ac:dyDescent="0.25"/>
  <cols>
    <col min="1" max="1" width="15" customWidth="1"/>
    <col min="3" max="3" width="8.75" customWidth="1"/>
    <col min="5" max="5" width="11.625" customWidth="1"/>
    <col min="9" max="9" width="11.625" customWidth="1"/>
    <col min="13" max="13" width="11.75" customWidth="1"/>
  </cols>
  <sheetData>
    <row r="1" spans="1:14" ht="34.5" customHeight="1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12"/>
    </row>
    <row r="2" spans="1:14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2"/>
    </row>
    <row r="3" spans="1:14" ht="33" customHeight="1" thickBot="1" x14ac:dyDescent="0.3">
      <c r="D3" s="35" t="s">
        <v>70</v>
      </c>
      <c r="E3" s="35"/>
      <c r="F3" s="35"/>
      <c r="G3" s="35"/>
      <c r="H3" s="35"/>
      <c r="I3" s="35"/>
      <c r="J3" s="35"/>
      <c r="K3" s="36" t="s">
        <v>1</v>
      </c>
      <c r="L3" s="36"/>
      <c r="M3" s="36"/>
    </row>
    <row r="4" spans="1:14" ht="20.25" customHeight="1" x14ac:dyDescent="0.25">
      <c r="A4" s="13" t="s">
        <v>2</v>
      </c>
      <c r="B4" s="37" t="s">
        <v>4</v>
      </c>
      <c r="C4" s="38"/>
      <c r="D4" s="38"/>
      <c r="E4" s="39"/>
      <c r="F4" s="37" t="s">
        <v>5</v>
      </c>
      <c r="G4" s="38"/>
      <c r="H4" s="38"/>
      <c r="I4" s="39"/>
      <c r="J4" s="37" t="s">
        <v>17</v>
      </c>
      <c r="K4" s="38"/>
      <c r="L4" s="38"/>
      <c r="M4" s="38"/>
    </row>
    <row r="5" spans="1:14" ht="20.25" customHeight="1" x14ac:dyDescent="0.25">
      <c r="A5" s="14" t="s">
        <v>3</v>
      </c>
      <c r="B5" s="40"/>
      <c r="C5" s="41"/>
      <c r="D5" s="41"/>
      <c r="E5" s="42"/>
      <c r="F5" s="40"/>
      <c r="G5" s="41"/>
      <c r="H5" s="41"/>
      <c r="I5" s="42"/>
      <c r="J5" s="40"/>
      <c r="K5" s="41"/>
      <c r="L5" s="41"/>
      <c r="M5" s="41"/>
    </row>
    <row r="6" spans="1:14" ht="12" customHeight="1" thickBot="1" x14ac:dyDescent="0.3">
      <c r="A6" s="1"/>
      <c r="B6" s="43"/>
      <c r="C6" s="44"/>
      <c r="D6" s="44"/>
      <c r="E6" s="45"/>
      <c r="F6" s="43"/>
      <c r="G6" s="44"/>
      <c r="H6" s="44"/>
      <c r="I6" s="45"/>
      <c r="J6" s="43"/>
      <c r="K6" s="44"/>
      <c r="L6" s="44"/>
      <c r="M6" s="44"/>
    </row>
    <row r="7" spans="1:14" ht="19.5" x14ac:dyDescent="0.25">
      <c r="A7" s="2"/>
      <c r="B7" s="32" t="s">
        <v>6</v>
      </c>
      <c r="C7" s="32" t="s">
        <v>7</v>
      </c>
      <c r="D7" s="32" t="s">
        <v>8</v>
      </c>
      <c r="E7" s="4" t="s">
        <v>22</v>
      </c>
      <c r="F7" s="32" t="s">
        <v>6</v>
      </c>
      <c r="G7" s="32" t="s">
        <v>7</v>
      </c>
      <c r="H7" s="32" t="s">
        <v>8</v>
      </c>
      <c r="I7" s="3" t="s">
        <v>22</v>
      </c>
      <c r="J7" s="32" t="s">
        <v>6</v>
      </c>
      <c r="K7" s="32" t="s">
        <v>7</v>
      </c>
      <c r="L7" s="32" t="s">
        <v>8</v>
      </c>
      <c r="M7" s="7" t="s">
        <v>22</v>
      </c>
    </row>
    <row r="8" spans="1:14" ht="39" thickBot="1" x14ac:dyDescent="0.3">
      <c r="A8" s="15" t="s">
        <v>16</v>
      </c>
      <c r="B8" s="33"/>
      <c r="C8" s="33"/>
      <c r="D8" s="33"/>
      <c r="E8" s="6" t="s">
        <v>10</v>
      </c>
      <c r="F8" s="33"/>
      <c r="G8" s="33"/>
      <c r="H8" s="33"/>
      <c r="I8" s="6" t="s">
        <v>10</v>
      </c>
      <c r="J8" s="33"/>
      <c r="K8" s="33"/>
      <c r="L8" s="33"/>
      <c r="M8" s="8" t="s">
        <v>10</v>
      </c>
    </row>
    <row r="9" spans="1:14" ht="33.75" customHeight="1" x14ac:dyDescent="0.25">
      <c r="A9" s="3" t="s">
        <v>11</v>
      </c>
      <c r="B9" s="9">
        <f>B10+B11+B12</f>
        <v>45</v>
      </c>
      <c r="C9" s="9">
        <f>C10+C11+C12</f>
        <v>14</v>
      </c>
      <c r="D9" s="9">
        <f>D10+D11+D12</f>
        <v>31</v>
      </c>
      <c r="E9" s="18">
        <f>C9/D9*100</f>
        <v>45.161290322580641</v>
      </c>
      <c r="F9" s="9">
        <f>F10+F11</f>
        <v>18</v>
      </c>
      <c r="G9" s="9">
        <f>G10+G11</f>
        <v>7</v>
      </c>
      <c r="H9" s="9">
        <f>H10+H11</f>
        <v>11</v>
      </c>
      <c r="I9" s="20">
        <f>G9/H9*100</f>
        <v>63.636363636363633</v>
      </c>
      <c r="J9" s="9">
        <f>SUM(J10:J12)</f>
        <v>27</v>
      </c>
      <c r="K9" s="9">
        <f>K11+K12</f>
        <v>7</v>
      </c>
      <c r="L9" s="9">
        <f>SUM(L10:L12)</f>
        <v>20</v>
      </c>
      <c r="M9" s="20">
        <f>K9/L9*100</f>
        <v>35</v>
      </c>
    </row>
    <row r="10" spans="1:14" ht="33.75" customHeight="1" x14ac:dyDescent="0.25">
      <c r="A10" s="3" t="s">
        <v>12</v>
      </c>
      <c r="B10" s="9">
        <f>C10+D10</f>
        <v>4</v>
      </c>
      <c r="C10" s="9">
        <v>1</v>
      </c>
      <c r="D10" s="9">
        <v>3</v>
      </c>
      <c r="E10" s="18">
        <f>C10/D10*100</f>
        <v>33.333333333333329</v>
      </c>
      <c r="F10" s="9">
        <f>G10+H10</f>
        <v>4</v>
      </c>
      <c r="G10" s="9">
        <v>1</v>
      </c>
      <c r="H10" s="9">
        <v>3</v>
      </c>
      <c r="I10" s="18">
        <f>G10/H10*100</f>
        <v>33.333333333333329</v>
      </c>
      <c r="J10" s="25">
        <f>K10+L10</f>
        <v>0</v>
      </c>
      <c r="K10" s="25">
        <v>0</v>
      </c>
      <c r="L10" s="25">
        <v>0</v>
      </c>
      <c r="M10" s="23" t="s">
        <v>71</v>
      </c>
    </row>
    <row r="11" spans="1:14" ht="33.75" customHeight="1" x14ac:dyDescent="0.25">
      <c r="A11" s="3" t="s">
        <v>13</v>
      </c>
      <c r="B11" s="9">
        <f>C11+D11</f>
        <v>35</v>
      </c>
      <c r="C11" s="5">
        <v>12</v>
      </c>
      <c r="D11" s="5">
        <v>23</v>
      </c>
      <c r="E11" s="18">
        <f>C11/D11*100</f>
        <v>52.173913043478258</v>
      </c>
      <c r="F11" s="9">
        <f>G11+H11</f>
        <v>14</v>
      </c>
      <c r="G11" s="5">
        <v>6</v>
      </c>
      <c r="H11" s="5">
        <v>8</v>
      </c>
      <c r="I11" s="20">
        <f>G11/H11*100</f>
        <v>75</v>
      </c>
      <c r="J11" s="9">
        <f>K11+L11</f>
        <v>21</v>
      </c>
      <c r="K11" s="5">
        <v>6</v>
      </c>
      <c r="L11" s="5">
        <v>15</v>
      </c>
      <c r="M11" s="18">
        <f>K11/L11*100</f>
        <v>40</v>
      </c>
    </row>
    <row r="12" spans="1:14" ht="33.75" customHeight="1" thickBot="1" x14ac:dyDescent="0.3">
      <c r="A12" s="10" t="s">
        <v>14</v>
      </c>
      <c r="B12" s="11">
        <f>C12+D12</f>
        <v>6</v>
      </c>
      <c r="C12" s="11">
        <v>1</v>
      </c>
      <c r="D12" s="11">
        <v>5</v>
      </c>
      <c r="E12" s="19">
        <f>C12/D12*100</f>
        <v>20</v>
      </c>
      <c r="F12" s="24">
        <f>G12+H12</f>
        <v>0</v>
      </c>
      <c r="G12" s="24">
        <v>0</v>
      </c>
      <c r="H12" s="24">
        <v>0</v>
      </c>
      <c r="I12" s="21" t="s">
        <v>19</v>
      </c>
      <c r="J12" s="11">
        <f>K12+L12</f>
        <v>6</v>
      </c>
      <c r="K12" s="11">
        <v>1</v>
      </c>
      <c r="L12" s="11">
        <v>5</v>
      </c>
      <c r="M12" s="19">
        <f>K12/L12*100</f>
        <v>20</v>
      </c>
    </row>
    <row r="13" spans="1:14" x14ac:dyDescent="0.25">
      <c r="A13" s="17" t="s">
        <v>20</v>
      </c>
    </row>
    <row r="14" spans="1:14" x14ac:dyDescent="0.25">
      <c r="A14" s="17" t="s">
        <v>15</v>
      </c>
    </row>
  </sheetData>
  <mergeCells count="15">
    <mergeCell ref="J7:J8"/>
    <mergeCell ref="K7:K8"/>
    <mergeCell ref="L7:L8"/>
    <mergeCell ref="B7:B8"/>
    <mergeCell ref="C7:C8"/>
    <mergeCell ref="D7:D8"/>
    <mergeCell ref="F7:F8"/>
    <mergeCell ref="G7:G8"/>
    <mergeCell ref="H7:H8"/>
    <mergeCell ref="A1:M1"/>
    <mergeCell ref="D3:J3"/>
    <mergeCell ref="K3:M3"/>
    <mergeCell ref="B4:E6"/>
    <mergeCell ref="F4:I6"/>
    <mergeCell ref="J4:M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4C210-734A-4747-8B17-6884D464CCFB}">
  <sheetPr>
    <pageSetUpPr fitToPage="1"/>
  </sheetPr>
  <dimension ref="A1:N14"/>
  <sheetViews>
    <sheetView zoomScaleNormal="100" workbookViewId="0">
      <selection activeCell="F9" sqref="F9"/>
    </sheetView>
  </sheetViews>
  <sheetFormatPr defaultRowHeight="16.5" x14ac:dyDescent="0.25"/>
  <cols>
    <col min="1" max="1" width="15" customWidth="1"/>
    <col min="3" max="3" width="8.75" customWidth="1"/>
    <col min="5" max="5" width="11.625" customWidth="1"/>
    <col min="9" max="9" width="11.625" customWidth="1"/>
    <col min="13" max="13" width="11.75" customWidth="1"/>
  </cols>
  <sheetData>
    <row r="1" spans="1:14" ht="34.5" customHeight="1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12"/>
    </row>
    <row r="2" spans="1:14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2"/>
    </row>
    <row r="3" spans="1:14" ht="33" customHeight="1" thickBot="1" x14ac:dyDescent="0.3">
      <c r="D3" s="35" t="s">
        <v>69</v>
      </c>
      <c r="E3" s="35"/>
      <c r="F3" s="35"/>
      <c r="G3" s="35"/>
      <c r="H3" s="35"/>
      <c r="I3" s="35"/>
      <c r="J3" s="35"/>
      <c r="K3" s="36" t="s">
        <v>1</v>
      </c>
      <c r="L3" s="36"/>
      <c r="M3" s="36"/>
    </row>
    <row r="4" spans="1:14" ht="20.25" customHeight="1" x14ac:dyDescent="0.25">
      <c r="A4" s="13" t="s">
        <v>2</v>
      </c>
      <c r="B4" s="37" t="s">
        <v>4</v>
      </c>
      <c r="C4" s="38"/>
      <c r="D4" s="38"/>
      <c r="E4" s="39"/>
      <c r="F4" s="37" t="s">
        <v>5</v>
      </c>
      <c r="G4" s="38"/>
      <c r="H4" s="38"/>
      <c r="I4" s="39"/>
      <c r="J4" s="37" t="s">
        <v>17</v>
      </c>
      <c r="K4" s="38"/>
      <c r="L4" s="38"/>
      <c r="M4" s="38"/>
    </row>
    <row r="5" spans="1:14" ht="20.25" customHeight="1" x14ac:dyDescent="0.25">
      <c r="A5" s="14" t="s">
        <v>3</v>
      </c>
      <c r="B5" s="40"/>
      <c r="C5" s="41"/>
      <c r="D5" s="41"/>
      <c r="E5" s="42"/>
      <c r="F5" s="40"/>
      <c r="G5" s="41"/>
      <c r="H5" s="41"/>
      <c r="I5" s="42"/>
      <c r="J5" s="40"/>
      <c r="K5" s="41"/>
      <c r="L5" s="41"/>
      <c r="M5" s="41"/>
    </row>
    <row r="6" spans="1:14" ht="12" customHeight="1" thickBot="1" x14ac:dyDescent="0.3">
      <c r="A6" s="1"/>
      <c r="B6" s="43"/>
      <c r="C6" s="44"/>
      <c r="D6" s="44"/>
      <c r="E6" s="45"/>
      <c r="F6" s="43"/>
      <c r="G6" s="44"/>
      <c r="H6" s="44"/>
      <c r="I6" s="45"/>
      <c r="J6" s="43"/>
      <c r="K6" s="44"/>
      <c r="L6" s="44"/>
      <c r="M6" s="44"/>
    </row>
    <row r="7" spans="1:14" ht="19.5" x14ac:dyDescent="0.25">
      <c r="A7" s="2"/>
      <c r="B7" s="32" t="s">
        <v>6</v>
      </c>
      <c r="C7" s="32" t="s">
        <v>7</v>
      </c>
      <c r="D7" s="32" t="s">
        <v>8</v>
      </c>
      <c r="E7" s="4" t="s">
        <v>22</v>
      </c>
      <c r="F7" s="32" t="s">
        <v>6</v>
      </c>
      <c r="G7" s="32" t="s">
        <v>7</v>
      </c>
      <c r="H7" s="32" t="s">
        <v>8</v>
      </c>
      <c r="I7" s="3" t="s">
        <v>22</v>
      </c>
      <c r="J7" s="32" t="s">
        <v>6</v>
      </c>
      <c r="K7" s="32" t="s">
        <v>7</v>
      </c>
      <c r="L7" s="32" t="s">
        <v>8</v>
      </c>
      <c r="M7" s="7" t="s">
        <v>22</v>
      </c>
    </row>
    <row r="8" spans="1:14" ht="39" thickBot="1" x14ac:dyDescent="0.3">
      <c r="A8" s="15" t="s">
        <v>16</v>
      </c>
      <c r="B8" s="33"/>
      <c r="C8" s="33"/>
      <c r="D8" s="33"/>
      <c r="E8" s="6" t="s">
        <v>10</v>
      </c>
      <c r="F8" s="33"/>
      <c r="G8" s="33"/>
      <c r="H8" s="33"/>
      <c r="I8" s="6" t="s">
        <v>10</v>
      </c>
      <c r="J8" s="33"/>
      <c r="K8" s="33"/>
      <c r="L8" s="33"/>
      <c r="M8" s="8" t="s">
        <v>10</v>
      </c>
    </row>
    <row r="9" spans="1:14" ht="33.75" customHeight="1" x14ac:dyDescent="0.25">
      <c r="A9" s="3" t="s">
        <v>11</v>
      </c>
      <c r="B9" s="9">
        <f>B10+B11+B12</f>
        <v>49</v>
      </c>
      <c r="C9" s="9">
        <f>C10+C11+C12</f>
        <v>15</v>
      </c>
      <c r="D9" s="9">
        <f>D10+D11+D12</f>
        <v>34</v>
      </c>
      <c r="E9" s="18">
        <f>C9/D9*100</f>
        <v>44.117647058823529</v>
      </c>
      <c r="F9" s="9">
        <f>F10+F11</f>
        <v>16</v>
      </c>
      <c r="G9" s="9">
        <f>G10+G11</f>
        <v>5</v>
      </c>
      <c r="H9" s="9">
        <f>H10+H11</f>
        <v>11</v>
      </c>
      <c r="I9" s="20">
        <f>G9/H9*100</f>
        <v>45.454545454545453</v>
      </c>
      <c r="J9" s="9">
        <f>SUM(J10:J12)</f>
        <v>33</v>
      </c>
      <c r="K9" s="9">
        <f>K11+K12</f>
        <v>10</v>
      </c>
      <c r="L9" s="9">
        <f>SUM(L10:L12)</f>
        <v>23</v>
      </c>
      <c r="M9" s="20">
        <f>K9/L9*100</f>
        <v>43.478260869565219</v>
      </c>
    </row>
    <row r="10" spans="1:14" ht="33.75" customHeight="1" x14ac:dyDescent="0.25">
      <c r="A10" s="3" t="s">
        <v>12</v>
      </c>
      <c r="B10" s="9">
        <f>C10+D10</f>
        <v>4</v>
      </c>
      <c r="C10" s="9">
        <v>1</v>
      </c>
      <c r="D10" s="9">
        <v>3</v>
      </c>
      <c r="E10" s="18">
        <f>C10/D10*100</f>
        <v>33.333333333333329</v>
      </c>
      <c r="F10" s="9">
        <f>G10+H10</f>
        <v>3</v>
      </c>
      <c r="G10" s="9">
        <v>1</v>
      </c>
      <c r="H10" s="9">
        <v>2</v>
      </c>
      <c r="I10" s="18">
        <f>G10/H10*100</f>
        <v>50</v>
      </c>
      <c r="J10" s="9">
        <f>SUM(K10:L10)</f>
        <v>1</v>
      </c>
      <c r="K10" s="9" t="s">
        <v>18</v>
      </c>
      <c r="L10" s="9">
        <v>1</v>
      </c>
      <c r="M10" s="20" t="s">
        <v>18</v>
      </c>
    </row>
    <row r="11" spans="1:14" ht="33.75" customHeight="1" x14ac:dyDescent="0.25">
      <c r="A11" s="3" t="s">
        <v>13</v>
      </c>
      <c r="B11" s="9">
        <f>C11+D11</f>
        <v>37</v>
      </c>
      <c r="C11" s="5">
        <v>12</v>
      </c>
      <c r="D11" s="5">
        <v>25</v>
      </c>
      <c r="E11" s="18">
        <f>C11/D11*100</f>
        <v>48</v>
      </c>
      <c r="F11" s="9">
        <f>G11+H11</f>
        <v>13</v>
      </c>
      <c r="G11" s="5">
        <v>4</v>
      </c>
      <c r="H11" s="5">
        <v>9</v>
      </c>
      <c r="I11" s="20">
        <f>G11/H11*100</f>
        <v>44.444444444444443</v>
      </c>
      <c r="J11" s="9">
        <f>K11+L11</f>
        <v>24</v>
      </c>
      <c r="K11" s="5">
        <f>C11-G11</f>
        <v>8</v>
      </c>
      <c r="L11" s="5">
        <f>D11-H11</f>
        <v>16</v>
      </c>
      <c r="M11" s="18">
        <f>K11/L11*100</f>
        <v>50</v>
      </c>
    </row>
    <row r="12" spans="1:14" ht="33.75" customHeight="1" thickBot="1" x14ac:dyDescent="0.3">
      <c r="A12" s="10" t="s">
        <v>14</v>
      </c>
      <c r="B12" s="11">
        <f>C12+D12</f>
        <v>8</v>
      </c>
      <c r="C12" s="11">
        <v>2</v>
      </c>
      <c r="D12" s="11">
        <v>6</v>
      </c>
      <c r="E12" s="19">
        <f>C12/D12*100</f>
        <v>33.333333333333329</v>
      </c>
      <c r="F12" s="11" t="s">
        <v>18</v>
      </c>
      <c r="G12" s="11" t="s">
        <v>18</v>
      </c>
      <c r="H12" s="11" t="s">
        <v>18</v>
      </c>
      <c r="I12" s="21" t="s">
        <v>19</v>
      </c>
      <c r="J12" s="11">
        <f>K12+L12</f>
        <v>8</v>
      </c>
      <c r="K12" s="11">
        <v>2</v>
      </c>
      <c r="L12" s="11">
        <v>6</v>
      </c>
      <c r="M12" s="19">
        <f>K12/L12*100</f>
        <v>33.333333333333329</v>
      </c>
    </row>
    <row r="13" spans="1:14" x14ac:dyDescent="0.25">
      <c r="A13" s="17" t="s">
        <v>20</v>
      </c>
    </row>
    <row r="14" spans="1:14" x14ac:dyDescent="0.25">
      <c r="A14" s="17" t="s">
        <v>15</v>
      </c>
    </row>
  </sheetData>
  <mergeCells count="15">
    <mergeCell ref="J7:J8"/>
    <mergeCell ref="K7:K8"/>
    <mergeCell ref="L7:L8"/>
    <mergeCell ref="B7:B8"/>
    <mergeCell ref="C7:C8"/>
    <mergeCell ref="D7:D8"/>
    <mergeCell ref="F7:F8"/>
    <mergeCell ref="G7:G8"/>
    <mergeCell ref="H7:H8"/>
    <mergeCell ref="A1:M1"/>
    <mergeCell ref="D3:J3"/>
    <mergeCell ref="K3:M3"/>
    <mergeCell ref="B4:E6"/>
    <mergeCell ref="F4:I6"/>
    <mergeCell ref="J4:M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4"/>
  <sheetViews>
    <sheetView zoomScaleNormal="100" workbookViewId="0">
      <selection activeCell="L10" sqref="L10:L12"/>
    </sheetView>
  </sheetViews>
  <sheetFormatPr defaultRowHeight="16.5" x14ac:dyDescent="0.25"/>
  <cols>
    <col min="1" max="1" width="15" customWidth="1"/>
    <col min="3" max="3" width="8.75" customWidth="1"/>
    <col min="5" max="5" width="11.625" customWidth="1"/>
    <col min="9" max="9" width="11.625" customWidth="1"/>
    <col min="13" max="13" width="11.75" customWidth="1"/>
  </cols>
  <sheetData>
    <row r="1" spans="1:14" ht="34.5" customHeight="1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12"/>
    </row>
    <row r="2" spans="1:14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2"/>
    </row>
    <row r="3" spans="1:14" ht="33" customHeight="1" thickBot="1" x14ac:dyDescent="0.3">
      <c r="D3" s="35" t="s">
        <v>23</v>
      </c>
      <c r="E3" s="35"/>
      <c r="F3" s="35"/>
      <c r="G3" s="35"/>
      <c r="H3" s="35"/>
      <c r="I3" s="35"/>
      <c r="J3" s="35"/>
      <c r="K3" s="36" t="s">
        <v>1</v>
      </c>
      <c r="L3" s="36"/>
      <c r="M3" s="36"/>
    </row>
    <row r="4" spans="1:14" ht="20.25" customHeight="1" x14ac:dyDescent="0.25">
      <c r="A4" s="13" t="s">
        <v>2</v>
      </c>
      <c r="B4" s="37" t="s">
        <v>4</v>
      </c>
      <c r="C4" s="38"/>
      <c r="D4" s="38"/>
      <c r="E4" s="39"/>
      <c r="F4" s="37" t="s">
        <v>5</v>
      </c>
      <c r="G4" s="38"/>
      <c r="H4" s="38"/>
      <c r="I4" s="39"/>
      <c r="J4" s="37" t="s">
        <v>17</v>
      </c>
      <c r="K4" s="38"/>
      <c r="L4" s="38"/>
      <c r="M4" s="38"/>
    </row>
    <row r="5" spans="1:14" ht="20.25" customHeight="1" x14ac:dyDescent="0.25">
      <c r="A5" s="14" t="s">
        <v>3</v>
      </c>
      <c r="B5" s="40"/>
      <c r="C5" s="41"/>
      <c r="D5" s="41"/>
      <c r="E5" s="42"/>
      <c r="F5" s="40"/>
      <c r="G5" s="41"/>
      <c r="H5" s="41"/>
      <c r="I5" s="42"/>
      <c r="J5" s="40"/>
      <c r="K5" s="41"/>
      <c r="L5" s="41"/>
      <c r="M5" s="41"/>
    </row>
    <row r="6" spans="1:14" ht="12" customHeight="1" thickBot="1" x14ac:dyDescent="0.3">
      <c r="A6" s="1"/>
      <c r="B6" s="43"/>
      <c r="C6" s="44"/>
      <c r="D6" s="44"/>
      <c r="E6" s="45"/>
      <c r="F6" s="43"/>
      <c r="G6" s="44"/>
      <c r="H6" s="44"/>
      <c r="I6" s="45"/>
      <c r="J6" s="43"/>
      <c r="K6" s="44"/>
      <c r="L6" s="44"/>
      <c r="M6" s="44"/>
    </row>
    <row r="7" spans="1:14" ht="19.5" x14ac:dyDescent="0.25">
      <c r="A7" s="2"/>
      <c r="B7" s="32" t="s">
        <v>6</v>
      </c>
      <c r="C7" s="32" t="s">
        <v>7</v>
      </c>
      <c r="D7" s="32" t="s">
        <v>8</v>
      </c>
      <c r="E7" s="4" t="s">
        <v>22</v>
      </c>
      <c r="F7" s="32" t="s">
        <v>6</v>
      </c>
      <c r="G7" s="32" t="s">
        <v>7</v>
      </c>
      <c r="H7" s="32" t="s">
        <v>8</v>
      </c>
      <c r="I7" s="3" t="s">
        <v>22</v>
      </c>
      <c r="J7" s="32" t="s">
        <v>6</v>
      </c>
      <c r="K7" s="32" t="s">
        <v>7</v>
      </c>
      <c r="L7" s="32" t="s">
        <v>8</v>
      </c>
      <c r="M7" s="7" t="s">
        <v>22</v>
      </c>
    </row>
    <row r="8" spans="1:14" ht="39" thickBot="1" x14ac:dyDescent="0.3">
      <c r="A8" s="15" t="s">
        <v>16</v>
      </c>
      <c r="B8" s="33"/>
      <c r="C8" s="33"/>
      <c r="D8" s="33"/>
      <c r="E8" s="6" t="s">
        <v>10</v>
      </c>
      <c r="F8" s="33"/>
      <c r="G8" s="33"/>
      <c r="H8" s="33"/>
      <c r="I8" s="6" t="s">
        <v>10</v>
      </c>
      <c r="J8" s="33"/>
      <c r="K8" s="33"/>
      <c r="L8" s="33"/>
      <c r="M8" s="8" t="s">
        <v>10</v>
      </c>
    </row>
    <row r="9" spans="1:14" ht="33.75" customHeight="1" x14ac:dyDescent="0.25">
      <c r="A9" s="3" t="s">
        <v>11</v>
      </c>
      <c r="B9" s="9">
        <f>B10+B11+B12</f>
        <v>49</v>
      </c>
      <c r="C9" s="9">
        <f>C10+C11</f>
        <v>15</v>
      </c>
      <c r="D9" s="9">
        <f>D10+D11+D12</f>
        <v>34</v>
      </c>
      <c r="E9" s="18">
        <f>C9/D9*100</f>
        <v>44.117647058823529</v>
      </c>
      <c r="F9" s="9">
        <f>F10+F11</f>
        <v>16</v>
      </c>
      <c r="G9" s="9">
        <f>G10+G11</f>
        <v>5</v>
      </c>
      <c r="H9" s="9">
        <f>H10+H11</f>
        <v>11</v>
      </c>
      <c r="I9" s="20">
        <f>G9/H9*100</f>
        <v>45.454545454545453</v>
      </c>
      <c r="J9" s="9">
        <f>SUM(J10:J12)</f>
        <v>33</v>
      </c>
      <c r="K9" s="9">
        <f>K11</f>
        <v>10</v>
      </c>
      <c r="L9" s="9">
        <f>SUM(L10:L12)</f>
        <v>23</v>
      </c>
      <c r="M9" s="20">
        <f>K9/L9*100</f>
        <v>43.478260869565219</v>
      </c>
    </row>
    <row r="10" spans="1:14" ht="33.75" customHeight="1" x14ac:dyDescent="0.25">
      <c r="A10" s="3" t="s">
        <v>12</v>
      </c>
      <c r="B10" s="9">
        <f>C10+D10</f>
        <v>4</v>
      </c>
      <c r="C10" s="9">
        <v>1</v>
      </c>
      <c r="D10" s="9">
        <v>3</v>
      </c>
      <c r="E10" s="18">
        <f>C10/D10*100</f>
        <v>33.333333333333329</v>
      </c>
      <c r="F10" s="9">
        <f>G10+H10</f>
        <v>3</v>
      </c>
      <c r="G10" s="9">
        <v>1</v>
      </c>
      <c r="H10" s="9">
        <v>2</v>
      </c>
      <c r="I10" s="18">
        <f>G10/H10*100</f>
        <v>50</v>
      </c>
      <c r="J10" s="9">
        <f>SUM(K10:L10)</f>
        <v>1</v>
      </c>
      <c r="K10" s="9" t="s">
        <v>25</v>
      </c>
      <c r="L10" s="9">
        <v>1</v>
      </c>
      <c r="M10" s="20" t="s">
        <v>24</v>
      </c>
    </row>
    <row r="11" spans="1:14" ht="33.75" customHeight="1" x14ac:dyDescent="0.25">
      <c r="A11" s="3" t="s">
        <v>13</v>
      </c>
      <c r="B11" s="9">
        <f>C11+D11</f>
        <v>38</v>
      </c>
      <c r="C11" s="5">
        <f>G11+K11</f>
        <v>14</v>
      </c>
      <c r="D11" s="5">
        <f>H11+L11</f>
        <v>24</v>
      </c>
      <c r="E11" s="18">
        <f>C11/D11*100</f>
        <v>58.333333333333336</v>
      </c>
      <c r="F11" s="9">
        <f>G11+H11</f>
        <v>13</v>
      </c>
      <c r="G11" s="5">
        <v>4</v>
      </c>
      <c r="H11" s="5">
        <v>9</v>
      </c>
      <c r="I11" s="20">
        <f>G11/H11*100</f>
        <v>44.444444444444443</v>
      </c>
      <c r="J11" s="9">
        <f>K11+L11</f>
        <v>25</v>
      </c>
      <c r="K11" s="5">
        <v>10</v>
      </c>
      <c r="L11" s="5">
        <v>15</v>
      </c>
      <c r="M11" s="18">
        <f>K11/L11*100</f>
        <v>66.666666666666657</v>
      </c>
    </row>
    <row r="12" spans="1:14" ht="33.75" customHeight="1" thickBot="1" x14ac:dyDescent="0.3">
      <c r="A12" s="10" t="s">
        <v>14</v>
      </c>
      <c r="B12" s="11">
        <v>7</v>
      </c>
      <c r="C12" s="11" t="s">
        <v>21</v>
      </c>
      <c r="D12" s="11">
        <v>7</v>
      </c>
      <c r="E12" s="19" t="s">
        <v>21</v>
      </c>
      <c r="F12" s="11" t="s">
        <v>18</v>
      </c>
      <c r="G12" s="11" t="s">
        <v>18</v>
      </c>
      <c r="H12" s="11" t="s">
        <v>18</v>
      </c>
      <c r="I12" s="21" t="s">
        <v>19</v>
      </c>
      <c r="J12" s="11">
        <v>7</v>
      </c>
      <c r="K12" s="11" t="s">
        <v>21</v>
      </c>
      <c r="L12" s="11">
        <v>7</v>
      </c>
      <c r="M12" s="19" t="s">
        <v>21</v>
      </c>
    </row>
    <row r="13" spans="1:14" x14ac:dyDescent="0.25">
      <c r="A13" s="17" t="s">
        <v>20</v>
      </c>
    </row>
    <row r="14" spans="1:14" x14ac:dyDescent="0.25">
      <c r="A14" s="17" t="s">
        <v>15</v>
      </c>
    </row>
  </sheetData>
  <mergeCells count="15">
    <mergeCell ref="J7:J8"/>
    <mergeCell ref="K7:K8"/>
    <mergeCell ref="L7:L8"/>
    <mergeCell ref="A1:M1"/>
    <mergeCell ref="D3:J3"/>
    <mergeCell ref="K3:M3"/>
    <mergeCell ref="B7:B8"/>
    <mergeCell ref="C7:C8"/>
    <mergeCell ref="D7:D8"/>
    <mergeCell ref="F7:F8"/>
    <mergeCell ref="G7:G8"/>
    <mergeCell ref="H7:H8"/>
    <mergeCell ref="B4:E6"/>
    <mergeCell ref="F4:I6"/>
    <mergeCell ref="J4:M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"/>
  <sheetViews>
    <sheetView zoomScaleNormal="100" workbookViewId="0">
      <selection activeCell="J17" sqref="J17"/>
    </sheetView>
  </sheetViews>
  <sheetFormatPr defaultRowHeight="16.5" x14ac:dyDescent="0.25"/>
  <cols>
    <col min="1" max="1" width="15" customWidth="1"/>
    <col min="5" max="5" width="11.625" customWidth="1"/>
    <col min="9" max="9" width="11.625" customWidth="1"/>
    <col min="13" max="13" width="11.75" customWidth="1"/>
  </cols>
  <sheetData>
    <row r="1" spans="1:14" ht="34.5" customHeight="1" x14ac:dyDescent="0.4">
      <c r="A1" s="34" t="s">
        <v>68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12"/>
    </row>
    <row r="2" spans="1:14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2"/>
    </row>
    <row r="3" spans="1:14" ht="33" customHeight="1" thickBot="1" x14ac:dyDescent="0.3">
      <c r="D3" s="35" t="s">
        <v>67</v>
      </c>
      <c r="E3" s="35"/>
      <c r="F3" s="35"/>
      <c r="G3" s="35"/>
      <c r="H3" s="35"/>
      <c r="I3" s="35"/>
      <c r="J3" s="35"/>
      <c r="K3" s="36" t="s">
        <v>66</v>
      </c>
      <c r="L3" s="36"/>
      <c r="M3" s="36"/>
    </row>
    <row r="4" spans="1:14" ht="20.25" customHeight="1" x14ac:dyDescent="0.25">
      <c r="A4" s="13" t="s">
        <v>2</v>
      </c>
      <c r="B4" s="37" t="s">
        <v>4</v>
      </c>
      <c r="C4" s="38"/>
      <c r="D4" s="38"/>
      <c r="E4" s="39"/>
      <c r="F4" s="37" t="s">
        <v>5</v>
      </c>
      <c r="G4" s="38"/>
      <c r="H4" s="38"/>
      <c r="I4" s="39"/>
      <c r="J4" s="37" t="s">
        <v>65</v>
      </c>
      <c r="K4" s="38"/>
      <c r="L4" s="38"/>
      <c r="M4" s="38"/>
    </row>
    <row r="5" spans="1:14" ht="20.25" customHeight="1" x14ac:dyDescent="0.25">
      <c r="A5" s="14" t="s">
        <v>3</v>
      </c>
      <c r="B5" s="40"/>
      <c r="C5" s="41"/>
      <c r="D5" s="41"/>
      <c r="E5" s="42"/>
      <c r="F5" s="40"/>
      <c r="G5" s="41"/>
      <c r="H5" s="41"/>
      <c r="I5" s="42"/>
      <c r="J5" s="40"/>
      <c r="K5" s="41"/>
      <c r="L5" s="41"/>
      <c r="M5" s="41"/>
    </row>
    <row r="6" spans="1:14" ht="12" customHeight="1" thickBot="1" x14ac:dyDescent="0.3">
      <c r="A6" s="1"/>
      <c r="B6" s="43"/>
      <c r="C6" s="44"/>
      <c r="D6" s="44"/>
      <c r="E6" s="45"/>
      <c r="F6" s="43"/>
      <c r="G6" s="44"/>
      <c r="H6" s="44"/>
      <c r="I6" s="45"/>
      <c r="J6" s="43"/>
      <c r="K6" s="44"/>
      <c r="L6" s="44"/>
      <c r="M6" s="44"/>
    </row>
    <row r="7" spans="1:14" ht="19.5" x14ac:dyDescent="0.25">
      <c r="A7" s="2"/>
      <c r="B7" s="32" t="s">
        <v>6</v>
      </c>
      <c r="C7" s="32" t="s">
        <v>7</v>
      </c>
      <c r="D7" s="32" t="s">
        <v>8</v>
      </c>
      <c r="E7" s="4" t="s">
        <v>64</v>
      </c>
      <c r="F7" s="32" t="s">
        <v>6</v>
      </c>
      <c r="G7" s="32" t="s">
        <v>7</v>
      </c>
      <c r="H7" s="32" t="s">
        <v>8</v>
      </c>
      <c r="I7" s="3" t="s">
        <v>64</v>
      </c>
      <c r="J7" s="32" t="s">
        <v>6</v>
      </c>
      <c r="K7" s="32" t="s">
        <v>7</v>
      </c>
      <c r="L7" s="32" t="s">
        <v>8</v>
      </c>
      <c r="M7" s="7" t="s">
        <v>44</v>
      </c>
    </row>
    <row r="8" spans="1:14" ht="39" thickBot="1" x14ac:dyDescent="0.3">
      <c r="A8" s="15" t="s">
        <v>63</v>
      </c>
      <c r="B8" s="33"/>
      <c r="C8" s="33"/>
      <c r="D8" s="33"/>
      <c r="E8" s="6" t="s">
        <v>10</v>
      </c>
      <c r="F8" s="33"/>
      <c r="G8" s="33"/>
      <c r="H8" s="33"/>
      <c r="I8" s="6" t="s">
        <v>10</v>
      </c>
      <c r="J8" s="33"/>
      <c r="K8" s="33"/>
      <c r="L8" s="33"/>
      <c r="M8" s="8" t="s">
        <v>10</v>
      </c>
    </row>
    <row r="9" spans="1:14" ht="33.75" customHeight="1" x14ac:dyDescent="0.25">
      <c r="A9" s="3" t="s">
        <v>11</v>
      </c>
      <c r="B9" s="9">
        <f>B10+B11+B12</f>
        <v>49</v>
      </c>
      <c r="C9" s="9">
        <f>C10+C11</f>
        <v>16</v>
      </c>
      <c r="D9" s="9">
        <f>D10+D11+D12</f>
        <v>33</v>
      </c>
      <c r="E9" s="18">
        <f>C9/D9*100</f>
        <v>48.484848484848484</v>
      </c>
      <c r="F9" s="9">
        <f>F10+F11</f>
        <v>16</v>
      </c>
      <c r="G9" s="9">
        <f>G10+G11</f>
        <v>6</v>
      </c>
      <c r="H9" s="9">
        <f>H10+H11</f>
        <v>10</v>
      </c>
      <c r="I9" s="20">
        <f>G9/H9*100</f>
        <v>60</v>
      </c>
      <c r="J9" s="9">
        <f>J11+J12</f>
        <v>33</v>
      </c>
      <c r="K9" s="9">
        <f>K11</f>
        <v>10</v>
      </c>
      <c r="L9" s="9">
        <f>L11+L12</f>
        <v>23</v>
      </c>
      <c r="M9" s="20">
        <f>K9/L9*100</f>
        <v>43.478260869565219</v>
      </c>
    </row>
    <row r="10" spans="1:14" ht="33.75" customHeight="1" x14ac:dyDescent="0.25">
      <c r="A10" s="3" t="s">
        <v>12</v>
      </c>
      <c r="B10" s="9">
        <f>C10+D10</f>
        <v>4</v>
      </c>
      <c r="C10" s="9">
        <v>2</v>
      </c>
      <c r="D10" s="9">
        <v>2</v>
      </c>
      <c r="E10" s="18">
        <f>C10/D10*100</f>
        <v>100</v>
      </c>
      <c r="F10" s="9">
        <f>G10+H10</f>
        <v>4</v>
      </c>
      <c r="G10" s="9">
        <v>2</v>
      </c>
      <c r="H10" s="9">
        <v>2</v>
      </c>
      <c r="I10" s="18">
        <f>G10/H10*100</f>
        <v>100</v>
      </c>
      <c r="J10" s="9" t="s">
        <v>61</v>
      </c>
      <c r="K10" s="9" t="s">
        <v>61</v>
      </c>
      <c r="L10" s="9" t="s">
        <v>61</v>
      </c>
      <c r="M10" s="23" t="s">
        <v>62</v>
      </c>
    </row>
    <row r="11" spans="1:14" ht="33.75" customHeight="1" x14ac:dyDescent="0.25">
      <c r="A11" s="3" t="s">
        <v>13</v>
      </c>
      <c r="B11" s="9">
        <f>C11+D11</f>
        <v>38</v>
      </c>
      <c r="C11" s="5">
        <f>G11+K11</f>
        <v>14</v>
      </c>
      <c r="D11" s="5">
        <f>H11+L11</f>
        <v>24</v>
      </c>
      <c r="E11" s="18">
        <f>C11/D11*100</f>
        <v>58.333333333333336</v>
      </c>
      <c r="F11" s="9">
        <f>G11+H11</f>
        <v>12</v>
      </c>
      <c r="G11" s="5">
        <v>4</v>
      </c>
      <c r="H11" s="5">
        <v>8</v>
      </c>
      <c r="I11" s="20">
        <f>G11/H11*100</f>
        <v>50</v>
      </c>
      <c r="J11" s="9">
        <f>K11+L11</f>
        <v>26</v>
      </c>
      <c r="K11" s="5">
        <v>10</v>
      </c>
      <c r="L11" s="5">
        <v>16</v>
      </c>
      <c r="M11" s="18">
        <f>K11/L11*100</f>
        <v>62.5</v>
      </c>
    </row>
    <row r="12" spans="1:14" ht="33.75" customHeight="1" thickBot="1" x14ac:dyDescent="0.3">
      <c r="A12" s="10" t="s">
        <v>14</v>
      </c>
      <c r="B12" s="11">
        <v>7</v>
      </c>
      <c r="C12" s="11" t="s">
        <v>61</v>
      </c>
      <c r="D12" s="11">
        <v>7</v>
      </c>
      <c r="E12" s="19" t="s">
        <v>61</v>
      </c>
      <c r="F12" s="11" t="s">
        <v>61</v>
      </c>
      <c r="G12" s="11" t="s">
        <v>61</v>
      </c>
      <c r="H12" s="11" t="s">
        <v>61</v>
      </c>
      <c r="I12" s="21" t="s">
        <v>62</v>
      </c>
      <c r="J12" s="11">
        <v>7</v>
      </c>
      <c r="K12" s="11" t="s">
        <v>61</v>
      </c>
      <c r="L12" s="11">
        <v>7</v>
      </c>
      <c r="M12" s="19" t="s">
        <v>61</v>
      </c>
    </row>
    <row r="13" spans="1:14" x14ac:dyDescent="0.25">
      <c r="A13" s="17" t="s">
        <v>60</v>
      </c>
    </row>
    <row r="14" spans="1:14" x14ac:dyDescent="0.25">
      <c r="A14" s="17" t="s">
        <v>15</v>
      </c>
    </row>
  </sheetData>
  <mergeCells count="15">
    <mergeCell ref="A1:M1"/>
    <mergeCell ref="D3:J3"/>
    <mergeCell ref="K3:M3"/>
    <mergeCell ref="B7:B8"/>
    <mergeCell ref="C7:C8"/>
    <mergeCell ref="D7:D8"/>
    <mergeCell ref="F7:F8"/>
    <mergeCell ref="G7:G8"/>
    <mergeCell ref="H7:H8"/>
    <mergeCell ref="B4:E6"/>
    <mergeCell ref="F4:I6"/>
    <mergeCell ref="J4:M6"/>
    <mergeCell ref="J7:J8"/>
    <mergeCell ref="K7:K8"/>
    <mergeCell ref="L7:L8"/>
  </mergeCells>
  <phoneticPr fontId="1" type="noConversion"/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4"/>
  <sheetViews>
    <sheetView zoomScaleNormal="100" workbookViewId="0">
      <selection activeCell="Q8" sqref="Q8"/>
    </sheetView>
  </sheetViews>
  <sheetFormatPr defaultRowHeight="16.5" x14ac:dyDescent="0.25"/>
  <cols>
    <col min="1" max="1" width="15" customWidth="1"/>
    <col min="5" max="5" width="11.625" customWidth="1"/>
    <col min="9" max="9" width="11.625" customWidth="1"/>
    <col min="13" max="13" width="11.75" customWidth="1"/>
  </cols>
  <sheetData>
    <row r="1" spans="1:14" ht="34.5" customHeight="1" x14ac:dyDescent="0.4">
      <c r="A1" s="34" t="s">
        <v>39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12"/>
    </row>
    <row r="2" spans="1:14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2"/>
    </row>
    <row r="3" spans="1:14" ht="33" customHeight="1" thickBot="1" x14ac:dyDescent="0.3">
      <c r="D3" s="35" t="s">
        <v>59</v>
      </c>
      <c r="E3" s="35"/>
      <c r="F3" s="35"/>
      <c r="G3" s="35"/>
      <c r="H3" s="35"/>
      <c r="I3" s="35"/>
      <c r="J3" s="35"/>
      <c r="K3" s="36" t="s">
        <v>58</v>
      </c>
      <c r="L3" s="36"/>
      <c r="M3" s="36"/>
    </row>
    <row r="4" spans="1:14" ht="20.25" customHeight="1" x14ac:dyDescent="0.25">
      <c r="A4" s="13" t="s">
        <v>2</v>
      </c>
      <c r="B4" s="37" t="s">
        <v>4</v>
      </c>
      <c r="C4" s="38"/>
      <c r="D4" s="38"/>
      <c r="E4" s="39"/>
      <c r="F4" s="37" t="s">
        <v>5</v>
      </c>
      <c r="G4" s="38"/>
      <c r="H4" s="38"/>
      <c r="I4" s="39"/>
      <c r="J4" s="37" t="s">
        <v>57</v>
      </c>
      <c r="K4" s="38"/>
      <c r="L4" s="38"/>
      <c r="M4" s="38"/>
    </row>
    <row r="5" spans="1:14" ht="20.25" customHeight="1" x14ac:dyDescent="0.25">
      <c r="A5" s="14" t="s">
        <v>3</v>
      </c>
      <c r="B5" s="40"/>
      <c r="C5" s="41"/>
      <c r="D5" s="41"/>
      <c r="E5" s="42"/>
      <c r="F5" s="40"/>
      <c r="G5" s="41"/>
      <c r="H5" s="41"/>
      <c r="I5" s="42"/>
      <c r="J5" s="40"/>
      <c r="K5" s="41"/>
      <c r="L5" s="41"/>
      <c r="M5" s="41"/>
    </row>
    <row r="6" spans="1:14" ht="12" customHeight="1" thickBot="1" x14ac:dyDescent="0.3">
      <c r="A6" s="1"/>
      <c r="B6" s="43"/>
      <c r="C6" s="44"/>
      <c r="D6" s="44"/>
      <c r="E6" s="45"/>
      <c r="F6" s="43"/>
      <c r="G6" s="44"/>
      <c r="H6" s="44"/>
      <c r="I6" s="45"/>
      <c r="J6" s="43"/>
      <c r="K6" s="44"/>
      <c r="L6" s="44"/>
      <c r="M6" s="44"/>
    </row>
    <row r="7" spans="1:14" ht="19.5" x14ac:dyDescent="0.25">
      <c r="A7" s="2"/>
      <c r="B7" s="32" t="s">
        <v>6</v>
      </c>
      <c r="C7" s="32" t="s">
        <v>7</v>
      </c>
      <c r="D7" s="32" t="s">
        <v>8</v>
      </c>
      <c r="E7" s="4" t="s">
        <v>44</v>
      </c>
      <c r="F7" s="32" t="s">
        <v>6</v>
      </c>
      <c r="G7" s="32" t="s">
        <v>7</v>
      </c>
      <c r="H7" s="32" t="s">
        <v>8</v>
      </c>
      <c r="I7" s="3" t="s">
        <v>56</v>
      </c>
      <c r="J7" s="32" t="s">
        <v>6</v>
      </c>
      <c r="K7" s="32" t="s">
        <v>7</v>
      </c>
      <c r="L7" s="32" t="s">
        <v>8</v>
      </c>
      <c r="M7" s="7" t="s">
        <v>56</v>
      </c>
    </row>
    <row r="8" spans="1:14" ht="39" thickBot="1" x14ac:dyDescent="0.3">
      <c r="A8" s="15" t="s">
        <v>55</v>
      </c>
      <c r="B8" s="33"/>
      <c r="C8" s="33"/>
      <c r="D8" s="33"/>
      <c r="E8" s="6" t="s">
        <v>10</v>
      </c>
      <c r="F8" s="33"/>
      <c r="G8" s="33"/>
      <c r="H8" s="33"/>
      <c r="I8" s="6" t="s">
        <v>10</v>
      </c>
      <c r="J8" s="33"/>
      <c r="K8" s="33"/>
      <c r="L8" s="33"/>
      <c r="M8" s="8" t="s">
        <v>10</v>
      </c>
    </row>
    <row r="9" spans="1:14" ht="33.75" customHeight="1" x14ac:dyDescent="0.25">
      <c r="A9" s="3" t="s">
        <v>11</v>
      </c>
      <c r="B9" s="9">
        <f>B10+B11+B12</f>
        <v>49</v>
      </c>
      <c r="C9" s="9">
        <f>C10+C11</f>
        <v>10</v>
      </c>
      <c r="D9" s="9">
        <f>D10+D11+D12</f>
        <v>39</v>
      </c>
      <c r="E9" s="18">
        <f>C9/D9*100</f>
        <v>25.641025641025639</v>
      </c>
      <c r="F9" s="9">
        <f>F10+F11</f>
        <v>16</v>
      </c>
      <c r="G9" s="9">
        <f>G10+G11</f>
        <v>5</v>
      </c>
      <c r="H9" s="9">
        <f>H10+H11</f>
        <v>11</v>
      </c>
      <c r="I9" s="20">
        <f>G9/H9*100</f>
        <v>45.454545454545453</v>
      </c>
      <c r="J9" s="9">
        <f>J11+J12</f>
        <v>33</v>
      </c>
      <c r="K9" s="9">
        <f>K11</f>
        <v>5</v>
      </c>
      <c r="L9" s="9">
        <f>L11+L12</f>
        <v>28</v>
      </c>
      <c r="M9" s="20">
        <f>K9/L9*100</f>
        <v>17.857142857142858</v>
      </c>
    </row>
    <row r="10" spans="1:14" ht="33.75" customHeight="1" x14ac:dyDescent="0.25">
      <c r="A10" s="3" t="s">
        <v>12</v>
      </c>
      <c r="B10" s="9">
        <f>C10+D10</f>
        <v>4</v>
      </c>
      <c r="C10" s="9">
        <v>2</v>
      </c>
      <c r="D10" s="9">
        <v>2</v>
      </c>
      <c r="E10" s="18">
        <f>C10/D10*100</f>
        <v>100</v>
      </c>
      <c r="F10" s="9">
        <f>G10+H10</f>
        <v>4</v>
      </c>
      <c r="G10" s="9">
        <v>2</v>
      </c>
      <c r="H10" s="9">
        <v>2</v>
      </c>
      <c r="I10" s="18">
        <f>G10/H10*100</f>
        <v>100</v>
      </c>
      <c r="J10" s="9" t="s">
        <v>52</v>
      </c>
      <c r="K10" s="9" t="s">
        <v>54</v>
      </c>
      <c r="L10" s="9" t="s">
        <v>52</v>
      </c>
      <c r="M10" s="23" t="s">
        <v>53</v>
      </c>
    </row>
    <row r="11" spans="1:14" ht="33.75" customHeight="1" x14ac:dyDescent="0.25">
      <c r="A11" s="3" t="s">
        <v>13</v>
      </c>
      <c r="B11" s="9">
        <f>C11+D11</f>
        <v>38</v>
      </c>
      <c r="C11" s="5">
        <f>G11+K11</f>
        <v>8</v>
      </c>
      <c r="D11" s="5">
        <f>H11+L11</f>
        <v>30</v>
      </c>
      <c r="E11" s="18">
        <f>C11/D11*100</f>
        <v>26.666666666666668</v>
      </c>
      <c r="F11" s="9">
        <f>G11+H11</f>
        <v>12</v>
      </c>
      <c r="G11" s="5">
        <v>3</v>
      </c>
      <c r="H11" s="5">
        <v>9</v>
      </c>
      <c r="I11" s="20">
        <f>G11/H11*100</f>
        <v>33.333333333333329</v>
      </c>
      <c r="J11" s="9">
        <f>K11+L11</f>
        <v>26</v>
      </c>
      <c r="K11" s="5">
        <v>5</v>
      </c>
      <c r="L11" s="5">
        <v>21</v>
      </c>
      <c r="M11" s="18">
        <f>K11/L11*100</f>
        <v>23.809523809523807</v>
      </c>
    </row>
    <row r="12" spans="1:14" ht="33.75" customHeight="1" thickBot="1" x14ac:dyDescent="0.3">
      <c r="A12" s="10" t="s">
        <v>14</v>
      </c>
      <c r="B12" s="11">
        <v>7</v>
      </c>
      <c r="C12" s="11" t="s">
        <v>52</v>
      </c>
      <c r="D12" s="11">
        <v>7</v>
      </c>
      <c r="E12" s="19" t="s">
        <v>52</v>
      </c>
      <c r="F12" s="11" t="s">
        <v>24</v>
      </c>
      <c r="G12" s="11" t="s">
        <v>35</v>
      </c>
      <c r="H12" s="11" t="s">
        <v>52</v>
      </c>
      <c r="I12" s="21" t="s">
        <v>53</v>
      </c>
      <c r="J12" s="11">
        <v>7</v>
      </c>
      <c r="K12" s="11" t="s">
        <v>52</v>
      </c>
      <c r="L12" s="11">
        <v>7</v>
      </c>
      <c r="M12" s="19" t="s">
        <v>51</v>
      </c>
    </row>
    <row r="13" spans="1:14" x14ac:dyDescent="0.25">
      <c r="A13" s="17" t="s">
        <v>50</v>
      </c>
    </row>
    <row r="14" spans="1:14" x14ac:dyDescent="0.25">
      <c r="A14" s="17" t="s">
        <v>15</v>
      </c>
    </row>
  </sheetData>
  <mergeCells count="15">
    <mergeCell ref="A1:M1"/>
    <mergeCell ref="D3:J3"/>
    <mergeCell ref="K3:M3"/>
    <mergeCell ref="B7:B8"/>
    <mergeCell ref="C7:C8"/>
    <mergeCell ref="D7:D8"/>
    <mergeCell ref="F7:F8"/>
    <mergeCell ref="G7:G8"/>
    <mergeCell ref="H7:H8"/>
    <mergeCell ref="B4:E6"/>
    <mergeCell ref="F4:I6"/>
    <mergeCell ref="J4:M6"/>
    <mergeCell ref="J7:J8"/>
    <mergeCell ref="K7:K8"/>
    <mergeCell ref="L7:L8"/>
  </mergeCells>
  <phoneticPr fontId="1" type="noConversion"/>
  <pageMargins left="0.7" right="0.7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4"/>
  <sheetViews>
    <sheetView zoomScaleNormal="100" workbookViewId="0">
      <selection activeCell="S7" sqref="S7"/>
    </sheetView>
  </sheetViews>
  <sheetFormatPr defaultRowHeight="16.5" x14ac:dyDescent="0.25"/>
  <cols>
    <col min="1" max="1" width="15" customWidth="1"/>
    <col min="5" max="5" width="11.625" customWidth="1"/>
    <col min="9" max="9" width="11.625" customWidth="1"/>
    <col min="13" max="13" width="11.75" customWidth="1"/>
  </cols>
  <sheetData>
    <row r="1" spans="1:14" ht="34.5" customHeight="1" x14ac:dyDescent="0.4">
      <c r="A1" s="34" t="s">
        <v>49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12"/>
    </row>
    <row r="2" spans="1:14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2"/>
    </row>
    <row r="3" spans="1:14" ht="33" customHeight="1" thickBot="1" x14ac:dyDescent="0.3">
      <c r="D3" s="35" t="s">
        <v>48</v>
      </c>
      <c r="E3" s="35"/>
      <c r="F3" s="35"/>
      <c r="G3" s="35"/>
      <c r="H3" s="35"/>
      <c r="I3" s="35"/>
      <c r="J3" s="35"/>
      <c r="K3" s="36" t="s">
        <v>47</v>
      </c>
      <c r="L3" s="36"/>
      <c r="M3" s="36"/>
    </row>
    <row r="4" spans="1:14" ht="20.25" customHeight="1" x14ac:dyDescent="0.25">
      <c r="A4" s="13" t="s">
        <v>2</v>
      </c>
      <c r="B4" s="37" t="s">
        <v>4</v>
      </c>
      <c r="C4" s="38"/>
      <c r="D4" s="38"/>
      <c r="E4" s="39"/>
      <c r="F4" s="37" t="s">
        <v>5</v>
      </c>
      <c r="G4" s="38"/>
      <c r="H4" s="38"/>
      <c r="I4" s="39"/>
      <c r="J4" s="37" t="s">
        <v>46</v>
      </c>
      <c r="K4" s="38"/>
      <c r="L4" s="38"/>
      <c r="M4" s="38"/>
    </row>
    <row r="5" spans="1:14" ht="20.25" customHeight="1" x14ac:dyDescent="0.25">
      <c r="A5" s="14" t="s">
        <v>3</v>
      </c>
      <c r="B5" s="40"/>
      <c r="C5" s="41"/>
      <c r="D5" s="41"/>
      <c r="E5" s="42"/>
      <c r="F5" s="40"/>
      <c r="G5" s="41"/>
      <c r="H5" s="41"/>
      <c r="I5" s="42"/>
      <c r="J5" s="40"/>
      <c r="K5" s="41"/>
      <c r="L5" s="41"/>
      <c r="M5" s="41"/>
    </row>
    <row r="6" spans="1:14" ht="12" customHeight="1" thickBot="1" x14ac:dyDescent="0.3">
      <c r="A6" s="1"/>
      <c r="B6" s="43"/>
      <c r="C6" s="44"/>
      <c r="D6" s="44"/>
      <c r="E6" s="45"/>
      <c r="F6" s="43"/>
      <c r="G6" s="44"/>
      <c r="H6" s="44"/>
      <c r="I6" s="45"/>
      <c r="J6" s="43"/>
      <c r="K6" s="44"/>
      <c r="L6" s="44"/>
      <c r="M6" s="44"/>
    </row>
    <row r="7" spans="1:14" ht="19.5" x14ac:dyDescent="0.25">
      <c r="A7" s="2"/>
      <c r="B7" s="32" t="s">
        <v>6</v>
      </c>
      <c r="C7" s="32" t="s">
        <v>7</v>
      </c>
      <c r="D7" s="32" t="s">
        <v>8</v>
      </c>
      <c r="E7" s="4" t="s">
        <v>45</v>
      </c>
      <c r="F7" s="32" t="s">
        <v>6</v>
      </c>
      <c r="G7" s="32" t="s">
        <v>7</v>
      </c>
      <c r="H7" s="32" t="s">
        <v>8</v>
      </c>
      <c r="I7" s="3" t="s">
        <v>45</v>
      </c>
      <c r="J7" s="32" t="s">
        <v>6</v>
      </c>
      <c r="K7" s="32" t="s">
        <v>7</v>
      </c>
      <c r="L7" s="32" t="s">
        <v>8</v>
      </c>
      <c r="M7" s="7" t="s">
        <v>44</v>
      </c>
    </row>
    <row r="8" spans="1:14" ht="39" thickBot="1" x14ac:dyDescent="0.3">
      <c r="A8" s="15" t="s">
        <v>43</v>
      </c>
      <c r="B8" s="33"/>
      <c r="C8" s="33"/>
      <c r="D8" s="33"/>
      <c r="E8" s="6" t="s">
        <v>10</v>
      </c>
      <c r="F8" s="33"/>
      <c r="G8" s="33"/>
      <c r="H8" s="33"/>
      <c r="I8" s="6" t="s">
        <v>10</v>
      </c>
      <c r="J8" s="33"/>
      <c r="K8" s="33"/>
      <c r="L8" s="33"/>
      <c r="M8" s="8" t="s">
        <v>10</v>
      </c>
    </row>
    <row r="9" spans="1:14" ht="33.75" customHeight="1" x14ac:dyDescent="0.25">
      <c r="A9" s="3" t="s">
        <v>11</v>
      </c>
      <c r="B9" s="9">
        <f>B10+B11+B12</f>
        <v>50</v>
      </c>
      <c r="C9" s="9">
        <f>C10+C11</f>
        <v>14</v>
      </c>
      <c r="D9" s="9">
        <f>D10+D11+D12</f>
        <v>36</v>
      </c>
      <c r="E9" s="18">
        <f>C9/D9*100</f>
        <v>38.888888888888893</v>
      </c>
      <c r="F9" s="9">
        <f>F10+F11</f>
        <v>16</v>
      </c>
      <c r="G9" s="9">
        <f>G10+G11</f>
        <v>6</v>
      </c>
      <c r="H9" s="9">
        <f>H10+H11</f>
        <v>10</v>
      </c>
      <c r="I9" s="20">
        <f>G9/H9*100</f>
        <v>60</v>
      </c>
      <c r="J9" s="9">
        <f>J11+J12</f>
        <v>34</v>
      </c>
      <c r="K9" s="9">
        <f>K11</f>
        <v>8</v>
      </c>
      <c r="L9" s="9">
        <f>L11+L12</f>
        <v>26</v>
      </c>
      <c r="M9" s="20">
        <f>K9/L9*100</f>
        <v>30.76923076923077</v>
      </c>
    </row>
    <row r="10" spans="1:14" ht="33.75" customHeight="1" x14ac:dyDescent="0.25">
      <c r="A10" s="3" t="s">
        <v>12</v>
      </c>
      <c r="B10" s="9">
        <f>C10+D10</f>
        <v>4</v>
      </c>
      <c r="C10" s="9">
        <v>2</v>
      </c>
      <c r="D10" s="9">
        <v>2</v>
      </c>
      <c r="E10" s="18">
        <f>C10/D10*100</f>
        <v>100</v>
      </c>
      <c r="F10" s="9">
        <f>G10+H10</f>
        <v>4</v>
      </c>
      <c r="G10" s="9">
        <v>2</v>
      </c>
      <c r="H10" s="9">
        <v>2</v>
      </c>
      <c r="I10" s="18">
        <f>G10/H10*100</f>
        <v>100</v>
      </c>
      <c r="J10" s="9" t="s">
        <v>41</v>
      </c>
      <c r="K10" s="9" t="s">
        <v>41</v>
      </c>
      <c r="L10" s="9" t="s">
        <v>41</v>
      </c>
      <c r="M10" s="23" t="s">
        <v>42</v>
      </c>
    </row>
    <row r="11" spans="1:14" ht="33.75" customHeight="1" x14ac:dyDescent="0.25">
      <c r="A11" s="3" t="s">
        <v>13</v>
      </c>
      <c r="B11" s="9">
        <f>C11+D11</f>
        <v>39</v>
      </c>
      <c r="C11" s="5">
        <v>12</v>
      </c>
      <c r="D11" s="5">
        <v>27</v>
      </c>
      <c r="E11" s="18">
        <f>C11/D11*100</f>
        <v>44.444444444444443</v>
      </c>
      <c r="F11" s="9">
        <f>G11+H11</f>
        <v>12</v>
      </c>
      <c r="G11" s="5">
        <v>4</v>
      </c>
      <c r="H11" s="5">
        <v>8</v>
      </c>
      <c r="I11" s="20">
        <f>G11/H11*100</f>
        <v>50</v>
      </c>
      <c r="J11" s="9">
        <f>K11+L11</f>
        <v>27</v>
      </c>
      <c r="K11" s="5">
        <v>8</v>
      </c>
      <c r="L11" s="5">
        <v>19</v>
      </c>
      <c r="M11" s="18">
        <f>K11/L11*100</f>
        <v>42.105263157894733</v>
      </c>
    </row>
    <row r="12" spans="1:14" ht="33.75" customHeight="1" thickBot="1" x14ac:dyDescent="0.3">
      <c r="A12" s="10" t="s">
        <v>14</v>
      </c>
      <c r="B12" s="11">
        <v>7</v>
      </c>
      <c r="C12" s="11" t="s">
        <v>41</v>
      </c>
      <c r="D12" s="11">
        <v>7</v>
      </c>
      <c r="E12" s="19" t="s">
        <v>24</v>
      </c>
      <c r="F12" s="11" t="s">
        <v>41</v>
      </c>
      <c r="G12" s="11" t="s">
        <v>41</v>
      </c>
      <c r="H12" s="11" t="s">
        <v>41</v>
      </c>
      <c r="I12" s="21" t="s">
        <v>42</v>
      </c>
      <c r="J12" s="11">
        <v>7</v>
      </c>
      <c r="K12" s="11" t="s">
        <v>41</v>
      </c>
      <c r="L12" s="11">
        <v>7</v>
      </c>
      <c r="M12" s="19" t="s">
        <v>41</v>
      </c>
    </row>
    <row r="13" spans="1:14" x14ac:dyDescent="0.25">
      <c r="A13" s="17" t="s">
        <v>40</v>
      </c>
    </row>
    <row r="14" spans="1:14" x14ac:dyDescent="0.25">
      <c r="A14" s="17" t="s">
        <v>15</v>
      </c>
    </row>
  </sheetData>
  <mergeCells count="15">
    <mergeCell ref="A1:M1"/>
    <mergeCell ref="D3:J3"/>
    <mergeCell ref="K3:M3"/>
    <mergeCell ref="B7:B8"/>
    <mergeCell ref="C7:C8"/>
    <mergeCell ref="D7:D8"/>
    <mergeCell ref="F7:F8"/>
    <mergeCell ref="G7:G8"/>
    <mergeCell ref="H7:H8"/>
    <mergeCell ref="B4:E6"/>
    <mergeCell ref="F4:I6"/>
    <mergeCell ref="J4:M6"/>
    <mergeCell ref="J7:J8"/>
    <mergeCell ref="K7:K8"/>
    <mergeCell ref="L7:L8"/>
  </mergeCells>
  <phoneticPr fontId="1" type="noConversion"/>
  <pageMargins left="0.7" right="0.7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4"/>
  <sheetViews>
    <sheetView zoomScaleNormal="100" workbookViewId="0">
      <selection activeCell="K16" sqref="K16"/>
    </sheetView>
  </sheetViews>
  <sheetFormatPr defaultRowHeight="16.5" x14ac:dyDescent="0.25"/>
  <cols>
    <col min="1" max="1" width="15" customWidth="1"/>
  </cols>
  <sheetData>
    <row r="1" spans="1:14" ht="34.5" customHeight="1" x14ac:dyDescent="0.4">
      <c r="A1" s="34" t="s">
        <v>39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12"/>
    </row>
    <row r="2" spans="1:14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2"/>
    </row>
    <row r="3" spans="1:14" ht="33" customHeight="1" thickBot="1" x14ac:dyDescent="0.3">
      <c r="D3" s="35" t="s">
        <v>38</v>
      </c>
      <c r="E3" s="35"/>
      <c r="F3" s="35"/>
      <c r="G3" s="35"/>
      <c r="H3" s="35"/>
      <c r="I3" s="35"/>
      <c r="J3" s="35"/>
      <c r="K3" s="36" t="s">
        <v>37</v>
      </c>
      <c r="L3" s="36"/>
      <c r="M3" s="36"/>
    </row>
    <row r="4" spans="1:14" ht="20.25" customHeight="1" x14ac:dyDescent="0.25">
      <c r="A4" s="13" t="s">
        <v>2</v>
      </c>
      <c r="B4" s="37" t="s">
        <v>4</v>
      </c>
      <c r="C4" s="38"/>
      <c r="D4" s="38"/>
      <c r="E4" s="39"/>
      <c r="F4" s="37" t="s">
        <v>5</v>
      </c>
      <c r="G4" s="38"/>
      <c r="H4" s="38"/>
      <c r="I4" s="39"/>
      <c r="J4" s="37" t="s">
        <v>29</v>
      </c>
      <c r="K4" s="38"/>
      <c r="L4" s="38"/>
      <c r="M4" s="38"/>
    </row>
    <row r="5" spans="1:14" ht="20.25" customHeight="1" x14ac:dyDescent="0.25">
      <c r="A5" s="14" t="s">
        <v>3</v>
      </c>
      <c r="B5" s="40"/>
      <c r="C5" s="41"/>
      <c r="D5" s="41"/>
      <c r="E5" s="42"/>
      <c r="F5" s="40"/>
      <c r="G5" s="41"/>
      <c r="H5" s="41"/>
      <c r="I5" s="42"/>
      <c r="J5" s="40"/>
      <c r="K5" s="41"/>
      <c r="L5" s="41"/>
      <c r="M5" s="41"/>
    </row>
    <row r="6" spans="1:14" ht="12" customHeight="1" thickBot="1" x14ac:dyDescent="0.3">
      <c r="A6" s="1"/>
      <c r="B6" s="43"/>
      <c r="C6" s="44"/>
      <c r="D6" s="44"/>
      <c r="E6" s="45"/>
      <c r="F6" s="43"/>
      <c r="G6" s="44"/>
      <c r="H6" s="44"/>
      <c r="I6" s="45"/>
      <c r="J6" s="43"/>
      <c r="K6" s="44"/>
      <c r="L6" s="44"/>
      <c r="M6" s="44"/>
    </row>
    <row r="7" spans="1:14" ht="19.5" x14ac:dyDescent="0.25">
      <c r="A7" s="2"/>
      <c r="B7" s="32" t="s">
        <v>6</v>
      </c>
      <c r="C7" s="32" t="s">
        <v>7</v>
      </c>
      <c r="D7" s="32" t="s">
        <v>8</v>
      </c>
      <c r="E7" s="4" t="s">
        <v>9</v>
      </c>
      <c r="F7" s="32" t="s">
        <v>6</v>
      </c>
      <c r="G7" s="32" t="s">
        <v>7</v>
      </c>
      <c r="H7" s="32" t="s">
        <v>8</v>
      </c>
      <c r="I7" s="3" t="s">
        <v>9</v>
      </c>
      <c r="J7" s="32" t="s">
        <v>6</v>
      </c>
      <c r="K7" s="32" t="s">
        <v>7</v>
      </c>
      <c r="L7" s="32" t="s">
        <v>8</v>
      </c>
      <c r="M7" s="7" t="s">
        <v>9</v>
      </c>
    </row>
    <row r="8" spans="1:14" ht="39" thickBot="1" x14ac:dyDescent="0.3">
      <c r="A8" s="15" t="s">
        <v>28</v>
      </c>
      <c r="B8" s="33"/>
      <c r="C8" s="33"/>
      <c r="D8" s="33"/>
      <c r="E8" s="6" t="s">
        <v>10</v>
      </c>
      <c r="F8" s="33"/>
      <c r="G8" s="33"/>
      <c r="H8" s="33"/>
      <c r="I8" s="6" t="s">
        <v>10</v>
      </c>
      <c r="J8" s="33"/>
      <c r="K8" s="33"/>
      <c r="L8" s="33"/>
      <c r="M8" s="8" t="s">
        <v>10</v>
      </c>
    </row>
    <row r="9" spans="1:14" ht="33.75" customHeight="1" x14ac:dyDescent="0.25">
      <c r="A9" s="3" t="s">
        <v>11</v>
      </c>
      <c r="B9" s="9">
        <f>B10+B11+B12</f>
        <v>47</v>
      </c>
      <c r="C9" s="9">
        <f>C10+C11</f>
        <v>12</v>
      </c>
      <c r="D9" s="9">
        <f>D10+D11+D12</f>
        <v>35</v>
      </c>
      <c r="E9" s="18">
        <f>C9/D9*100</f>
        <v>34.285714285714285</v>
      </c>
      <c r="F9" s="9">
        <f>F10+F11</f>
        <v>15</v>
      </c>
      <c r="G9" s="9">
        <f>G10+G11</f>
        <v>7</v>
      </c>
      <c r="H9" s="9">
        <f>H10+H11</f>
        <v>8</v>
      </c>
      <c r="I9" s="20">
        <f>G9/H9*100</f>
        <v>87.5</v>
      </c>
      <c r="J9" s="9">
        <f>J10+J11+J12</f>
        <v>32</v>
      </c>
      <c r="K9" s="9">
        <f>K11</f>
        <v>5</v>
      </c>
      <c r="L9" s="9">
        <f>L10+L11+L12</f>
        <v>27</v>
      </c>
      <c r="M9" s="20">
        <f>K9/L9*100</f>
        <v>18.518518518518519</v>
      </c>
    </row>
    <row r="10" spans="1:14" ht="33.75" customHeight="1" x14ac:dyDescent="0.25">
      <c r="A10" s="3" t="s">
        <v>12</v>
      </c>
      <c r="B10" s="9">
        <f>C10+D10</f>
        <v>4</v>
      </c>
      <c r="C10" s="9">
        <v>2</v>
      </c>
      <c r="D10" s="9">
        <v>2</v>
      </c>
      <c r="E10" s="18">
        <f>C10/D10*100</f>
        <v>100</v>
      </c>
      <c r="F10" s="9">
        <f>G10+H10</f>
        <v>3</v>
      </c>
      <c r="G10" s="9">
        <v>2</v>
      </c>
      <c r="H10" s="9">
        <v>1</v>
      </c>
      <c r="I10" s="18">
        <f>G10/H10*100</f>
        <v>200</v>
      </c>
      <c r="J10" s="9">
        <v>1</v>
      </c>
      <c r="K10" s="9" t="s">
        <v>35</v>
      </c>
      <c r="L10" s="9">
        <v>1</v>
      </c>
      <c r="M10" s="20" t="s">
        <v>36</v>
      </c>
    </row>
    <row r="11" spans="1:14" ht="33.75" customHeight="1" x14ac:dyDescent="0.25">
      <c r="A11" s="3" t="s">
        <v>13</v>
      </c>
      <c r="B11" s="9">
        <f>C11+D11</f>
        <v>38</v>
      </c>
      <c r="C11" s="5">
        <f>G11+K11</f>
        <v>10</v>
      </c>
      <c r="D11" s="5">
        <f>H11+L11</f>
        <v>28</v>
      </c>
      <c r="E11" s="18">
        <f>C11/D11*100</f>
        <v>35.714285714285715</v>
      </c>
      <c r="F11" s="9">
        <f>G11+H11</f>
        <v>12</v>
      </c>
      <c r="G11" s="5">
        <v>5</v>
      </c>
      <c r="H11" s="5">
        <v>7</v>
      </c>
      <c r="I11" s="20">
        <f>G11/H11*100</f>
        <v>71.428571428571431</v>
      </c>
      <c r="J11" s="9">
        <f>K11+L11</f>
        <v>26</v>
      </c>
      <c r="K11" s="5">
        <v>5</v>
      </c>
      <c r="L11" s="5">
        <v>21</v>
      </c>
      <c r="M11" s="18">
        <f>K11/L11*100</f>
        <v>23.809523809523807</v>
      </c>
    </row>
    <row r="12" spans="1:14" ht="33.75" customHeight="1" thickBot="1" x14ac:dyDescent="0.3">
      <c r="A12" s="10" t="s">
        <v>14</v>
      </c>
      <c r="B12" s="11">
        <v>5</v>
      </c>
      <c r="C12" s="11" t="s">
        <v>27</v>
      </c>
      <c r="D12" s="11">
        <v>5</v>
      </c>
      <c r="E12" s="19" t="s">
        <v>35</v>
      </c>
      <c r="F12" s="11" t="s">
        <v>27</v>
      </c>
      <c r="G12" s="11" t="s">
        <v>27</v>
      </c>
      <c r="H12" s="11" t="s">
        <v>35</v>
      </c>
      <c r="I12" s="21" t="s">
        <v>26</v>
      </c>
      <c r="J12" s="11">
        <f>L12</f>
        <v>5</v>
      </c>
      <c r="K12" s="11" t="s">
        <v>27</v>
      </c>
      <c r="L12" s="11">
        <v>5</v>
      </c>
      <c r="M12" s="19" t="s">
        <v>27</v>
      </c>
    </row>
    <row r="13" spans="1:14" x14ac:dyDescent="0.25">
      <c r="A13" s="17" t="s">
        <v>34</v>
      </c>
    </row>
    <row r="14" spans="1:14" x14ac:dyDescent="0.25">
      <c r="A14" s="17" t="s">
        <v>15</v>
      </c>
    </row>
  </sheetData>
  <mergeCells count="15">
    <mergeCell ref="A1:M1"/>
    <mergeCell ref="D3:J3"/>
    <mergeCell ref="K3:M3"/>
    <mergeCell ref="B7:B8"/>
    <mergeCell ref="C7:C8"/>
    <mergeCell ref="D7:D8"/>
    <mergeCell ref="F7:F8"/>
    <mergeCell ref="G7:G8"/>
    <mergeCell ref="H7:H8"/>
    <mergeCell ref="B4:E6"/>
    <mergeCell ref="F4:I6"/>
    <mergeCell ref="J4:M6"/>
    <mergeCell ref="J7:J8"/>
    <mergeCell ref="K7:K8"/>
    <mergeCell ref="L7:L8"/>
  </mergeCells>
  <phoneticPr fontId="1" type="noConversion"/>
  <pageMargins left="0.7" right="0.7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4"/>
  <sheetViews>
    <sheetView zoomScaleNormal="100" workbookViewId="0">
      <selection activeCell="I17" sqref="I17"/>
    </sheetView>
  </sheetViews>
  <sheetFormatPr defaultRowHeight="16.5" x14ac:dyDescent="0.25"/>
  <cols>
    <col min="1" max="1" width="15" customWidth="1"/>
  </cols>
  <sheetData>
    <row r="1" spans="1:14" ht="34.5" customHeight="1" x14ac:dyDescent="0.4">
      <c r="A1" s="34" t="s">
        <v>32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12"/>
    </row>
    <row r="2" spans="1:14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2"/>
    </row>
    <row r="3" spans="1:14" ht="33" customHeight="1" thickBot="1" x14ac:dyDescent="0.3">
      <c r="D3" s="35" t="s">
        <v>31</v>
      </c>
      <c r="E3" s="35"/>
      <c r="F3" s="35"/>
      <c r="G3" s="35"/>
      <c r="H3" s="35"/>
      <c r="I3" s="35"/>
      <c r="J3" s="35"/>
      <c r="K3" s="36" t="s">
        <v>30</v>
      </c>
      <c r="L3" s="36"/>
      <c r="M3" s="36"/>
    </row>
    <row r="4" spans="1:14" ht="20.25" customHeight="1" x14ac:dyDescent="0.25">
      <c r="A4" s="13" t="s">
        <v>2</v>
      </c>
      <c r="B4" s="37" t="s">
        <v>4</v>
      </c>
      <c r="C4" s="38"/>
      <c r="D4" s="38"/>
      <c r="E4" s="39"/>
      <c r="F4" s="37" t="s">
        <v>5</v>
      </c>
      <c r="G4" s="38"/>
      <c r="H4" s="38"/>
      <c r="I4" s="39"/>
      <c r="J4" s="37" t="s">
        <v>29</v>
      </c>
      <c r="K4" s="38"/>
      <c r="L4" s="38"/>
      <c r="M4" s="38"/>
    </row>
    <row r="5" spans="1:14" ht="20.25" customHeight="1" x14ac:dyDescent="0.25">
      <c r="A5" s="14" t="s">
        <v>3</v>
      </c>
      <c r="B5" s="40"/>
      <c r="C5" s="41"/>
      <c r="D5" s="41"/>
      <c r="E5" s="42"/>
      <c r="F5" s="40"/>
      <c r="G5" s="41"/>
      <c r="H5" s="41"/>
      <c r="I5" s="42"/>
      <c r="J5" s="40"/>
      <c r="K5" s="41"/>
      <c r="L5" s="41"/>
      <c r="M5" s="41"/>
    </row>
    <row r="6" spans="1:14" ht="12" customHeight="1" thickBot="1" x14ac:dyDescent="0.3">
      <c r="A6" s="1"/>
      <c r="B6" s="43"/>
      <c r="C6" s="44"/>
      <c r="D6" s="44"/>
      <c r="E6" s="45"/>
      <c r="F6" s="43"/>
      <c r="G6" s="44"/>
      <c r="H6" s="44"/>
      <c r="I6" s="45"/>
      <c r="J6" s="43"/>
      <c r="K6" s="44"/>
      <c r="L6" s="44"/>
      <c r="M6" s="44"/>
    </row>
    <row r="7" spans="1:14" ht="19.5" x14ac:dyDescent="0.25">
      <c r="A7" s="2"/>
      <c r="B7" s="32" t="s">
        <v>6</v>
      </c>
      <c r="C7" s="32" t="s">
        <v>7</v>
      </c>
      <c r="D7" s="32" t="s">
        <v>8</v>
      </c>
      <c r="E7" s="4" t="s">
        <v>9</v>
      </c>
      <c r="F7" s="32" t="s">
        <v>6</v>
      </c>
      <c r="G7" s="32" t="s">
        <v>7</v>
      </c>
      <c r="H7" s="32" t="s">
        <v>8</v>
      </c>
      <c r="I7" s="3" t="s">
        <v>9</v>
      </c>
      <c r="J7" s="32" t="s">
        <v>6</v>
      </c>
      <c r="K7" s="32" t="s">
        <v>7</v>
      </c>
      <c r="L7" s="32" t="s">
        <v>8</v>
      </c>
      <c r="M7" s="7" t="s">
        <v>9</v>
      </c>
    </row>
    <row r="8" spans="1:14" ht="39" thickBot="1" x14ac:dyDescent="0.3">
      <c r="A8" s="15" t="s">
        <v>28</v>
      </c>
      <c r="B8" s="33"/>
      <c r="C8" s="33"/>
      <c r="D8" s="33"/>
      <c r="E8" s="6" t="s">
        <v>10</v>
      </c>
      <c r="F8" s="33"/>
      <c r="G8" s="33"/>
      <c r="H8" s="33"/>
      <c r="I8" s="6" t="s">
        <v>10</v>
      </c>
      <c r="J8" s="33"/>
      <c r="K8" s="33"/>
      <c r="L8" s="33"/>
      <c r="M8" s="8" t="s">
        <v>10</v>
      </c>
    </row>
    <row r="9" spans="1:14" ht="33.75" customHeight="1" x14ac:dyDescent="0.25">
      <c r="A9" s="3" t="s">
        <v>11</v>
      </c>
      <c r="B9" s="9">
        <f>B10+B11+B12</f>
        <v>46</v>
      </c>
      <c r="C9" s="9">
        <f>C10+C11+C12</f>
        <v>17</v>
      </c>
      <c r="D9" s="9">
        <f>D10+D11+D12</f>
        <v>29</v>
      </c>
      <c r="E9" s="18">
        <f>C9/D9*100</f>
        <v>58.620689655172406</v>
      </c>
      <c r="F9" s="9">
        <f>F10+F11</f>
        <v>19</v>
      </c>
      <c r="G9" s="9">
        <f>G10+G11</f>
        <v>9</v>
      </c>
      <c r="H9" s="9">
        <f>H10+H11</f>
        <v>10</v>
      </c>
      <c r="I9" s="20">
        <f>G9/H9*100</f>
        <v>90</v>
      </c>
      <c r="J9" s="9">
        <f>J10+J11+J12</f>
        <v>27</v>
      </c>
      <c r="K9" s="9">
        <f>K11+K12</f>
        <v>8</v>
      </c>
      <c r="L9" s="9">
        <f>L10+L11+L12</f>
        <v>19</v>
      </c>
      <c r="M9" s="20">
        <f>K9/L9*100</f>
        <v>42.105263157894733</v>
      </c>
    </row>
    <row r="10" spans="1:14" ht="33.75" customHeight="1" x14ac:dyDescent="0.25">
      <c r="A10" s="3" t="s">
        <v>12</v>
      </c>
      <c r="B10" s="9">
        <f>C10+D10</f>
        <v>4</v>
      </c>
      <c r="C10" s="9">
        <v>2</v>
      </c>
      <c r="D10" s="9">
        <v>2</v>
      </c>
      <c r="E10" s="18">
        <f>C10/D10*100</f>
        <v>100</v>
      </c>
      <c r="F10" s="9">
        <f>G10+H10</f>
        <v>3</v>
      </c>
      <c r="G10" s="9">
        <v>2</v>
      </c>
      <c r="H10" s="9">
        <v>1</v>
      </c>
      <c r="I10" s="18">
        <f>G10/H10*100</f>
        <v>200</v>
      </c>
      <c r="J10" s="9">
        <v>1</v>
      </c>
      <c r="K10" s="9" t="s">
        <v>27</v>
      </c>
      <c r="L10" s="9">
        <v>1</v>
      </c>
      <c r="M10" s="20" t="s">
        <v>27</v>
      </c>
    </row>
    <row r="11" spans="1:14" ht="33.75" customHeight="1" x14ac:dyDescent="0.25">
      <c r="A11" s="3" t="s">
        <v>13</v>
      </c>
      <c r="B11" s="9">
        <f>C11+D11</f>
        <v>37</v>
      </c>
      <c r="C11" s="5">
        <v>14</v>
      </c>
      <c r="D11" s="5">
        <v>23</v>
      </c>
      <c r="E11" s="18">
        <f>C11/D11*100</f>
        <v>60.869565217391312</v>
      </c>
      <c r="F11" s="9">
        <f>G11+H11</f>
        <v>16</v>
      </c>
      <c r="G11" s="5">
        <v>7</v>
      </c>
      <c r="H11" s="5">
        <v>9</v>
      </c>
      <c r="I11" s="20">
        <f>G11/H11*100</f>
        <v>77.777777777777786</v>
      </c>
      <c r="J11" s="9">
        <f>K11+L11</f>
        <v>21</v>
      </c>
      <c r="K11" s="5">
        <v>7</v>
      </c>
      <c r="L11" s="5">
        <v>14</v>
      </c>
      <c r="M11" s="18">
        <f>K11/L11*100</f>
        <v>50</v>
      </c>
    </row>
    <row r="12" spans="1:14" ht="33.75" customHeight="1" thickBot="1" x14ac:dyDescent="0.3">
      <c r="A12" s="10" t="s">
        <v>14</v>
      </c>
      <c r="B12" s="11">
        <f>C12+D12</f>
        <v>5</v>
      </c>
      <c r="C12" s="11">
        <v>1</v>
      </c>
      <c r="D12" s="11">
        <v>4</v>
      </c>
      <c r="E12" s="19">
        <f>C12/D12*100</f>
        <v>25</v>
      </c>
      <c r="F12" s="11" t="s">
        <v>27</v>
      </c>
      <c r="G12" s="11" t="s">
        <v>27</v>
      </c>
      <c r="H12" s="11" t="s">
        <v>27</v>
      </c>
      <c r="I12" s="21" t="s">
        <v>26</v>
      </c>
      <c r="J12" s="11">
        <f>K12+L12</f>
        <v>5</v>
      </c>
      <c r="K12" s="11">
        <v>1</v>
      </c>
      <c r="L12" s="11">
        <v>4</v>
      </c>
      <c r="M12" s="19">
        <f>K12/L12*100</f>
        <v>25</v>
      </c>
    </row>
    <row r="14" spans="1:14" x14ac:dyDescent="0.25">
      <c r="A14" s="17" t="s">
        <v>15</v>
      </c>
    </row>
  </sheetData>
  <mergeCells count="15">
    <mergeCell ref="A1:M1"/>
    <mergeCell ref="D3:J3"/>
    <mergeCell ref="K3:M3"/>
    <mergeCell ref="B7:B8"/>
    <mergeCell ref="C7:C8"/>
    <mergeCell ref="D7:D8"/>
    <mergeCell ref="F7:F8"/>
    <mergeCell ref="G7:G8"/>
    <mergeCell ref="H7:H8"/>
    <mergeCell ref="B4:E6"/>
    <mergeCell ref="F4:I6"/>
    <mergeCell ref="J4:M6"/>
    <mergeCell ref="J7:J8"/>
    <mergeCell ref="K7:K8"/>
    <mergeCell ref="L7:L8"/>
  </mergeCells>
  <phoneticPr fontId="1" type="noConversion"/>
  <pageMargins left="0.7" right="0.7" top="0.75" bottom="0.7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4"/>
  <sheetViews>
    <sheetView zoomScaleNormal="100" workbookViewId="0">
      <selection activeCell="O9" sqref="O9"/>
    </sheetView>
  </sheetViews>
  <sheetFormatPr defaultRowHeight="16.5" x14ac:dyDescent="0.25"/>
  <cols>
    <col min="1" max="1" width="15" customWidth="1"/>
  </cols>
  <sheetData>
    <row r="1" spans="1:14" ht="34.5" customHeight="1" x14ac:dyDescent="0.4">
      <c r="A1" s="34" t="s">
        <v>32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12"/>
    </row>
    <row r="2" spans="1:14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2"/>
    </row>
    <row r="3" spans="1:14" ht="33" customHeight="1" thickBot="1" x14ac:dyDescent="0.3">
      <c r="D3" s="35" t="s">
        <v>33</v>
      </c>
      <c r="E3" s="35"/>
      <c r="F3" s="35"/>
      <c r="G3" s="35"/>
      <c r="H3" s="35"/>
      <c r="I3" s="35"/>
      <c r="J3" s="35"/>
      <c r="K3" s="36" t="s">
        <v>30</v>
      </c>
      <c r="L3" s="36"/>
      <c r="M3" s="36"/>
    </row>
    <row r="4" spans="1:14" ht="20.25" customHeight="1" x14ac:dyDescent="0.25">
      <c r="A4" s="13" t="s">
        <v>2</v>
      </c>
      <c r="B4" s="37" t="s">
        <v>4</v>
      </c>
      <c r="C4" s="38"/>
      <c r="D4" s="38"/>
      <c r="E4" s="39"/>
      <c r="F4" s="37" t="s">
        <v>5</v>
      </c>
      <c r="G4" s="38"/>
      <c r="H4" s="38"/>
      <c r="I4" s="39"/>
      <c r="J4" s="37" t="s">
        <v>29</v>
      </c>
      <c r="K4" s="38"/>
      <c r="L4" s="38"/>
      <c r="M4" s="38"/>
    </row>
    <row r="5" spans="1:14" ht="20.25" customHeight="1" x14ac:dyDescent="0.25">
      <c r="A5" s="14" t="s">
        <v>3</v>
      </c>
      <c r="B5" s="40"/>
      <c r="C5" s="41"/>
      <c r="D5" s="41"/>
      <c r="E5" s="42"/>
      <c r="F5" s="40"/>
      <c r="G5" s="41"/>
      <c r="H5" s="41"/>
      <c r="I5" s="42"/>
      <c r="J5" s="40"/>
      <c r="K5" s="41"/>
      <c r="L5" s="41"/>
      <c r="M5" s="41"/>
    </row>
    <row r="6" spans="1:14" ht="12" customHeight="1" thickBot="1" x14ac:dyDescent="0.3">
      <c r="A6" s="1"/>
      <c r="B6" s="43"/>
      <c r="C6" s="44"/>
      <c r="D6" s="44"/>
      <c r="E6" s="45"/>
      <c r="F6" s="43"/>
      <c r="G6" s="44"/>
      <c r="H6" s="44"/>
      <c r="I6" s="45"/>
      <c r="J6" s="43"/>
      <c r="K6" s="44"/>
      <c r="L6" s="44"/>
      <c r="M6" s="44"/>
    </row>
    <row r="7" spans="1:14" ht="19.5" x14ac:dyDescent="0.25">
      <c r="A7" s="2"/>
      <c r="B7" s="32" t="s">
        <v>6</v>
      </c>
      <c r="C7" s="32" t="s">
        <v>7</v>
      </c>
      <c r="D7" s="32" t="s">
        <v>8</v>
      </c>
      <c r="E7" s="4" t="s">
        <v>9</v>
      </c>
      <c r="F7" s="32" t="s">
        <v>6</v>
      </c>
      <c r="G7" s="32" t="s">
        <v>7</v>
      </c>
      <c r="H7" s="32" t="s">
        <v>8</v>
      </c>
      <c r="I7" s="3" t="s">
        <v>9</v>
      </c>
      <c r="J7" s="32" t="s">
        <v>6</v>
      </c>
      <c r="K7" s="32" t="s">
        <v>7</v>
      </c>
      <c r="L7" s="32" t="s">
        <v>8</v>
      </c>
      <c r="M7" s="7" t="s">
        <v>9</v>
      </c>
    </row>
    <row r="8" spans="1:14" ht="39" thickBot="1" x14ac:dyDescent="0.3">
      <c r="A8" s="15" t="s">
        <v>28</v>
      </c>
      <c r="B8" s="33"/>
      <c r="C8" s="33"/>
      <c r="D8" s="33"/>
      <c r="E8" s="6" t="s">
        <v>10</v>
      </c>
      <c r="F8" s="33"/>
      <c r="G8" s="33"/>
      <c r="H8" s="33"/>
      <c r="I8" s="6" t="s">
        <v>10</v>
      </c>
      <c r="J8" s="33"/>
      <c r="K8" s="33"/>
      <c r="L8" s="33"/>
      <c r="M8" s="8" t="s">
        <v>10</v>
      </c>
    </row>
    <row r="9" spans="1:14" ht="33.75" customHeight="1" x14ac:dyDescent="0.25">
      <c r="A9" s="3" t="s">
        <v>11</v>
      </c>
      <c r="B9" s="9">
        <f>B10+B11+B12</f>
        <v>48</v>
      </c>
      <c r="C9" s="9">
        <f>C10+C11+C12</f>
        <v>12</v>
      </c>
      <c r="D9" s="9">
        <f>D10+D11+D12</f>
        <v>36</v>
      </c>
      <c r="E9" s="18">
        <f>C9/D9*100</f>
        <v>33.333333333333329</v>
      </c>
      <c r="F9" s="9">
        <f>F10+F11</f>
        <v>19</v>
      </c>
      <c r="G9" s="9">
        <f>G10+G11</f>
        <v>5</v>
      </c>
      <c r="H9" s="9">
        <f>H10+H11</f>
        <v>14</v>
      </c>
      <c r="I9" s="20">
        <f>G9/H9*100</f>
        <v>35.714285714285715</v>
      </c>
      <c r="J9" s="9">
        <f>J11+J12</f>
        <v>29</v>
      </c>
      <c r="K9" s="9">
        <f>K11+K12</f>
        <v>7</v>
      </c>
      <c r="L9" s="9">
        <f>L11+L12</f>
        <v>22</v>
      </c>
      <c r="M9" s="20">
        <f>K9/L9*100</f>
        <v>31.818181818181817</v>
      </c>
    </row>
    <row r="10" spans="1:14" ht="33.75" customHeight="1" x14ac:dyDescent="0.25">
      <c r="A10" s="3" t="s">
        <v>12</v>
      </c>
      <c r="B10" s="9">
        <f>C10+D10</f>
        <v>4</v>
      </c>
      <c r="C10" s="9">
        <v>3</v>
      </c>
      <c r="D10" s="9">
        <v>1</v>
      </c>
      <c r="E10" s="22">
        <f>C10/D10*100</f>
        <v>300</v>
      </c>
      <c r="F10" s="9">
        <f>G10+H10</f>
        <v>4</v>
      </c>
      <c r="G10" s="9">
        <v>3</v>
      </c>
      <c r="H10" s="9">
        <v>1</v>
      </c>
      <c r="I10" s="22">
        <f>G10/H10*100</f>
        <v>300</v>
      </c>
      <c r="J10" s="9" t="s">
        <v>27</v>
      </c>
      <c r="K10" s="9" t="s">
        <v>27</v>
      </c>
      <c r="L10" s="9" t="s">
        <v>27</v>
      </c>
      <c r="M10" s="20" t="s">
        <v>27</v>
      </c>
    </row>
    <row r="11" spans="1:14" ht="33.75" customHeight="1" x14ac:dyDescent="0.25">
      <c r="A11" s="3" t="s">
        <v>13</v>
      </c>
      <c r="B11" s="9">
        <f>C11+D11</f>
        <v>32</v>
      </c>
      <c r="C11" s="5">
        <v>6</v>
      </c>
      <c r="D11" s="5">
        <v>26</v>
      </c>
      <c r="E11" s="18">
        <f>C11/D11*100</f>
        <v>23.076923076923077</v>
      </c>
      <c r="F11" s="9">
        <f>G11+H11</f>
        <v>15</v>
      </c>
      <c r="G11" s="5">
        <v>2</v>
      </c>
      <c r="H11" s="5">
        <v>13</v>
      </c>
      <c r="I11" s="20">
        <f>G11/H11*100</f>
        <v>15.384615384615385</v>
      </c>
      <c r="J11" s="9">
        <f>K11+L11</f>
        <v>17</v>
      </c>
      <c r="K11" s="5">
        <v>4</v>
      </c>
      <c r="L11" s="5">
        <v>13</v>
      </c>
      <c r="M11" s="18">
        <f>K11/L11*100</f>
        <v>30.76923076923077</v>
      </c>
    </row>
    <row r="12" spans="1:14" ht="33.75" customHeight="1" thickBot="1" x14ac:dyDescent="0.3">
      <c r="A12" s="10" t="s">
        <v>14</v>
      </c>
      <c r="B12" s="11">
        <f>C12+D12</f>
        <v>12</v>
      </c>
      <c r="C12" s="11">
        <v>3</v>
      </c>
      <c r="D12" s="11">
        <v>9</v>
      </c>
      <c r="E12" s="19">
        <f>C12/D12*100</f>
        <v>33.333333333333329</v>
      </c>
      <c r="F12" s="11" t="s">
        <v>27</v>
      </c>
      <c r="G12" s="11" t="s">
        <v>27</v>
      </c>
      <c r="H12" s="11" t="s">
        <v>27</v>
      </c>
      <c r="I12" s="11" t="s">
        <v>27</v>
      </c>
      <c r="J12" s="11">
        <f>K12+L12</f>
        <v>12</v>
      </c>
      <c r="K12" s="11">
        <v>3</v>
      </c>
      <c r="L12" s="11">
        <v>9</v>
      </c>
      <c r="M12" s="19">
        <f>K12/L12*100</f>
        <v>33.333333333333329</v>
      </c>
    </row>
    <row r="14" spans="1:14" x14ac:dyDescent="0.25">
      <c r="A14" s="17" t="s">
        <v>15</v>
      </c>
    </row>
  </sheetData>
  <mergeCells count="15">
    <mergeCell ref="A1:M1"/>
    <mergeCell ref="D3:J3"/>
    <mergeCell ref="K3:M3"/>
    <mergeCell ref="B4:E6"/>
    <mergeCell ref="F4:I6"/>
    <mergeCell ref="J4:M6"/>
    <mergeCell ref="J7:J8"/>
    <mergeCell ref="K7:K8"/>
    <mergeCell ref="L7:L8"/>
    <mergeCell ref="B7:B8"/>
    <mergeCell ref="C7:C8"/>
    <mergeCell ref="D7:D8"/>
    <mergeCell ref="F7:F8"/>
    <mergeCell ref="G7:G8"/>
    <mergeCell ref="H7:H8"/>
  </mergeCells>
  <phoneticPr fontId="1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2026-03-19T01:55:27Z</dcterms:modified>
</cp:coreProperties>
</file>