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0011245\Desktop\秘書室下載\"/>
    </mc:Choice>
  </mc:AlternateContent>
  <bookViews>
    <workbookView xWindow="0" yWindow="0" windowWidth="28800" windowHeight="12255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9" i="1" l="1"/>
  <c r="D29" i="1"/>
  <c r="B29" i="1"/>
  <c r="B28" i="1"/>
  <c r="F28" i="1" s="1"/>
  <c r="B27" i="1"/>
  <c r="F27" i="1" s="1"/>
  <c r="F26" i="1"/>
  <c r="B26" i="1"/>
  <c r="D26" i="1" s="1"/>
  <c r="K20" i="1"/>
  <c r="G20" i="1"/>
  <c r="I20" i="1" s="1"/>
  <c r="F20" i="1"/>
  <c r="D20" i="1"/>
  <c r="B20" i="1"/>
  <c r="G19" i="1"/>
  <c r="K19" i="1" s="1"/>
  <c r="B19" i="1"/>
  <c r="F19" i="1" s="1"/>
  <c r="I18" i="1"/>
  <c r="G18" i="1"/>
  <c r="B18" i="1"/>
  <c r="F18" i="1" s="1"/>
  <c r="B11" i="1"/>
  <c r="F11" i="1" s="1"/>
  <c r="F10" i="1"/>
  <c r="B10" i="1"/>
  <c r="D10" i="1" s="1"/>
  <c r="F9" i="1"/>
  <c r="D9" i="1"/>
  <c r="B9" i="1"/>
  <c r="B8" i="1"/>
  <c r="F8" i="1" s="1"/>
  <c r="B7" i="1"/>
  <c r="F7" i="1" s="1"/>
  <c r="F6" i="1"/>
  <c r="B6" i="1"/>
  <c r="D6" i="1" s="1"/>
  <c r="F5" i="1"/>
  <c r="D5" i="1"/>
  <c r="B5" i="1"/>
  <c r="D8" i="1" l="1"/>
  <c r="D18" i="1"/>
  <c r="I19" i="1"/>
  <c r="D28" i="1"/>
  <c r="D7" i="1"/>
  <c r="D11" i="1"/>
  <c r="D19" i="1"/>
  <c r="D27" i="1"/>
</calcChain>
</file>

<file path=xl/sharedStrings.xml><?xml version="1.0" encoding="utf-8"?>
<sst xmlns="http://schemas.openxmlformats.org/spreadsheetml/2006/main" count="47" uniqueCount="28">
  <si>
    <t>桃園市地政志工之性別人數</t>
    <phoneticPr fontId="2" type="noConversion"/>
  </si>
  <si>
    <t>單位:人；%</t>
    <phoneticPr fontId="2" type="noConversion"/>
  </si>
  <si>
    <t>年別</t>
    <phoneticPr fontId="2" type="noConversion"/>
  </si>
  <si>
    <t>總計</t>
  </si>
  <si>
    <t>男</t>
  </si>
  <si>
    <t>女</t>
  </si>
  <si>
    <t>占比</t>
    <phoneticPr fontId="2" type="noConversion"/>
  </si>
  <si>
    <t>104年</t>
    <phoneticPr fontId="2" type="noConversion"/>
  </si>
  <si>
    <t>105年</t>
  </si>
  <si>
    <t>106年</t>
  </si>
  <si>
    <t>107年</t>
  </si>
  <si>
    <t>108年</t>
    <phoneticPr fontId="2" type="noConversion"/>
  </si>
  <si>
    <t>109年</t>
    <phoneticPr fontId="2" type="noConversion"/>
  </si>
  <si>
    <t>110年</t>
    <phoneticPr fontId="2" type="noConversion"/>
  </si>
  <si>
    <t xml:space="preserve">資料來源：本局所屬各地政事務所(108年統計數字包含一般、專業志工及寒暑假國高中生及青年志工)。 </t>
    <phoneticPr fontId="2" type="noConversion"/>
  </si>
  <si>
    <t>性別與工作區分</t>
    <phoneticPr fontId="2" type="noConversion"/>
  </si>
  <si>
    <t>專業志工</t>
    <phoneticPr fontId="2" type="noConversion"/>
  </si>
  <si>
    <t>一般志工</t>
    <phoneticPr fontId="2" type="noConversion"/>
  </si>
  <si>
    <t>計</t>
    <phoneticPr fontId="2" type="noConversion"/>
  </si>
  <si>
    <t>性別與年齡</t>
    <phoneticPr fontId="2" type="noConversion"/>
  </si>
  <si>
    <t>18歲-29歲</t>
    <phoneticPr fontId="2" type="noConversion"/>
  </si>
  <si>
    <t>30歲-49歲</t>
    <phoneticPr fontId="2" type="noConversion"/>
  </si>
  <si>
    <t>50歲-54歲</t>
    <phoneticPr fontId="2" type="noConversion"/>
  </si>
  <si>
    <t>55歲-64歲</t>
    <phoneticPr fontId="2" type="noConversion"/>
  </si>
  <si>
    <t>65歲以上</t>
    <phoneticPr fontId="2" type="noConversion"/>
  </si>
  <si>
    <t>表1</t>
    <phoneticPr fontId="2" type="noConversion"/>
  </si>
  <si>
    <t>表1-1：110年桃園市地政志工工作內容區分之性別人數</t>
    <phoneticPr fontId="2" type="noConversion"/>
  </si>
  <si>
    <t>表1-2：110年地政志工-性別及年齡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</si>
</sst>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-* #,##0_-;\-* #,##0_-;_-* &quot;-&quot;_-;_-@_-"/>
    <numFmt numFmtId="176" formatCode="#,##0;[Red]#,##0"/>
    <numFmt numFmtId="177" formatCode="#,##0_ "/>
    <numFmt numFmtId="178" formatCode="0.00_ "/>
    <numFmt numFmtId="179" formatCode="0.000_ "/>
  </numFmts>
  <fonts count="6" x14ac:knownFonts="1">
    <font>
      <sz val="12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9"/>
      <name val="新細明體"/>
      <family val="2"/>
      <charset val="136"/>
      <scheme val="minor"/>
    </font>
    <font>
      <sz val="14"/>
      <color theme="1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0"/>
      <color theme="1"/>
      <name val="標楷體"/>
      <family val="4"/>
      <charset val="13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Border="1">
      <alignment vertical="center"/>
    </xf>
    <xf numFmtId="0" fontId="4" fillId="0" borderId="7" xfId="0" applyFont="1" applyBorder="1" applyAlignment="1">
      <alignment horizontal="center" vertical="center" wrapText="1"/>
    </xf>
    <xf numFmtId="176" fontId="4" fillId="0" borderId="8" xfId="0" applyNumberFormat="1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2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4" fillId="0" borderId="4" xfId="0" applyFont="1" applyBorder="1" applyAlignment="1">
      <alignment horizontal="center" vertical="center" wrapText="1"/>
    </xf>
    <xf numFmtId="177" fontId="4" fillId="0" borderId="5" xfId="0" applyNumberFormat="1" applyFont="1" applyBorder="1" applyAlignment="1">
      <alignment horizontal="right" vertical="center" wrapText="1"/>
    </xf>
    <xf numFmtId="0" fontId="4" fillId="0" borderId="9" xfId="0" applyFont="1" applyBorder="1" applyAlignment="1">
      <alignment horizontal="right" vertical="center" wrapText="1"/>
    </xf>
    <xf numFmtId="2" fontId="4" fillId="0" borderId="9" xfId="0" applyNumberFormat="1" applyFont="1" applyBorder="1" applyAlignment="1">
      <alignment horizontal="right" vertical="center" wrapText="1"/>
    </xf>
    <xf numFmtId="0" fontId="5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0" xfId="0" applyFont="1">
      <alignment vertical="center"/>
    </xf>
    <xf numFmtId="0" fontId="4" fillId="0" borderId="0" xfId="0" applyFont="1" applyAlignment="1">
      <alignment vertical="center"/>
    </xf>
    <xf numFmtId="177" fontId="4" fillId="0" borderId="2" xfId="0" applyNumberFormat="1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2" fontId="4" fillId="0" borderId="3" xfId="0" applyNumberFormat="1" applyFont="1" applyBorder="1" applyAlignment="1">
      <alignment vertical="center" wrapText="1"/>
    </xf>
    <xf numFmtId="177" fontId="4" fillId="0" borderId="3" xfId="0" applyNumberFormat="1" applyFont="1" applyBorder="1" applyAlignment="1">
      <alignment vertical="center" wrapText="1"/>
    </xf>
    <xf numFmtId="177" fontId="4" fillId="0" borderId="8" xfId="0" applyNumberFormat="1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 wrapText="1"/>
    </xf>
    <xf numFmtId="177" fontId="4" fillId="0" borderId="0" xfId="0" applyNumberFormat="1" applyFont="1" applyBorder="1" applyAlignment="1">
      <alignment vertical="center" wrapText="1"/>
    </xf>
    <xf numFmtId="177" fontId="4" fillId="0" borderId="5" xfId="0" applyNumberFormat="1" applyFont="1" applyBorder="1" applyAlignment="1">
      <alignment vertical="center" wrapText="1"/>
    </xf>
    <xf numFmtId="177" fontId="4" fillId="0" borderId="9" xfId="0" applyNumberFormat="1" applyFont="1" applyBorder="1" applyAlignment="1">
      <alignment vertical="center" wrapText="1"/>
    </xf>
    <xf numFmtId="2" fontId="4" fillId="0" borderId="9" xfId="0" applyNumberFormat="1" applyFont="1" applyBorder="1" applyAlignment="1">
      <alignment vertical="center" wrapText="1"/>
    </xf>
    <xf numFmtId="176" fontId="4" fillId="0" borderId="9" xfId="0" applyNumberFormat="1" applyFont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177" fontId="4" fillId="0" borderId="8" xfId="0" applyNumberFormat="1" applyFont="1" applyBorder="1" applyAlignment="1">
      <alignment horizontal="right" vertical="center" wrapText="1"/>
    </xf>
    <xf numFmtId="0" fontId="4" fillId="2" borderId="4" xfId="0" applyFont="1" applyFill="1" applyBorder="1" applyAlignment="1">
      <alignment horizontal="center" vertical="center" wrapText="1"/>
    </xf>
    <xf numFmtId="177" fontId="3" fillId="0" borderId="0" xfId="0" applyNumberFormat="1" applyFont="1">
      <alignment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178" fontId="3" fillId="0" borderId="0" xfId="0" applyNumberFormat="1" applyFont="1">
      <alignment vertical="center"/>
    </xf>
    <xf numFmtId="179" fontId="3" fillId="0" borderId="0" xfId="0" applyNumberFormat="1" applyFont="1">
      <alignment vertical="center"/>
    </xf>
    <xf numFmtId="41" fontId="4" fillId="0" borderId="2" xfId="0" applyNumberFormat="1" applyFont="1" applyBorder="1" applyAlignment="1">
      <alignment horizontal="right" vertical="center" wrapText="1"/>
    </xf>
    <xf numFmtId="41" fontId="4" fillId="0" borderId="3" xfId="0" applyNumberFormat="1" applyFont="1" applyBorder="1" applyAlignment="1">
      <alignment horizontal="right" vertical="center" wrapText="1"/>
    </xf>
    <xf numFmtId="41" fontId="3" fillId="0" borderId="0" xfId="0" applyNumberFormat="1" applyFo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zoomScaleNormal="100" workbookViewId="0">
      <selection activeCell="I29" sqref="I29"/>
    </sheetView>
  </sheetViews>
  <sheetFormatPr defaultColWidth="8.875" defaultRowHeight="19.5" x14ac:dyDescent="0.25"/>
  <cols>
    <col min="1" max="1" width="12.75" style="1" customWidth="1"/>
    <col min="2" max="6" width="8.75" style="1" customWidth="1"/>
    <col min="7" max="11" width="7.75" style="1" customWidth="1"/>
    <col min="12" max="16384" width="8.875" style="1"/>
  </cols>
  <sheetData>
    <row r="1" spans="1:11" x14ac:dyDescent="0.25">
      <c r="A1" s="39" t="s">
        <v>0</v>
      </c>
      <c r="B1" s="39"/>
      <c r="C1" s="39"/>
      <c r="D1" s="39"/>
      <c r="E1" s="39"/>
      <c r="F1" s="39"/>
    </row>
    <row r="2" spans="1:11" ht="20.25" thickBot="1" x14ac:dyDescent="0.3">
      <c r="A2" s="2" t="s">
        <v>25</v>
      </c>
      <c r="B2" s="3"/>
      <c r="C2" s="3"/>
      <c r="D2" s="3"/>
      <c r="E2" s="40" t="s">
        <v>1</v>
      </c>
      <c r="F2" s="40"/>
    </row>
    <row r="3" spans="1:11" x14ac:dyDescent="0.25">
      <c r="A3" s="41" t="s">
        <v>2</v>
      </c>
      <c r="B3" s="43" t="s">
        <v>3</v>
      </c>
      <c r="C3" s="43" t="s">
        <v>4</v>
      </c>
      <c r="D3" s="4"/>
      <c r="E3" s="43" t="s">
        <v>5</v>
      </c>
      <c r="F3" s="5"/>
      <c r="G3" s="6"/>
    </row>
    <row r="4" spans="1:11" ht="20.25" thickBot="1" x14ac:dyDescent="0.3">
      <c r="A4" s="42"/>
      <c r="B4" s="44"/>
      <c r="C4" s="44"/>
      <c r="D4" s="36" t="s">
        <v>6</v>
      </c>
      <c r="E4" s="44"/>
      <c r="F4" s="36" t="s">
        <v>6</v>
      </c>
    </row>
    <row r="5" spans="1:11" x14ac:dyDescent="0.25">
      <c r="A5" s="7" t="s">
        <v>7</v>
      </c>
      <c r="B5" s="8">
        <f t="shared" ref="B5:B9" si="0">C5+E5</f>
        <v>309</v>
      </c>
      <c r="C5" s="9">
        <v>131</v>
      </c>
      <c r="D5" s="10">
        <f>C5/$B$5*100</f>
        <v>42.394822006472495</v>
      </c>
      <c r="E5" s="9">
        <v>178</v>
      </c>
      <c r="F5" s="10">
        <f>E5/$B$5*100</f>
        <v>57.605177993527512</v>
      </c>
      <c r="G5" s="56"/>
    </row>
    <row r="6" spans="1:11" x14ac:dyDescent="0.25">
      <c r="A6" s="7" t="s">
        <v>8</v>
      </c>
      <c r="B6" s="8">
        <f t="shared" si="0"/>
        <v>348</v>
      </c>
      <c r="C6" s="11">
        <v>143</v>
      </c>
      <c r="D6" s="10">
        <f>C6/$B$6*100</f>
        <v>41.09195402298851</v>
      </c>
      <c r="E6" s="11">
        <v>205</v>
      </c>
      <c r="F6" s="10">
        <f>E6/$B$6*100</f>
        <v>58.90804597701149</v>
      </c>
      <c r="G6" s="56"/>
    </row>
    <row r="7" spans="1:11" x14ac:dyDescent="0.25">
      <c r="A7" s="7" t="s">
        <v>9</v>
      </c>
      <c r="B7" s="8">
        <f t="shared" si="0"/>
        <v>322</v>
      </c>
      <c r="C7" s="11">
        <v>128</v>
      </c>
      <c r="D7" s="10">
        <f>C7/$B$7*100</f>
        <v>39.751552795031053</v>
      </c>
      <c r="E7" s="11">
        <v>194</v>
      </c>
      <c r="F7" s="10">
        <f>E7/$B$7*100</f>
        <v>60.248447204968947</v>
      </c>
      <c r="G7" s="56"/>
    </row>
    <row r="8" spans="1:11" x14ac:dyDescent="0.25">
      <c r="A8" s="7" t="s">
        <v>10</v>
      </c>
      <c r="B8" s="8">
        <f t="shared" si="0"/>
        <v>327</v>
      </c>
      <c r="C8" s="11">
        <v>143</v>
      </c>
      <c r="D8" s="10">
        <f>C8/$B$8*100</f>
        <v>43.730886850152906</v>
      </c>
      <c r="E8" s="11">
        <v>184</v>
      </c>
      <c r="F8" s="10">
        <f>E8/$B$8*100</f>
        <v>56.269113149847094</v>
      </c>
      <c r="G8" s="56"/>
    </row>
    <row r="9" spans="1:11" x14ac:dyDescent="0.25">
      <c r="A9" s="7" t="s">
        <v>11</v>
      </c>
      <c r="B9" s="8">
        <f t="shared" si="0"/>
        <v>490</v>
      </c>
      <c r="C9" s="11">
        <v>213</v>
      </c>
      <c r="D9" s="10">
        <f>C9/$B$9*100</f>
        <v>43.469387755102041</v>
      </c>
      <c r="E9" s="11">
        <v>277</v>
      </c>
      <c r="F9" s="10">
        <f>E9/$B$9*100</f>
        <v>56.530612244897959</v>
      </c>
      <c r="G9" s="56"/>
    </row>
    <row r="10" spans="1:11" x14ac:dyDescent="0.25">
      <c r="A10" s="7" t="s">
        <v>12</v>
      </c>
      <c r="B10" s="8">
        <f>C10+E10</f>
        <v>349</v>
      </c>
      <c r="C10" s="11">
        <v>120</v>
      </c>
      <c r="D10" s="10">
        <f>C10/$B$10*100</f>
        <v>34.383954154727789</v>
      </c>
      <c r="E10" s="11">
        <v>229</v>
      </c>
      <c r="F10" s="10">
        <f>E10/$B$10*100</f>
        <v>65.616045845272211</v>
      </c>
      <c r="G10" s="56"/>
    </row>
    <row r="11" spans="1:11" ht="20.25" thickBot="1" x14ac:dyDescent="0.3">
      <c r="A11" s="12" t="s">
        <v>13</v>
      </c>
      <c r="B11" s="13">
        <f>C11+E11</f>
        <v>355</v>
      </c>
      <c r="C11" s="14">
        <v>116</v>
      </c>
      <c r="D11" s="15">
        <f>C11/$B$11*100</f>
        <v>32.676056338028168</v>
      </c>
      <c r="E11" s="14">
        <v>239</v>
      </c>
      <c r="F11" s="15">
        <f>E11/$B$11*100</f>
        <v>67.323943661971825</v>
      </c>
      <c r="G11" s="56"/>
    </row>
    <row r="12" spans="1:11" x14ac:dyDescent="0.25">
      <c r="A12" s="16" t="s">
        <v>14</v>
      </c>
      <c r="B12" s="17"/>
      <c r="C12" s="17"/>
      <c r="D12" s="17"/>
      <c r="E12" s="17"/>
      <c r="F12" s="17"/>
      <c r="G12" s="6"/>
      <c r="H12" s="6"/>
      <c r="I12" s="6"/>
    </row>
    <row r="13" spans="1:11" x14ac:dyDescent="0.25">
      <c r="A13" s="18"/>
      <c r="B13" s="18"/>
      <c r="C13" s="18"/>
      <c r="D13" s="18"/>
      <c r="E13" s="18"/>
      <c r="F13" s="18"/>
    </row>
    <row r="14" spans="1:11" ht="20.25" thickBot="1" x14ac:dyDescent="0.3">
      <c r="A14" s="19" t="s">
        <v>26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20.25" thickBot="1" x14ac:dyDescent="0.3">
      <c r="A15" s="41" t="s">
        <v>15</v>
      </c>
      <c r="B15" s="46" t="s">
        <v>16</v>
      </c>
      <c r="C15" s="47"/>
      <c r="D15" s="47"/>
      <c r="E15" s="47"/>
      <c r="F15" s="48"/>
      <c r="G15" s="49" t="s">
        <v>17</v>
      </c>
      <c r="H15" s="49"/>
      <c r="I15" s="49"/>
      <c r="J15" s="49"/>
      <c r="K15" s="46"/>
    </row>
    <row r="16" spans="1:11" x14ac:dyDescent="0.25">
      <c r="A16" s="45"/>
      <c r="B16" s="50" t="s">
        <v>18</v>
      </c>
      <c r="C16" s="43" t="s">
        <v>4</v>
      </c>
      <c r="D16" s="4"/>
      <c r="E16" s="43" t="s">
        <v>5</v>
      </c>
      <c r="F16" s="5"/>
      <c r="G16" s="43" t="s">
        <v>18</v>
      </c>
      <c r="H16" s="43" t="s">
        <v>4</v>
      </c>
      <c r="I16" s="4"/>
      <c r="J16" s="43" t="s">
        <v>5</v>
      </c>
      <c r="K16" s="5"/>
    </row>
    <row r="17" spans="1:13" ht="20.25" thickBot="1" x14ac:dyDescent="0.3">
      <c r="A17" s="42"/>
      <c r="B17" s="51"/>
      <c r="C17" s="44"/>
      <c r="D17" s="36" t="s">
        <v>6</v>
      </c>
      <c r="E17" s="44"/>
      <c r="F17" s="36" t="s">
        <v>6</v>
      </c>
      <c r="G17" s="44"/>
      <c r="H17" s="44"/>
      <c r="I17" s="36" t="s">
        <v>6</v>
      </c>
      <c r="J17" s="44"/>
      <c r="K17" s="36" t="s">
        <v>6</v>
      </c>
    </row>
    <row r="18" spans="1:13" x14ac:dyDescent="0.25">
      <c r="A18" s="4" t="s">
        <v>11</v>
      </c>
      <c r="B18" s="20">
        <f t="shared" ref="B18:B19" si="1">C18+E18</f>
        <v>165</v>
      </c>
      <c r="C18" s="21">
        <v>90</v>
      </c>
      <c r="D18" s="22">
        <f>C18/$B$18*100</f>
        <v>54.54545454545454</v>
      </c>
      <c r="E18" s="21">
        <v>75</v>
      </c>
      <c r="F18" s="22">
        <f>E18/$B$18*100</f>
        <v>45.454545454545453</v>
      </c>
      <c r="G18" s="23">
        <f t="shared" ref="G18:G19" si="2">H18+J18</f>
        <v>160</v>
      </c>
      <c r="H18" s="21">
        <v>31</v>
      </c>
      <c r="I18" s="22">
        <f>H18/$G$18*100</f>
        <v>19.375</v>
      </c>
      <c r="J18" s="21">
        <v>129</v>
      </c>
      <c r="K18" s="22">
        <v>80.62</v>
      </c>
      <c r="L18" s="56"/>
      <c r="M18" s="57"/>
    </row>
    <row r="19" spans="1:13" x14ac:dyDescent="0.25">
      <c r="A19" s="7" t="s">
        <v>12</v>
      </c>
      <c r="B19" s="24">
        <f t="shared" si="1"/>
        <v>142</v>
      </c>
      <c r="C19" s="25">
        <v>75</v>
      </c>
      <c r="D19" s="26">
        <f>C19/$B$19*100</f>
        <v>52.816901408450704</v>
      </c>
      <c r="E19" s="25">
        <v>67</v>
      </c>
      <c r="F19" s="26">
        <f>E19/$B$19*100</f>
        <v>47.183098591549296</v>
      </c>
      <c r="G19" s="27">
        <f t="shared" si="2"/>
        <v>207</v>
      </c>
      <c r="H19" s="25">
        <v>44</v>
      </c>
      <c r="I19" s="26">
        <f>H19/$G$19*100</f>
        <v>21.256038647342994</v>
      </c>
      <c r="J19" s="25">
        <v>163</v>
      </c>
      <c r="K19" s="26">
        <f>J19/$G$19*100</f>
        <v>78.74396135265701</v>
      </c>
      <c r="L19" s="56"/>
      <c r="M19" s="57"/>
    </row>
    <row r="20" spans="1:13" ht="20.25" thickBot="1" x14ac:dyDescent="0.3">
      <c r="A20" s="12" t="s">
        <v>13</v>
      </c>
      <c r="B20" s="28">
        <f>C20+E20</f>
        <v>124</v>
      </c>
      <c r="C20" s="29">
        <v>63</v>
      </c>
      <c r="D20" s="30">
        <f>C20/$B$20*100</f>
        <v>50.806451612903224</v>
      </c>
      <c r="E20" s="31">
        <v>61</v>
      </c>
      <c r="F20" s="30">
        <f>E20/$B$20*100</f>
        <v>49.193548387096776</v>
      </c>
      <c r="G20" s="29">
        <f>H20+J20</f>
        <v>231</v>
      </c>
      <c r="H20" s="29">
        <v>53</v>
      </c>
      <c r="I20" s="30">
        <f>H20/$G$20*100</f>
        <v>22.943722943722943</v>
      </c>
      <c r="J20" s="31">
        <v>178</v>
      </c>
      <c r="K20" s="30">
        <f>J20/$G$20*100</f>
        <v>77.056277056277054</v>
      </c>
      <c r="L20" s="56"/>
      <c r="M20" s="57"/>
    </row>
    <row r="22" spans="1:13" ht="20.25" thickBot="1" x14ac:dyDescent="0.3">
      <c r="A22" s="19" t="s">
        <v>27</v>
      </c>
      <c r="B22" s="19"/>
      <c r="C22" s="19"/>
      <c r="D22" s="19"/>
      <c r="E22" s="52" t="s">
        <v>1</v>
      </c>
      <c r="F22" s="52"/>
    </row>
    <row r="23" spans="1:13" ht="20.25" thickBot="1" x14ac:dyDescent="0.3">
      <c r="A23" s="53" t="s">
        <v>19</v>
      </c>
      <c r="B23" s="50" t="s">
        <v>3</v>
      </c>
      <c r="C23" s="43" t="s">
        <v>4</v>
      </c>
      <c r="D23" s="4"/>
      <c r="E23" s="43" t="s">
        <v>5</v>
      </c>
      <c r="F23" s="5"/>
    </row>
    <row r="24" spans="1:13" ht="20.25" thickBot="1" x14ac:dyDescent="0.3">
      <c r="A24" s="53"/>
      <c r="B24" s="54"/>
      <c r="C24" s="55"/>
      <c r="D24" s="37" t="s">
        <v>6</v>
      </c>
      <c r="E24" s="55"/>
      <c r="F24" s="38" t="s">
        <v>6</v>
      </c>
    </row>
    <row r="25" spans="1:13" x14ac:dyDescent="0.25">
      <c r="A25" s="32" t="s">
        <v>20</v>
      </c>
      <c r="B25" s="58">
        <v>0</v>
      </c>
      <c r="C25" s="59">
        <v>0</v>
      </c>
      <c r="D25" s="59">
        <v>0</v>
      </c>
      <c r="E25" s="59">
        <v>0</v>
      </c>
      <c r="F25" s="59">
        <v>0</v>
      </c>
      <c r="G25" s="60"/>
    </row>
    <row r="26" spans="1:13" x14ac:dyDescent="0.25">
      <c r="A26" s="32" t="s">
        <v>21</v>
      </c>
      <c r="B26" s="33">
        <f t="shared" ref="B26:B29" si="3">C26+E26</f>
        <v>22</v>
      </c>
      <c r="C26" s="11">
        <v>12</v>
      </c>
      <c r="D26" s="10">
        <f>C26/$B$26*100</f>
        <v>54.54545454545454</v>
      </c>
      <c r="E26" s="11">
        <v>10</v>
      </c>
      <c r="F26" s="10">
        <f>E26/$B$26*100</f>
        <v>45.454545454545453</v>
      </c>
    </row>
    <row r="27" spans="1:13" x14ac:dyDescent="0.25">
      <c r="A27" s="32" t="s">
        <v>22</v>
      </c>
      <c r="B27" s="33">
        <f t="shared" si="3"/>
        <v>41</v>
      </c>
      <c r="C27" s="11">
        <v>14</v>
      </c>
      <c r="D27" s="10">
        <f>C27/$B$27*100</f>
        <v>34.146341463414636</v>
      </c>
      <c r="E27" s="11">
        <v>27</v>
      </c>
      <c r="F27" s="10">
        <f>E27/$B$27*100</f>
        <v>65.853658536585371</v>
      </c>
    </row>
    <row r="28" spans="1:13" x14ac:dyDescent="0.25">
      <c r="A28" s="32" t="s">
        <v>23</v>
      </c>
      <c r="B28" s="33">
        <f t="shared" si="3"/>
        <v>147</v>
      </c>
      <c r="C28" s="11">
        <v>39</v>
      </c>
      <c r="D28" s="10">
        <f>C28/$B$28*100</f>
        <v>26.530612244897959</v>
      </c>
      <c r="E28" s="11">
        <v>108</v>
      </c>
      <c r="F28" s="10">
        <f>E28/$B$28*100</f>
        <v>73.469387755102048</v>
      </c>
    </row>
    <row r="29" spans="1:13" ht="20.25" thickBot="1" x14ac:dyDescent="0.3">
      <c r="A29" s="34" t="s">
        <v>24</v>
      </c>
      <c r="B29" s="13">
        <f t="shared" si="3"/>
        <v>145</v>
      </c>
      <c r="C29" s="14">
        <v>50</v>
      </c>
      <c r="D29" s="15">
        <f>C29/$B$29*100</f>
        <v>34.482758620689658</v>
      </c>
      <c r="E29" s="14">
        <v>95</v>
      </c>
      <c r="F29" s="15">
        <f>E29/$B$29*100</f>
        <v>65.517241379310349</v>
      </c>
    </row>
    <row r="30" spans="1:13" x14ac:dyDescent="0.25">
      <c r="B30" s="35"/>
    </row>
  </sheetData>
  <mergeCells count="20">
    <mergeCell ref="E22:F22"/>
    <mergeCell ref="A23:A24"/>
    <mergeCell ref="B23:B24"/>
    <mergeCell ref="C23:C24"/>
    <mergeCell ref="E23:E24"/>
    <mergeCell ref="A15:A17"/>
    <mergeCell ref="B15:F15"/>
    <mergeCell ref="G15:K15"/>
    <mergeCell ref="B16:B17"/>
    <mergeCell ref="C16:C17"/>
    <mergeCell ref="E16:E17"/>
    <mergeCell ref="G16:G17"/>
    <mergeCell ref="H16:H17"/>
    <mergeCell ref="J16:J17"/>
    <mergeCell ref="A1:F1"/>
    <mergeCell ref="E2:F2"/>
    <mergeCell ref="A3:A4"/>
    <mergeCell ref="B3:B4"/>
    <mergeCell ref="C3:C4"/>
    <mergeCell ref="E3:E4"/>
  </mergeCells>
  <phoneticPr fontId="2" type="noConversion"/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李慧美</dc:creator>
  <cp:lastModifiedBy>邱琴惠</cp:lastModifiedBy>
  <dcterms:created xsi:type="dcterms:W3CDTF">2022-02-16T02:23:31Z</dcterms:created>
  <dcterms:modified xsi:type="dcterms:W3CDTF">2022-07-26T07:59:37Z</dcterms:modified>
</cp:coreProperties>
</file>