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.性平各分工小組會議\7.性別主流化工具\01-性別統計\社會局-性別統計\111-性別統計\112-04-11 性別統計數據更新(111年)\"/>
    </mc:Choice>
  </mc:AlternateContent>
  <xr:revisionPtr revIDLastSave="0" documentId="13_ncr:1_{F73262E9-95F4-4147-9609-DA50EC66B537}" xr6:coauthVersionLast="47" xr6:coauthVersionMax="47" xr10:uidLastSave="{00000000-0000-0000-0000-000000000000}"/>
  <bookViews>
    <workbookView xWindow="804" yWindow="756" windowWidth="22236" windowHeight="11484" xr2:uid="{6A21F500-C677-4393-8470-7562FE105EE7}"/>
  </bookViews>
  <sheets>
    <sheet name="社會救助類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" i="1" l="1"/>
  <c r="Z24" i="1"/>
  <c r="X24" i="1"/>
  <c r="W24" i="1"/>
  <c r="V24" i="1"/>
  <c r="AE23" i="1"/>
  <c r="AE22" i="1"/>
  <c r="AE21" i="1"/>
  <c r="V18" i="1"/>
  <c r="M17" i="1"/>
  <c r="M15" i="1" s="1"/>
  <c r="H17" i="1"/>
  <c r="M16" i="1"/>
  <c r="H16" i="1"/>
  <c r="AE15" i="1"/>
  <c r="V15" i="1"/>
  <c r="N15" i="1"/>
  <c r="L15" i="1"/>
  <c r="K15" i="1"/>
  <c r="J15" i="1"/>
  <c r="I15" i="1"/>
  <c r="H15" i="1"/>
  <c r="G15" i="1"/>
  <c r="F15" i="1"/>
  <c r="E15" i="1"/>
  <c r="M14" i="1"/>
  <c r="H14" i="1"/>
  <c r="M13" i="1"/>
  <c r="M12" i="1" s="1"/>
  <c r="H13" i="1"/>
  <c r="H12" i="1" s="1"/>
  <c r="V12" i="1"/>
  <c r="N12" i="1"/>
  <c r="L12" i="1"/>
  <c r="K12" i="1"/>
  <c r="J12" i="1"/>
  <c r="I12" i="1"/>
  <c r="G12" i="1"/>
  <c r="F12" i="1"/>
  <c r="V9" i="1"/>
  <c r="H8" i="1"/>
  <c r="H6" i="1" s="1"/>
  <c r="H7" i="1"/>
  <c r="V6" i="1"/>
  <c r="N6" i="1"/>
  <c r="L6" i="1"/>
  <c r="K6" i="1"/>
  <c r="J6" i="1"/>
  <c r="I6" i="1"/>
  <c r="G6" i="1"/>
  <c r="F6" i="1"/>
  <c r="E6" i="1"/>
  <c r="M5" i="1"/>
  <c r="M3" i="1" s="1"/>
  <c r="H5" i="1"/>
  <c r="M4" i="1"/>
  <c r="H4" i="1"/>
  <c r="V3" i="1"/>
  <c r="N3" i="1"/>
  <c r="L3" i="1"/>
  <c r="K3" i="1"/>
  <c r="J3" i="1"/>
  <c r="I3" i="1"/>
  <c r="H3" i="1"/>
  <c r="G3" i="1"/>
  <c r="F3" i="1"/>
  <c r="E3" i="1"/>
</calcChain>
</file>

<file path=xl/sharedStrings.xml><?xml version="1.0" encoding="utf-8"?>
<sst xmlns="http://schemas.openxmlformats.org/spreadsheetml/2006/main" count="315" uniqueCount="52">
  <si>
    <t>指標</t>
    <phoneticPr fontId="3" type="noConversion"/>
  </si>
  <si>
    <t>複分類</t>
    <phoneticPr fontId="3" type="noConversion"/>
  </si>
  <si>
    <t>單位</t>
    <phoneticPr fontId="3" type="noConversion"/>
  </si>
  <si>
    <t>性別</t>
    <phoneticPr fontId="5" type="noConversion"/>
  </si>
  <si>
    <t>99年(底)</t>
  </si>
  <si>
    <t>100年(底)</t>
  </si>
  <si>
    <t>101年(底)</t>
  </si>
  <si>
    <t>102年(底)</t>
  </si>
  <si>
    <t>103年(底)</t>
  </si>
  <si>
    <r>
      <t>104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底</t>
    </r>
    <r>
      <rPr>
        <sz val="12"/>
        <rFont val="Times New Roman"/>
        <family val="1"/>
      </rPr>
      <t>)</t>
    </r>
    <phoneticPr fontId="5" type="noConversion"/>
  </si>
  <si>
    <r>
      <t>105</t>
    </r>
    <r>
      <rPr>
        <sz val="12"/>
        <rFont val="細明體"/>
        <family val="3"/>
        <charset val="136"/>
      </rPr>
      <t xml:space="preserve">年上半年
</t>
    </r>
    <r>
      <rPr>
        <sz val="12"/>
        <rFont val="Times New Roman"/>
        <family val="1"/>
      </rPr>
      <t>(1-6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phoneticPr fontId="5" type="noConversion"/>
  </si>
  <si>
    <r>
      <t>105</t>
    </r>
    <r>
      <rPr>
        <sz val="12"/>
        <rFont val="細明體"/>
        <family val="3"/>
        <charset val="136"/>
      </rPr>
      <t xml:space="preserve">年下半年
</t>
    </r>
    <r>
      <rPr>
        <sz val="12"/>
        <rFont val="Times New Roman"/>
        <family val="1"/>
      </rPr>
      <t>(7-12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phoneticPr fontId="5" type="noConversion"/>
  </si>
  <si>
    <r>
      <t>106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phoneticPr fontId="5" type="noConversion"/>
  </si>
  <si>
    <r>
      <t>106</t>
    </r>
    <r>
      <rPr>
        <sz val="12"/>
        <rFont val="細明體"/>
        <family val="3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細明體"/>
        <family val="3"/>
        <charset val="136"/>
      </rPr>
      <t>月</t>
    </r>
    <r>
      <rPr>
        <sz val="12"/>
        <rFont val="Times New Roman"/>
        <family val="1"/>
      </rPr>
      <t>)</t>
    </r>
    <phoneticPr fontId="5" type="noConversion"/>
  </si>
  <si>
    <r>
      <t>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</si>
  <si>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</si>
  <si>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108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</si>
  <si>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108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</si>
  <si>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109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上半年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</si>
  <si>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109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下半年</t>
    </r>
    <r>
      <rPr>
        <sz val="12"/>
        <rFont val="Times New Roman"/>
        <family val="1"/>
      </rPr>
      <t>)
(7-12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</si>
  <si>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r>
      <t>110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上</t>
    </r>
    <r>
      <rPr>
        <sz val="12"/>
        <rFont val="新細明體"/>
        <family val="1"/>
        <charset val="136"/>
      </rPr>
      <t>半年</t>
    </r>
    <r>
      <rPr>
        <sz val="12"/>
        <rFont val="Times New Roman"/>
        <family val="1"/>
      </rPr>
      <t>)
(1-6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phoneticPr fontId="3" type="noConversion"/>
  </si>
  <si>
    <t>小計/期底數</t>
    <phoneticPr fontId="3" type="noConversion"/>
  </si>
  <si>
    <t>Q1</t>
    <phoneticPr fontId="3" type="noConversion"/>
  </si>
  <si>
    <r>
      <t>Q2/</t>
    </r>
    <r>
      <rPr>
        <sz val="10"/>
        <rFont val="細明體"/>
        <family val="3"/>
        <charset val="136"/>
      </rPr>
      <t>上半年</t>
    </r>
    <phoneticPr fontId="3" type="noConversion"/>
  </si>
  <si>
    <t>Q3</t>
    <phoneticPr fontId="3" type="noConversion"/>
  </si>
  <si>
    <r>
      <t>Q4/</t>
    </r>
    <r>
      <rPr>
        <sz val="10"/>
        <rFont val="細明體"/>
        <family val="3"/>
        <charset val="136"/>
      </rPr>
      <t>下半年</t>
    </r>
    <phoneticPr fontId="3" type="noConversion"/>
  </si>
  <si>
    <t>低收入戶戶數-以戶長性別統計</t>
    <phoneticPr fontId="5" type="noConversion"/>
  </si>
  <si>
    <t>戶數</t>
    <phoneticPr fontId="3" type="noConversion"/>
  </si>
  <si>
    <t>合計</t>
  </si>
  <si>
    <t>男</t>
  </si>
  <si>
    <t>女</t>
  </si>
  <si>
    <t>低收入戶人數</t>
    <phoneticPr fontId="5" type="noConversion"/>
  </si>
  <si>
    <t>人數</t>
    <phoneticPr fontId="3" type="noConversion"/>
  </si>
  <si>
    <t>中低收入戶戶數-以戶長性別統計</t>
    <phoneticPr fontId="3" type="noConversion"/>
  </si>
  <si>
    <t>…</t>
    <phoneticPr fontId="5" type="noConversion"/>
  </si>
  <si>
    <t>...</t>
    <phoneticPr fontId="5" type="noConversion"/>
  </si>
  <si>
    <t>中低收入戶人數</t>
    <phoneticPr fontId="5" type="noConversion"/>
  </si>
  <si>
    <t>人數</t>
  </si>
  <si>
    <t>受理報案或查報遊民處理人數</t>
    <phoneticPr fontId="5" type="noConversion"/>
  </si>
  <si>
    <t>人</t>
    <phoneticPr fontId="3" type="noConversion"/>
  </si>
  <si>
    <t>急難救助人次</t>
    <phoneticPr fontId="5" type="noConversion"/>
  </si>
  <si>
    <t>人次</t>
    <phoneticPr fontId="5" type="noConversion"/>
  </si>
  <si>
    <t>合計</t>
    <phoneticPr fontId="5" type="noConversion"/>
  </si>
  <si>
    <t>男</t>
    <phoneticPr fontId="5" type="noConversion"/>
  </si>
  <si>
    <t>女</t>
    <phoneticPr fontId="5" type="noConversion"/>
  </si>
  <si>
    <t>市民醫療性別統計
(106年新增)</t>
    <phoneticPr fontId="5" type="noConversion"/>
  </si>
  <si>
    <t>身心障礙者生活補助人次</t>
    <phoneticPr fontId="5" type="noConversion"/>
  </si>
  <si>
    <t>人次</t>
    <phoneticPr fontId="3" type="noConversion"/>
  </si>
  <si>
    <t>-</t>
    <phoneticPr fontId="5" type="noConversion"/>
  </si>
  <si>
    <t>中低收入老人生活津貼請領人次</t>
    <phoneticPr fontId="3" type="noConversion"/>
  </si>
  <si>
    <t xml:space="preserve">    110年(下半年)
(7-12月)     </t>
    <phoneticPr fontId="3" type="noConversion"/>
  </si>
  <si>
    <r>
      <t>111</t>
    </r>
    <r>
      <rPr>
        <sz val="12"/>
        <rFont val="細明體"/>
        <family val="1"/>
        <charset val="136"/>
      </rPr>
      <t>年</t>
    </r>
    <r>
      <rPr>
        <sz val="12"/>
        <rFont val="Times New Roman"/>
        <family val="1"/>
      </rPr>
      <t xml:space="preserve">    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</si>
</sst>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76" formatCode="_(* #,##0_);_(* \(#,##0\);_(* &quot;-&quot;_);_(@_)"/>
    <numFmt numFmtId="177" formatCode="#,##0_);[Red]\(#,##0\)"/>
    <numFmt numFmtId="178" formatCode="_(* #,##0.00_);_(* \(#,##0.00\);_(* &quot;-&quot;??_);_(@_)"/>
    <numFmt numFmtId="179" formatCode="_(* #,##0_);_(* \(#,##0\);_(* &quot;-&quot;??_);_(@_)"/>
    <numFmt numFmtId="180" formatCode="#,##0;\-#,##0;&quot;－&quot;"/>
    <numFmt numFmtId="181" formatCode="_-* #,##0_-;\-* #,##0_-;_-* &quot;-&quot;??_-;_-@_-"/>
    <numFmt numFmtId="182" formatCode="#,##0_ "/>
  </numFmts>
  <fonts count="29" x14ac:knownFonts="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9"/>
      <name val="細明體"/>
      <family val="3"/>
      <charset val="136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b/>
      <sz val="9"/>
      <color indexed="8"/>
      <name val="細明體"/>
      <family val="3"/>
      <charset val="136"/>
    </font>
    <font>
      <b/>
      <sz val="10"/>
      <color indexed="8"/>
      <name val="細明體"/>
      <family val="3"/>
      <charset val="136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新細明體"/>
      <family val="1"/>
      <charset val="136"/>
    </font>
    <font>
      <sz val="9"/>
      <color indexed="8"/>
      <name val="Times New Roman"/>
      <family val="1"/>
    </font>
    <font>
      <sz val="10"/>
      <color indexed="8"/>
      <name val="細明體"/>
      <family val="3"/>
      <charset val="136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細明體"/>
      <family val="3"/>
      <charset val="136"/>
    </font>
    <font>
      <b/>
      <sz val="11"/>
      <name val="細明體"/>
      <family val="3"/>
      <charset val="136"/>
    </font>
    <font>
      <b/>
      <sz val="10"/>
      <name val="細明體"/>
      <family val="3"/>
      <charset val="136"/>
    </font>
    <font>
      <b/>
      <sz val="10"/>
      <name val="Times New Roman"/>
      <family val="1"/>
    </font>
    <font>
      <b/>
      <sz val="12"/>
      <name val="新細明體"/>
      <family val="1"/>
      <charset val="136"/>
    </font>
    <font>
      <sz val="11"/>
      <name val="Times New Roman"/>
      <family val="1"/>
    </font>
    <font>
      <sz val="12"/>
      <name val="細明體"/>
      <family val="1"/>
      <charset val="136"/>
    </font>
    <font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178" fontId="7" fillId="0" borderId="0" applyFont="0" applyFill="0" applyBorder="0" applyAlignment="0" applyProtection="0">
      <alignment vertical="center"/>
    </xf>
    <xf numFmtId="0" fontId="1" fillId="0" borderId="0"/>
    <xf numFmtId="178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/>
    <xf numFmtId="0" fontId="15" fillId="0" borderId="0" xfId="0" applyFont="1">
      <alignment vertic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right" wrapText="1"/>
    </xf>
    <xf numFmtId="180" fontId="19" fillId="0" borderId="1" xfId="0" applyNumberFormat="1" applyFont="1" applyBorder="1" applyAlignment="1"/>
    <xf numFmtId="182" fontId="19" fillId="0" borderId="1" xfId="0" applyNumberFormat="1" applyFont="1" applyBorder="1" applyAlignment="1">
      <alignment horizontal="right" wrapText="1"/>
    </xf>
    <xf numFmtId="180" fontId="19" fillId="0" borderId="1" xfId="0" applyNumberFormat="1" applyFont="1" applyBorder="1" applyAlignment="1">
      <alignment horizontal="right" wrapText="1"/>
    </xf>
    <xf numFmtId="177" fontId="19" fillId="0" borderId="1" xfId="0" applyNumberFormat="1" applyFont="1" applyBorder="1" applyAlignment="1"/>
    <xf numFmtId="177" fontId="19" fillId="3" borderId="1" xfId="0" applyNumberFormat="1" applyFont="1" applyFill="1" applyBorder="1" applyAlignment="1"/>
    <xf numFmtId="176" fontId="19" fillId="4" borderId="1" xfId="0" applyNumberFormat="1" applyFont="1" applyFill="1" applyBorder="1" applyAlignment="1">
      <alignment horizontal="right" wrapText="1"/>
    </xf>
    <xf numFmtId="0" fontId="21" fillId="0" borderId="1" xfId="0" applyFont="1" applyBorder="1" applyAlignment="1">
      <alignment horizontal="center"/>
    </xf>
    <xf numFmtId="0" fontId="19" fillId="4" borderId="1" xfId="0" applyFont="1" applyFill="1" applyBorder="1" applyAlignment="1">
      <alignment horizontal="right" wrapText="1"/>
    </xf>
    <xf numFmtId="0" fontId="25" fillId="0" borderId="0" xfId="0" applyFont="1">
      <alignment vertical="center"/>
    </xf>
    <xf numFmtId="0" fontId="2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right" wrapText="1"/>
    </xf>
    <xf numFmtId="180" fontId="6" fillId="0" borderId="1" xfId="0" applyNumberFormat="1" applyFont="1" applyBorder="1" applyAlignment="1">
      <alignment horizontal="right" wrapText="1"/>
    </xf>
    <xf numFmtId="176" fontId="6" fillId="0" borderId="1" xfId="0" applyNumberFormat="1" applyFont="1" applyBorder="1" applyAlignment="1">
      <alignment horizontal="right" wrapText="1"/>
    </xf>
    <xf numFmtId="177" fontId="6" fillId="0" borderId="1" xfId="0" applyNumberFormat="1" applyFont="1" applyBorder="1" applyAlignment="1"/>
    <xf numFmtId="177" fontId="6" fillId="0" borderId="1" xfId="0" applyNumberFormat="1" applyFont="1" applyBorder="1" applyAlignment="1">
      <alignment horizontal="right" vertical="center"/>
    </xf>
    <xf numFmtId="0" fontId="1" fillId="0" borderId="0" xfId="0" applyFont="1" applyAlignment="1"/>
    <xf numFmtId="0" fontId="19" fillId="0" borderId="1" xfId="0" applyFont="1" applyBorder="1" applyAlignment="1">
      <alignment horizontal="right" wrapText="1"/>
    </xf>
    <xf numFmtId="0" fontId="19" fillId="0" borderId="0" xfId="0" applyFont="1">
      <alignment vertical="center"/>
    </xf>
    <xf numFmtId="179" fontId="19" fillId="0" borderId="0" xfId="1" applyNumberFormat="1" applyFont="1">
      <alignment vertical="center"/>
    </xf>
    <xf numFmtId="179" fontId="6" fillId="0" borderId="0" xfId="1" applyNumberFormat="1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1" fillId="2" borderId="1" xfId="2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80" fontId="13" fillId="0" borderId="1" xfId="0" applyNumberFormat="1" applyFont="1" applyBorder="1">
      <alignment vertical="center"/>
    </xf>
    <xf numFmtId="180" fontId="13" fillId="0" borderId="1" xfId="0" applyNumberFormat="1" applyFont="1" applyBorder="1" applyAlignment="1">
      <alignment horizontal="right" vertical="center" wrapText="1"/>
    </xf>
    <xf numFmtId="177" fontId="13" fillId="0" borderId="1" xfId="0" applyNumberFormat="1" applyFont="1" applyBorder="1">
      <alignment vertical="center"/>
    </xf>
    <xf numFmtId="177" fontId="14" fillId="0" borderId="1" xfId="0" applyNumberFormat="1" applyFont="1" applyBorder="1">
      <alignment vertical="center"/>
    </xf>
    <xf numFmtId="181" fontId="13" fillId="0" borderId="1" xfId="1" applyNumberFormat="1" applyFont="1" applyBorder="1" applyAlignment="1">
      <alignment vertical="center"/>
    </xf>
    <xf numFmtId="181" fontId="13" fillId="0" borderId="1" xfId="3" applyNumberFormat="1" applyFont="1" applyFill="1" applyBorder="1" applyAlignment="1">
      <alignment vertical="center"/>
    </xf>
    <xf numFmtId="179" fontId="14" fillId="0" borderId="1" xfId="1" applyNumberFormat="1" applyFont="1" applyBorder="1" applyAlignment="1">
      <alignment vertical="center"/>
    </xf>
    <xf numFmtId="179" fontId="14" fillId="3" borderId="1" xfId="4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176" fontId="13" fillId="4" borderId="1" xfId="0" applyNumberFormat="1" applyFont="1" applyFill="1" applyBorder="1" applyAlignment="1">
      <alignment horizontal="right" vertical="center" wrapText="1"/>
    </xf>
    <xf numFmtId="176" fontId="13" fillId="0" borderId="1" xfId="0" applyNumberFormat="1" applyFont="1" applyBorder="1" applyAlignment="1">
      <alignment horizontal="right" vertical="center" wrapText="1"/>
    </xf>
    <xf numFmtId="0" fontId="13" fillId="4" borderId="1" xfId="0" applyFont="1" applyFill="1" applyBorder="1" applyAlignment="1">
      <alignment horizontal="right" vertical="center" wrapText="1"/>
    </xf>
    <xf numFmtId="179" fontId="14" fillId="0" borderId="1" xfId="5" applyNumberFormat="1" applyFont="1" applyBorder="1" applyAlignment="1">
      <alignment vertical="center"/>
    </xf>
    <xf numFmtId="179" fontId="14" fillId="3" borderId="1" xfId="6" applyNumberFormat="1" applyFont="1" applyFill="1" applyBorder="1" applyAlignment="1">
      <alignment vertical="center"/>
    </xf>
    <xf numFmtId="179" fontId="14" fillId="0" borderId="1" xfId="1" applyNumberFormat="1" applyFont="1" applyFill="1" applyBorder="1" applyAlignment="1">
      <alignment vertical="center"/>
    </xf>
    <xf numFmtId="179" fontId="14" fillId="3" borderId="1" xfId="7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80" fontId="14" fillId="0" borderId="1" xfId="0" applyNumberFormat="1" applyFont="1" applyBorder="1" applyAlignment="1">
      <alignment horizontal="right" vertical="center" wrapText="1"/>
    </xf>
    <xf numFmtId="176" fontId="14" fillId="0" borderId="1" xfId="0" applyNumberFormat="1" applyFont="1" applyBorder="1" applyAlignment="1">
      <alignment horizontal="right" vertical="center"/>
    </xf>
    <xf numFmtId="176" fontId="14" fillId="4" borderId="1" xfId="0" applyNumberFormat="1" applyFont="1" applyFill="1" applyBorder="1" applyAlignment="1">
      <alignment horizontal="right" vertical="center" wrapText="1"/>
    </xf>
    <xf numFmtId="177" fontId="14" fillId="0" borderId="1" xfId="0" applyNumberFormat="1" applyFont="1" applyBorder="1" applyAlignment="1">
      <alignment horizontal="right" vertical="center"/>
    </xf>
    <xf numFmtId="181" fontId="14" fillId="0" borderId="1" xfId="1" applyNumberFormat="1" applyFont="1" applyBorder="1" applyAlignment="1">
      <alignment vertical="center"/>
    </xf>
    <xf numFmtId="0" fontId="13" fillId="0" borderId="1" xfId="0" applyFont="1" applyBorder="1" applyAlignment="1">
      <alignment horizontal="right" vertical="center" wrapText="1"/>
    </xf>
    <xf numFmtId="181" fontId="13" fillId="0" borderId="1" xfId="1" applyNumberFormat="1" applyFont="1" applyFill="1" applyBorder="1" applyAlignment="1">
      <alignment horizontal="right" vertical="center"/>
    </xf>
    <xf numFmtId="38" fontId="13" fillId="0" borderId="1" xfId="0" applyNumberFormat="1" applyFont="1" applyBorder="1" applyAlignment="1">
      <alignment horizontal="right" vertical="center"/>
    </xf>
    <xf numFmtId="38" fontId="14" fillId="0" borderId="1" xfId="0" applyNumberFormat="1" applyFont="1" applyBorder="1" applyAlignment="1">
      <alignment horizontal="right" vertical="center"/>
    </xf>
    <xf numFmtId="179" fontId="14" fillId="0" borderId="1" xfId="5" applyNumberFormat="1" applyFont="1" applyFill="1" applyBorder="1" applyAlignment="1">
      <alignment vertical="center"/>
    </xf>
    <xf numFmtId="179" fontId="14" fillId="0" borderId="1" xfId="1" applyNumberFormat="1" applyFont="1" applyFill="1" applyBorder="1" applyAlignment="1">
      <alignment horizontal="right" vertical="center"/>
    </xf>
    <xf numFmtId="179" fontId="14" fillId="3" borderId="1" xfId="4" applyNumberFormat="1" applyFont="1" applyFill="1" applyBorder="1" applyAlignment="1">
      <alignment horizontal="right" vertical="center"/>
    </xf>
    <xf numFmtId="179" fontId="6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0" fontId="13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wrapText="1"/>
    </xf>
    <xf numFmtId="180" fontId="13" fillId="4" borderId="1" xfId="0" applyNumberFormat="1" applyFont="1" applyFill="1" applyBorder="1" applyAlignment="1">
      <alignment horizontal="right" vertical="center" wrapText="1"/>
    </xf>
    <xf numFmtId="0" fontId="19" fillId="4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9" fontId="6" fillId="3" borderId="1" xfId="4" applyNumberFormat="1" applyFont="1" applyFill="1" applyBorder="1" applyAlignment="1">
      <alignment vertical="center"/>
    </xf>
    <xf numFmtId="179" fontId="14" fillId="3" borderId="1" xfId="4" applyNumberFormat="1" applyFont="1" applyFill="1" applyBorder="1" applyAlignment="1">
      <alignment horizontal="center" vertical="center"/>
    </xf>
    <xf numFmtId="179" fontId="6" fillId="3" borderId="1" xfId="4" applyNumberFormat="1" applyFont="1" applyFill="1" applyBorder="1" applyAlignment="1">
      <alignment horizontal="center" vertical="center"/>
    </xf>
    <xf numFmtId="179" fontId="6" fillId="3" borderId="1" xfId="4" applyNumberFormat="1" applyFont="1" applyFill="1" applyBorder="1" applyAlignment="1">
      <alignment horizontal="right" vertical="center"/>
    </xf>
    <xf numFmtId="177" fontId="14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182" fontId="13" fillId="0" borderId="1" xfId="0" applyNumberFormat="1" applyFont="1" applyBorder="1" applyAlignment="1">
      <alignment vertical="center"/>
    </xf>
    <xf numFmtId="177" fontId="19" fillId="3" borderId="1" xfId="0" applyNumberFormat="1" applyFont="1" applyFill="1" applyBorder="1" applyAlignment="1">
      <alignment vertical="center"/>
    </xf>
    <xf numFmtId="181" fontId="19" fillId="0" borderId="1" xfId="1" applyNumberFormat="1" applyFont="1" applyBorder="1" applyAlignment="1">
      <alignment vertical="center"/>
    </xf>
    <xf numFmtId="181" fontId="19" fillId="0" borderId="1" xfId="3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182" fontId="19" fillId="0" borderId="1" xfId="0" applyNumberFormat="1" applyFont="1" applyBorder="1" applyAlignment="1">
      <alignment vertical="center"/>
    </xf>
    <xf numFmtId="179" fontId="6" fillId="0" borderId="1" xfId="1" applyNumberFormat="1" applyFont="1" applyBorder="1" applyAlignment="1">
      <alignment vertical="center"/>
    </xf>
    <xf numFmtId="177" fontId="13" fillId="3" borderId="1" xfId="0" applyNumberFormat="1" applyFont="1" applyFill="1" applyBorder="1" applyAlignment="1">
      <alignment vertical="center"/>
    </xf>
    <xf numFmtId="182" fontId="14" fillId="0" borderId="1" xfId="0" applyNumberFormat="1" applyFont="1" applyBorder="1" applyAlignment="1">
      <alignment vertical="center"/>
    </xf>
    <xf numFmtId="182" fontId="6" fillId="0" borderId="1" xfId="0" applyNumberFormat="1" applyFont="1" applyBorder="1" applyAlignment="1">
      <alignment vertical="center"/>
    </xf>
    <xf numFmtId="177" fontId="13" fillId="0" borderId="1" xfId="0" applyNumberFormat="1" applyFont="1" applyBorder="1" applyAlignment="1">
      <alignment vertical="center"/>
    </xf>
    <xf numFmtId="177" fontId="19" fillId="0" borderId="1" xfId="0" applyNumberFormat="1" applyFont="1" applyBorder="1" applyAlignment="1">
      <alignment vertical="center"/>
    </xf>
    <xf numFmtId="179" fontId="6" fillId="0" borderId="1" xfId="5" applyNumberFormat="1" applyFont="1" applyBorder="1" applyAlignment="1">
      <alignment vertical="center"/>
    </xf>
    <xf numFmtId="179" fontId="6" fillId="3" borderId="1" xfId="6" applyNumberFormat="1" applyFont="1" applyFill="1" applyBorder="1" applyAlignment="1">
      <alignment vertical="center"/>
    </xf>
    <xf numFmtId="179" fontId="6" fillId="0" borderId="1" xfId="1" applyNumberFormat="1" applyFont="1" applyFill="1" applyBorder="1" applyAlignment="1">
      <alignment vertical="center"/>
    </xf>
    <xf numFmtId="179" fontId="6" fillId="3" borderId="1" xfId="7" applyNumberFormat="1" applyFont="1" applyFill="1" applyBorder="1" applyAlignment="1">
      <alignment vertical="center"/>
    </xf>
    <xf numFmtId="181" fontId="6" fillId="0" borderId="1" xfId="1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81" fontId="19" fillId="0" borderId="1" xfId="1" applyNumberFormat="1" applyFont="1" applyFill="1" applyBorder="1" applyAlignment="1">
      <alignment horizontal="right" vertical="center"/>
    </xf>
    <xf numFmtId="38" fontId="19" fillId="0" borderId="1" xfId="0" applyNumberFormat="1" applyFont="1" applyBorder="1" applyAlignment="1">
      <alignment horizontal="right" vertical="center"/>
    </xf>
    <xf numFmtId="38" fontId="6" fillId="0" borderId="1" xfId="0" applyNumberFormat="1" applyFont="1" applyBorder="1" applyAlignment="1">
      <alignment horizontal="right" vertical="center"/>
    </xf>
    <xf numFmtId="179" fontId="6" fillId="0" borderId="1" xfId="5" applyNumberFormat="1" applyFont="1" applyFill="1" applyBorder="1" applyAlignment="1">
      <alignment horizontal="center" vertical="center"/>
    </xf>
    <xf numFmtId="179" fontId="6" fillId="0" borderId="1" xfId="1" applyNumberFormat="1" applyFont="1" applyFill="1" applyBorder="1" applyAlignment="1">
      <alignment horizontal="right" vertical="center"/>
    </xf>
  </cellXfs>
  <cellStyles count="9">
    <cellStyle name="一般" xfId="0" builtinId="0"/>
    <cellStyle name="一般_Sheet1" xfId="2" xr:uid="{AC5FFB41-7245-4CC2-A205-BB2AD9A50750}"/>
    <cellStyle name="千分位" xfId="1" builtinId="3"/>
    <cellStyle name="千分位 2" xfId="3" xr:uid="{3B6D7D78-E142-48A4-A062-C7C0F584DFF0}"/>
    <cellStyle name="千分位 2 2" xfId="5" xr:uid="{E344DB37-BF49-46B8-AD35-C0B8CC6AF1AB}"/>
    <cellStyle name="千分位 2 2 2 2" xfId="8" xr:uid="{08B28B50-63F9-40CD-979E-C710BEE5E6A7}"/>
    <cellStyle name="千分位 2 2 2 2 2" xfId="6" xr:uid="{DC85DA5D-2143-4443-8CF5-A27BDAD8C578}"/>
    <cellStyle name="千分位 3 3" xfId="7" xr:uid="{9E3C90F0-3D63-48B5-AFB0-22CFAB4BD589}"/>
    <cellStyle name="千分位 5" xfId="4" xr:uid="{08D02E6A-34F1-4B9C-97ED-BEC3243DCF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7861C-10D1-4C08-A97F-4CF1BD852A66}">
  <dimension ref="A1:AH29"/>
  <sheetViews>
    <sheetView tabSelected="1" zoomScale="55" zoomScaleNormal="55" zoomScalePageLayoutView="75" workbookViewId="0">
      <selection activeCell="AJ14" sqref="AJ14"/>
    </sheetView>
  </sheetViews>
  <sheetFormatPr defaultRowHeight="16.2" x14ac:dyDescent="0.3"/>
  <cols>
    <col min="1" max="1" width="18.21875" customWidth="1"/>
    <col min="2" max="2" width="9.88671875" customWidth="1"/>
    <col min="3" max="3" width="7.33203125" customWidth="1"/>
    <col min="4" max="4" width="6.109375" customWidth="1"/>
    <col min="5" max="7" width="10.109375" hidden="1" customWidth="1"/>
    <col min="8" max="21" width="9.77734375" hidden="1" customWidth="1"/>
    <col min="22" max="23" width="16.88671875" hidden="1" customWidth="1"/>
    <col min="24" max="25" width="20.21875" customWidth="1"/>
    <col min="26" max="28" width="20.21875" style="26" customWidth="1"/>
    <col min="29" max="30" width="20.21875" style="27" customWidth="1"/>
    <col min="31" max="32" width="20.21875" style="28" customWidth="1"/>
    <col min="33" max="33" width="20.21875" customWidth="1"/>
    <col min="34" max="34" width="12" bestFit="1" customWidth="1"/>
    <col min="257" max="257" width="18.21875" customWidth="1"/>
    <col min="258" max="258" width="9.88671875" customWidth="1"/>
    <col min="259" max="259" width="7.33203125" customWidth="1"/>
    <col min="260" max="260" width="6.109375" customWidth="1"/>
    <col min="261" max="279" width="0" hidden="1" customWidth="1"/>
    <col min="280" max="288" width="17.88671875" customWidth="1"/>
    <col min="513" max="513" width="18.21875" customWidth="1"/>
    <col min="514" max="514" width="9.88671875" customWidth="1"/>
    <col min="515" max="515" width="7.33203125" customWidth="1"/>
    <col min="516" max="516" width="6.109375" customWidth="1"/>
    <col min="517" max="535" width="0" hidden="1" customWidth="1"/>
    <col min="536" max="544" width="17.88671875" customWidth="1"/>
    <col min="769" max="769" width="18.21875" customWidth="1"/>
    <col min="770" max="770" width="9.88671875" customWidth="1"/>
    <col min="771" max="771" width="7.33203125" customWidth="1"/>
    <col min="772" max="772" width="6.109375" customWidth="1"/>
    <col min="773" max="791" width="0" hidden="1" customWidth="1"/>
    <col min="792" max="800" width="17.88671875" customWidth="1"/>
    <col min="1025" max="1025" width="18.21875" customWidth="1"/>
    <col min="1026" max="1026" width="9.88671875" customWidth="1"/>
    <col min="1027" max="1027" width="7.33203125" customWidth="1"/>
    <col min="1028" max="1028" width="6.109375" customWidth="1"/>
    <col min="1029" max="1047" width="0" hidden="1" customWidth="1"/>
    <col min="1048" max="1056" width="17.88671875" customWidth="1"/>
    <col min="1281" max="1281" width="18.21875" customWidth="1"/>
    <col min="1282" max="1282" width="9.88671875" customWidth="1"/>
    <col min="1283" max="1283" width="7.33203125" customWidth="1"/>
    <col min="1284" max="1284" width="6.109375" customWidth="1"/>
    <col min="1285" max="1303" width="0" hidden="1" customWidth="1"/>
    <col min="1304" max="1312" width="17.88671875" customWidth="1"/>
    <col min="1537" max="1537" width="18.21875" customWidth="1"/>
    <col min="1538" max="1538" width="9.88671875" customWidth="1"/>
    <col min="1539" max="1539" width="7.33203125" customWidth="1"/>
    <col min="1540" max="1540" width="6.109375" customWidth="1"/>
    <col min="1541" max="1559" width="0" hidden="1" customWidth="1"/>
    <col min="1560" max="1568" width="17.88671875" customWidth="1"/>
    <col min="1793" max="1793" width="18.21875" customWidth="1"/>
    <col min="1794" max="1794" width="9.88671875" customWidth="1"/>
    <col min="1795" max="1795" width="7.33203125" customWidth="1"/>
    <col min="1796" max="1796" width="6.109375" customWidth="1"/>
    <col min="1797" max="1815" width="0" hidden="1" customWidth="1"/>
    <col min="1816" max="1824" width="17.88671875" customWidth="1"/>
    <col min="2049" max="2049" width="18.21875" customWidth="1"/>
    <col min="2050" max="2050" width="9.88671875" customWidth="1"/>
    <col min="2051" max="2051" width="7.33203125" customWidth="1"/>
    <col min="2052" max="2052" width="6.109375" customWidth="1"/>
    <col min="2053" max="2071" width="0" hidden="1" customWidth="1"/>
    <col min="2072" max="2080" width="17.88671875" customWidth="1"/>
    <col min="2305" max="2305" width="18.21875" customWidth="1"/>
    <col min="2306" max="2306" width="9.88671875" customWidth="1"/>
    <col min="2307" max="2307" width="7.33203125" customWidth="1"/>
    <col min="2308" max="2308" width="6.109375" customWidth="1"/>
    <col min="2309" max="2327" width="0" hidden="1" customWidth="1"/>
    <col min="2328" max="2336" width="17.88671875" customWidth="1"/>
    <col min="2561" max="2561" width="18.21875" customWidth="1"/>
    <col min="2562" max="2562" width="9.88671875" customWidth="1"/>
    <col min="2563" max="2563" width="7.33203125" customWidth="1"/>
    <col min="2564" max="2564" width="6.109375" customWidth="1"/>
    <col min="2565" max="2583" width="0" hidden="1" customWidth="1"/>
    <col min="2584" max="2592" width="17.88671875" customWidth="1"/>
    <col min="2817" max="2817" width="18.21875" customWidth="1"/>
    <col min="2818" max="2818" width="9.88671875" customWidth="1"/>
    <col min="2819" max="2819" width="7.33203125" customWidth="1"/>
    <col min="2820" max="2820" width="6.109375" customWidth="1"/>
    <col min="2821" max="2839" width="0" hidden="1" customWidth="1"/>
    <col min="2840" max="2848" width="17.88671875" customWidth="1"/>
    <col min="3073" max="3073" width="18.21875" customWidth="1"/>
    <col min="3074" max="3074" width="9.88671875" customWidth="1"/>
    <col min="3075" max="3075" width="7.33203125" customWidth="1"/>
    <col min="3076" max="3076" width="6.109375" customWidth="1"/>
    <col min="3077" max="3095" width="0" hidden="1" customWidth="1"/>
    <col min="3096" max="3104" width="17.88671875" customWidth="1"/>
    <col min="3329" max="3329" width="18.21875" customWidth="1"/>
    <col min="3330" max="3330" width="9.88671875" customWidth="1"/>
    <col min="3331" max="3331" width="7.33203125" customWidth="1"/>
    <col min="3332" max="3332" width="6.109375" customWidth="1"/>
    <col min="3333" max="3351" width="0" hidden="1" customWidth="1"/>
    <col min="3352" max="3360" width="17.88671875" customWidth="1"/>
    <col min="3585" max="3585" width="18.21875" customWidth="1"/>
    <col min="3586" max="3586" width="9.88671875" customWidth="1"/>
    <col min="3587" max="3587" width="7.33203125" customWidth="1"/>
    <col min="3588" max="3588" width="6.109375" customWidth="1"/>
    <col min="3589" max="3607" width="0" hidden="1" customWidth="1"/>
    <col min="3608" max="3616" width="17.88671875" customWidth="1"/>
    <col min="3841" max="3841" width="18.21875" customWidth="1"/>
    <col min="3842" max="3842" width="9.88671875" customWidth="1"/>
    <col min="3843" max="3843" width="7.33203125" customWidth="1"/>
    <col min="3844" max="3844" width="6.109375" customWidth="1"/>
    <col min="3845" max="3863" width="0" hidden="1" customWidth="1"/>
    <col min="3864" max="3872" width="17.88671875" customWidth="1"/>
    <col min="4097" max="4097" width="18.21875" customWidth="1"/>
    <col min="4098" max="4098" width="9.88671875" customWidth="1"/>
    <col min="4099" max="4099" width="7.33203125" customWidth="1"/>
    <col min="4100" max="4100" width="6.109375" customWidth="1"/>
    <col min="4101" max="4119" width="0" hidden="1" customWidth="1"/>
    <col min="4120" max="4128" width="17.88671875" customWidth="1"/>
    <col min="4353" max="4353" width="18.21875" customWidth="1"/>
    <col min="4354" max="4354" width="9.88671875" customWidth="1"/>
    <col min="4355" max="4355" width="7.33203125" customWidth="1"/>
    <col min="4356" max="4356" width="6.109375" customWidth="1"/>
    <col min="4357" max="4375" width="0" hidden="1" customWidth="1"/>
    <col min="4376" max="4384" width="17.88671875" customWidth="1"/>
    <col min="4609" max="4609" width="18.21875" customWidth="1"/>
    <col min="4610" max="4610" width="9.88671875" customWidth="1"/>
    <col min="4611" max="4611" width="7.33203125" customWidth="1"/>
    <col min="4612" max="4612" width="6.109375" customWidth="1"/>
    <col min="4613" max="4631" width="0" hidden="1" customWidth="1"/>
    <col min="4632" max="4640" width="17.88671875" customWidth="1"/>
    <col min="4865" max="4865" width="18.21875" customWidth="1"/>
    <col min="4866" max="4866" width="9.88671875" customWidth="1"/>
    <col min="4867" max="4867" width="7.33203125" customWidth="1"/>
    <col min="4868" max="4868" width="6.109375" customWidth="1"/>
    <col min="4869" max="4887" width="0" hidden="1" customWidth="1"/>
    <col min="4888" max="4896" width="17.88671875" customWidth="1"/>
    <col min="5121" max="5121" width="18.21875" customWidth="1"/>
    <col min="5122" max="5122" width="9.88671875" customWidth="1"/>
    <col min="5123" max="5123" width="7.33203125" customWidth="1"/>
    <col min="5124" max="5124" width="6.109375" customWidth="1"/>
    <col min="5125" max="5143" width="0" hidden="1" customWidth="1"/>
    <col min="5144" max="5152" width="17.88671875" customWidth="1"/>
    <col min="5377" max="5377" width="18.21875" customWidth="1"/>
    <col min="5378" max="5378" width="9.88671875" customWidth="1"/>
    <col min="5379" max="5379" width="7.33203125" customWidth="1"/>
    <col min="5380" max="5380" width="6.109375" customWidth="1"/>
    <col min="5381" max="5399" width="0" hidden="1" customWidth="1"/>
    <col min="5400" max="5408" width="17.88671875" customWidth="1"/>
    <col min="5633" max="5633" width="18.21875" customWidth="1"/>
    <col min="5634" max="5634" width="9.88671875" customWidth="1"/>
    <col min="5635" max="5635" width="7.33203125" customWidth="1"/>
    <col min="5636" max="5636" width="6.109375" customWidth="1"/>
    <col min="5637" max="5655" width="0" hidden="1" customWidth="1"/>
    <col min="5656" max="5664" width="17.88671875" customWidth="1"/>
    <col min="5889" max="5889" width="18.21875" customWidth="1"/>
    <col min="5890" max="5890" width="9.88671875" customWidth="1"/>
    <col min="5891" max="5891" width="7.33203125" customWidth="1"/>
    <col min="5892" max="5892" width="6.109375" customWidth="1"/>
    <col min="5893" max="5911" width="0" hidden="1" customWidth="1"/>
    <col min="5912" max="5920" width="17.88671875" customWidth="1"/>
    <col min="6145" max="6145" width="18.21875" customWidth="1"/>
    <col min="6146" max="6146" width="9.88671875" customWidth="1"/>
    <col min="6147" max="6147" width="7.33203125" customWidth="1"/>
    <col min="6148" max="6148" width="6.109375" customWidth="1"/>
    <col min="6149" max="6167" width="0" hidden="1" customWidth="1"/>
    <col min="6168" max="6176" width="17.88671875" customWidth="1"/>
    <col min="6401" max="6401" width="18.21875" customWidth="1"/>
    <col min="6402" max="6402" width="9.88671875" customWidth="1"/>
    <col min="6403" max="6403" width="7.33203125" customWidth="1"/>
    <col min="6404" max="6404" width="6.109375" customWidth="1"/>
    <col min="6405" max="6423" width="0" hidden="1" customWidth="1"/>
    <col min="6424" max="6432" width="17.88671875" customWidth="1"/>
    <col min="6657" max="6657" width="18.21875" customWidth="1"/>
    <col min="6658" max="6658" width="9.88671875" customWidth="1"/>
    <col min="6659" max="6659" width="7.33203125" customWidth="1"/>
    <col min="6660" max="6660" width="6.109375" customWidth="1"/>
    <col min="6661" max="6679" width="0" hidden="1" customWidth="1"/>
    <col min="6680" max="6688" width="17.88671875" customWidth="1"/>
    <col min="6913" max="6913" width="18.21875" customWidth="1"/>
    <col min="6914" max="6914" width="9.88671875" customWidth="1"/>
    <col min="6915" max="6915" width="7.33203125" customWidth="1"/>
    <col min="6916" max="6916" width="6.109375" customWidth="1"/>
    <col min="6917" max="6935" width="0" hidden="1" customWidth="1"/>
    <col min="6936" max="6944" width="17.88671875" customWidth="1"/>
    <col min="7169" max="7169" width="18.21875" customWidth="1"/>
    <col min="7170" max="7170" width="9.88671875" customWidth="1"/>
    <col min="7171" max="7171" width="7.33203125" customWidth="1"/>
    <col min="7172" max="7172" width="6.109375" customWidth="1"/>
    <col min="7173" max="7191" width="0" hidden="1" customWidth="1"/>
    <col min="7192" max="7200" width="17.88671875" customWidth="1"/>
    <col min="7425" max="7425" width="18.21875" customWidth="1"/>
    <col min="7426" max="7426" width="9.88671875" customWidth="1"/>
    <col min="7427" max="7427" width="7.33203125" customWidth="1"/>
    <col min="7428" max="7428" width="6.109375" customWidth="1"/>
    <col min="7429" max="7447" width="0" hidden="1" customWidth="1"/>
    <col min="7448" max="7456" width="17.88671875" customWidth="1"/>
    <col min="7681" max="7681" width="18.21875" customWidth="1"/>
    <col min="7682" max="7682" width="9.88671875" customWidth="1"/>
    <col min="7683" max="7683" width="7.33203125" customWidth="1"/>
    <col min="7684" max="7684" width="6.109375" customWidth="1"/>
    <col min="7685" max="7703" width="0" hidden="1" customWidth="1"/>
    <col min="7704" max="7712" width="17.88671875" customWidth="1"/>
    <col min="7937" max="7937" width="18.21875" customWidth="1"/>
    <col min="7938" max="7938" width="9.88671875" customWidth="1"/>
    <col min="7939" max="7939" width="7.33203125" customWidth="1"/>
    <col min="7940" max="7940" width="6.109375" customWidth="1"/>
    <col min="7941" max="7959" width="0" hidden="1" customWidth="1"/>
    <col min="7960" max="7968" width="17.88671875" customWidth="1"/>
    <col min="8193" max="8193" width="18.21875" customWidth="1"/>
    <col min="8194" max="8194" width="9.88671875" customWidth="1"/>
    <col min="8195" max="8195" width="7.33203125" customWidth="1"/>
    <col min="8196" max="8196" width="6.109375" customWidth="1"/>
    <col min="8197" max="8215" width="0" hidden="1" customWidth="1"/>
    <col min="8216" max="8224" width="17.88671875" customWidth="1"/>
    <col min="8449" max="8449" width="18.21875" customWidth="1"/>
    <col min="8450" max="8450" width="9.88671875" customWidth="1"/>
    <col min="8451" max="8451" width="7.33203125" customWidth="1"/>
    <col min="8452" max="8452" width="6.109375" customWidth="1"/>
    <col min="8453" max="8471" width="0" hidden="1" customWidth="1"/>
    <col min="8472" max="8480" width="17.88671875" customWidth="1"/>
    <col min="8705" max="8705" width="18.21875" customWidth="1"/>
    <col min="8706" max="8706" width="9.88671875" customWidth="1"/>
    <col min="8707" max="8707" width="7.33203125" customWidth="1"/>
    <col min="8708" max="8708" width="6.109375" customWidth="1"/>
    <col min="8709" max="8727" width="0" hidden="1" customWidth="1"/>
    <col min="8728" max="8736" width="17.88671875" customWidth="1"/>
    <col min="8961" max="8961" width="18.21875" customWidth="1"/>
    <col min="8962" max="8962" width="9.88671875" customWidth="1"/>
    <col min="8963" max="8963" width="7.33203125" customWidth="1"/>
    <col min="8964" max="8964" width="6.109375" customWidth="1"/>
    <col min="8965" max="8983" width="0" hidden="1" customWidth="1"/>
    <col min="8984" max="8992" width="17.88671875" customWidth="1"/>
    <col min="9217" max="9217" width="18.21875" customWidth="1"/>
    <col min="9218" max="9218" width="9.88671875" customWidth="1"/>
    <col min="9219" max="9219" width="7.33203125" customWidth="1"/>
    <col min="9220" max="9220" width="6.109375" customWidth="1"/>
    <col min="9221" max="9239" width="0" hidden="1" customWidth="1"/>
    <col min="9240" max="9248" width="17.88671875" customWidth="1"/>
    <col min="9473" max="9473" width="18.21875" customWidth="1"/>
    <col min="9474" max="9474" width="9.88671875" customWidth="1"/>
    <col min="9475" max="9475" width="7.33203125" customWidth="1"/>
    <col min="9476" max="9476" width="6.109375" customWidth="1"/>
    <col min="9477" max="9495" width="0" hidden="1" customWidth="1"/>
    <col min="9496" max="9504" width="17.88671875" customWidth="1"/>
    <col min="9729" max="9729" width="18.21875" customWidth="1"/>
    <col min="9730" max="9730" width="9.88671875" customWidth="1"/>
    <col min="9731" max="9731" width="7.33203125" customWidth="1"/>
    <col min="9732" max="9732" width="6.109375" customWidth="1"/>
    <col min="9733" max="9751" width="0" hidden="1" customWidth="1"/>
    <col min="9752" max="9760" width="17.88671875" customWidth="1"/>
    <col min="9985" max="9985" width="18.21875" customWidth="1"/>
    <col min="9986" max="9986" width="9.88671875" customWidth="1"/>
    <col min="9987" max="9987" width="7.33203125" customWidth="1"/>
    <col min="9988" max="9988" width="6.109375" customWidth="1"/>
    <col min="9989" max="10007" width="0" hidden="1" customWidth="1"/>
    <col min="10008" max="10016" width="17.88671875" customWidth="1"/>
    <col min="10241" max="10241" width="18.21875" customWidth="1"/>
    <col min="10242" max="10242" width="9.88671875" customWidth="1"/>
    <col min="10243" max="10243" width="7.33203125" customWidth="1"/>
    <col min="10244" max="10244" width="6.109375" customWidth="1"/>
    <col min="10245" max="10263" width="0" hidden="1" customWidth="1"/>
    <col min="10264" max="10272" width="17.88671875" customWidth="1"/>
    <col min="10497" max="10497" width="18.21875" customWidth="1"/>
    <col min="10498" max="10498" width="9.88671875" customWidth="1"/>
    <col min="10499" max="10499" width="7.33203125" customWidth="1"/>
    <col min="10500" max="10500" width="6.109375" customWidth="1"/>
    <col min="10501" max="10519" width="0" hidden="1" customWidth="1"/>
    <col min="10520" max="10528" width="17.88671875" customWidth="1"/>
    <col min="10753" max="10753" width="18.21875" customWidth="1"/>
    <col min="10754" max="10754" width="9.88671875" customWidth="1"/>
    <col min="10755" max="10755" width="7.33203125" customWidth="1"/>
    <col min="10756" max="10756" width="6.109375" customWidth="1"/>
    <col min="10757" max="10775" width="0" hidden="1" customWidth="1"/>
    <col min="10776" max="10784" width="17.88671875" customWidth="1"/>
    <col min="11009" max="11009" width="18.21875" customWidth="1"/>
    <col min="11010" max="11010" width="9.88671875" customWidth="1"/>
    <col min="11011" max="11011" width="7.33203125" customWidth="1"/>
    <col min="11012" max="11012" width="6.109375" customWidth="1"/>
    <col min="11013" max="11031" width="0" hidden="1" customWidth="1"/>
    <col min="11032" max="11040" width="17.88671875" customWidth="1"/>
    <col min="11265" max="11265" width="18.21875" customWidth="1"/>
    <col min="11266" max="11266" width="9.88671875" customWidth="1"/>
    <col min="11267" max="11267" width="7.33203125" customWidth="1"/>
    <col min="11268" max="11268" width="6.109375" customWidth="1"/>
    <col min="11269" max="11287" width="0" hidden="1" customWidth="1"/>
    <col min="11288" max="11296" width="17.88671875" customWidth="1"/>
    <col min="11521" max="11521" width="18.21875" customWidth="1"/>
    <col min="11522" max="11522" width="9.88671875" customWidth="1"/>
    <col min="11523" max="11523" width="7.33203125" customWidth="1"/>
    <col min="11524" max="11524" width="6.109375" customWidth="1"/>
    <col min="11525" max="11543" width="0" hidden="1" customWidth="1"/>
    <col min="11544" max="11552" width="17.88671875" customWidth="1"/>
    <col min="11777" max="11777" width="18.21875" customWidth="1"/>
    <col min="11778" max="11778" width="9.88671875" customWidth="1"/>
    <col min="11779" max="11779" width="7.33203125" customWidth="1"/>
    <col min="11780" max="11780" width="6.109375" customWidth="1"/>
    <col min="11781" max="11799" width="0" hidden="1" customWidth="1"/>
    <col min="11800" max="11808" width="17.88671875" customWidth="1"/>
    <col min="12033" max="12033" width="18.21875" customWidth="1"/>
    <col min="12034" max="12034" width="9.88671875" customWidth="1"/>
    <col min="12035" max="12035" width="7.33203125" customWidth="1"/>
    <col min="12036" max="12036" width="6.109375" customWidth="1"/>
    <col min="12037" max="12055" width="0" hidden="1" customWidth="1"/>
    <col min="12056" max="12064" width="17.88671875" customWidth="1"/>
    <col min="12289" max="12289" width="18.21875" customWidth="1"/>
    <col min="12290" max="12290" width="9.88671875" customWidth="1"/>
    <col min="12291" max="12291" width="7.33203125" customWidth="1"/>
    <col min="12292" max="12292" width="6.109375" customWidth="1"/>
    <col min="12293" max="12311" width="0" hidden="1" customWidth="1"/>
    <col min="12312" max="12320" width="17.88671875" customWidth="1"/>
    <col min="12545" max="12545" width="18.21875" customWidth="1"/>
    <col min="12546" max="12546" width="9.88671875" customWidth="1"/>
    <col min="12547" max="12547" width="7.33203125" customWidth="1"/>
    <col min="12548" max="12548" width="6.109375" customWidth="1"/>
    <col min="12549" max="12567" width="0" hidden="1" customWidth="1"/>
    <col min="12568" max="12576" width="17.88671875" customWidth="1"/>
    <col min="12801" max="12801" width="18.21875" customWidth="1"/>
    <col min="12802" max="12802" width="9.88671875" customWidth="1"/>
    <col min="12803" max="12803" width="7.33203125" customWidth="1"/>
    <col min="12804" max="12804" width="6.109375" customWidth="1"/>
    <col min="12805" max="12823" width="0" hidden="1" customWidth="1"/>
    <col min="12824" max="12832" width="17.88671875" customWidth="1"/>
    <col min="13057" max="13057" width="18.21875" customWidth="1"/>
    <col min="13058" max="13058" width="9.88671875" customWidth="1"/>
    <col min="13059" max="13059" width="7.33203125" customWidth="1"/>
    <col min="13060" max="13060" width="6.109375" customWidth="1"/>
    <col min="13061" max="13079" width="0" hidden="1" customWidth="1"/>
    <col min="13080" max="13088" width="17.88671875" customWidth="1"/>
    <col min="13313" max="13313" width="18.21875" customWidth="1"/>
    <col min="13314" max="13314" width="9.88671875" customWidth="1"/>
    <col min="13315" max="13315" width="7.33203125" customWidth="1"/>
    <col min="13316" max="13316" width="6.109375" customWidth="1"/>
    <col min="13317" max="13335" width="0" hidden="1" customWidth="1"/>
    <col min="13336" max="13344" width="17.88671875" customWidth="1"/>
    <col min="13569" max="13569" width="18.21875" customWidth="1"/>
    <col min="13570" max="13570" width="9.88671875" customWidth="1"/>
    <col min="13571" max="13571" width="7.33203125" customWidth="1"/>
    <col min="13572" max="13572" width="6.109375" customWidth="1"/>
    <col min="13573" max="13591" width="0" hidden="1" customWidth="1"/>
    <col min="13592" max="13600" width="17.88671875" customWidth="1"/>
    <col min="13825" max="13825" width="18.21875" customWidth="1"/>
    <col min="13826" max="13826" width="9.88671875" customWidth="1"/>
    <col min="13827" max="13827" width="7.33203125" customWidth="1"/>
    <col min="13828" max="13828" width="6.109375" customWidth="1"/>
    <col min="13829" max="13847" width="0" hidden="1" customWidth="1"/>
    <col min="13848" max="13856" width="17.88671875" customWidth="1"/>
    <col min="14081" max="14081" width="18.21875" customWidth="1"/>
    <col min="14082" max="14082" width="9.88671875" customWidth="1"/>
    <col min="14083" max="14083" width="7.33203125" customWidth="1"/>
    <col min="14084" max="14084" width="6.109375" customWidth="1"/>
    <col min="14085" max="14103" width="0" hidden="1" customWidth="1"/>
    <col min="14104" max="14112" width="17.88671875" customWidth="1"/>
    <col min="14337" max="14337" width="18.21875" customWidth="1"/>
    <col min="14338" max="14338" width="9.88671875" customWidth="1"/>
    <col min="14339" max="14339" width="7.33203125" customWidth="1"/>
    <col min="14340" max="14340" width="6.109375" customWidth="1"/>
    <col min="14341" max="14359" width="0" hidden="1" customWidth="1"/>
    <col min="14360" max="14368" width="17.88671875" customWidth="1"/>
    <col min="14593" max="14593" width="18.21875" customWidth="1"/>
    <col min="14594" max="14594" width="9.88671875" customWidth="1"/>
    <col min="14595" max="14595" width="7.33203125" customWidth="1"/>
    <col min="14596" max="14596" width="6.109375" customWidth="1"/>
    <col min="14597" max="14615" width="0" hidden="1" customWidth="1"/>
    <col min="14616" max="14624" width="17.88671875" customWidth="1"/>
    <col min="14849" max="14849" width="18.21875" customWidth="1"/>
    <col min="14850" max="14850" width="9.88671875" customWidth="1"/>
    <col min="14851" max="14851" width="7.33203125" customWidth="1"/>
    <col min="14852" max="14852" width="6.109375" customWidth="1"/>
    <col min="14853" max="14871" width="0" hidden="1" customWidth="1"/>
    <col min="14872" max="14880" width="17.88671875" customWidth="1"/>
    <col min="15105" max="15105" width="18.21875" customWidth="1"/>
    <col min="15106" max="15106" width="9.88671875" customWidth="1"/>
    <col min="15107" max="15107" width="7.33203125" customWidth="1"/>
    <col min="15108" max="15108" width="6.109375" customWidth="1"/>
    <col min="15109" max="15127" width="0" hidden="1" customWidth="1"/>
    <col min="15128" max="15136" width="17.88671875" customWidth="1"/>
    <col min="15361" max="15361" width="18.21875" customWidth="1"/>
    <col min="15362" max="15362" width="9.88671875" customWidth="1"/>
    <col min="15363" max="15363" width="7.33203125" customWidth="1"/>
    <col min="15364" max="15364" width="6.109375" customWidth="1"/>
    <col min="15365" max="15383" width="0" hidden="1" customWidth="1"/>
    <col min="15384" max="15392" width="17.88671875" customWidth="1"/>
    <col min="15617" max="15617" width="18.21875" customWidth="1"/>
    <col min="15618" max="15618" width="9.88671875" customWidth="1"/>
    <col min="15619" max="15619" width="7.33203125" customWidth="1"/>
    <col min="15620" max="15620" width="6.109375" customWidth="1"/>
    <col min="15621" max="15639" width="0" hidden="1" customWidth="1"/>
    <col min="15640" max="15648" width="17.88671875" customWidth="1"/>
    <col min="15873" max="15873" width="18.21875" customWidth="1"/>
    <col min="15874" max="15874" width="9.88671875" customWidth="1"/>
    <col min="15875" max="15875" width="7.33203125" customWidth="1"/>
    <col min="15876" max="15876" width="6.109375" customWidth="1"/>
    <col min="15877" max="15895" width="0" hidden="1" customWidth="1"/>
    <col min="15896" max="15904" width="17.88671875" customWidth="1"/>
    <col min="16129" max="16129" width="18.21875" customWidth="1"/>
    <col min="16130" max="16130" width="9.88671875" customWidth="1"/>
    <col min="16131" max="16131" width="7.33203125" customWidth="1"/>
    <col min="16132" max="16132" width="6.109375" customWidth="1"/>
    <col min="16133" max="16151" width="0" hidden="1" customWidth="1"/>
    <col min="16152" max="16160" width="17.88671875" customWidth="1"/>
  </cols>
  <sheetData>
    <row r="1" spans="1:34" s="1" customFormat="1" ht="45" customHeight="1" x14ac:dyDescent="0.3">
      <c r="A1" s="29" t="s">
        <v>0</v>
      </c>
      <c r="B1" s="30" t="s">
        <v>1</v>
      </c>
      <c r="C1" s="31" t="s">
        <v>2</v>
      </c>
      <c r="D1" s="30" t="s">
        <v>3</v>
      </c>
      <c r="E1" s="32" t="s">
        <v>4</v>
      </c>
      <c r="F1" s="32" t="s">
        <v>5</v>
      </c>
      <c r="G1" s="32" t="s">
        <v>6</v>
      </c>
      <c r="H1" s="78" t="s">
        <v>7</v>
      </c>
      <c r="I1" s="78"/>
      <c r="J1" s="78"/>
      <c r="K1" s="78"/>
      <c r="L1" s="78"/>
      <c r="M1" s="78" t="s">
        <v>8</v>
      </c>
      <c r="N1" s="78"/>
      <c r="O1" s="78"/>
      <c r="P1" s="78"/>
      <c r="Q1" s="78"/>
      <c r="R1" s="78" t="s">
        <v>9</v>
      </c>
      <c r="S1" s="78"/>
      <c r="T1" s="78"/>
      <c r="U1" s="78"/>
      <c r="V1" s="33" t="s">
        <v>10</v>
      </c>
      <c r="W1" s="33" t="s">
        <v>11</v>
      </c>
      <c r="X1" s="33" t="s">
        <v>12</v>
      </c>
      <c r="Y1" s="33" t="s">
        <v>13</v>
      </c>
      <c r="Z1" s="33" t="s">
        <v>14</v>
      </c>
      <c r="AA1" s="33" t="s">
        <v>15</v>
      </c>
      <c r="AB1" s="34" t="s">
        <v>16</v>
      </c>
      <c r="AC1" s="71" t="s">
        <v>17</v>
      </c>
      <c r="AD1" s="71" t="s">
        <v>18</v>
      </c>
      <c r="AE1" s="71" t="s">
        <v>19</v>
      </c>
      <c r="AF1" s="71" t="s">
        <v>20</v>
      </c>
      <c r="AG1" s="71" t="s">
        <v>50</v>
      </c>
      <c r="AH1" s="71" t="s">
        <v>51</v>
      </c>
    </row>
    <row r="2" spans="1:34" s="1" customFormat="1" ht="14.25" hidden="1" customHeight="1" x14ac:dyDescent="0.3">
      <c r="A2" s="29"/>
      <c r="B2" s="30"/>
      <c r="C2" s="31"/>
      <c r="D2" s="30"/>
      <c r="E2" s="32"/>
      <c r="F2" s="32"/>
      <c r="G2" s="32"/>
      <c r="H2" s="35" t="s">
        <v>21</v>
      </c>
      <c r="I2" s="36" t="s">
        <v>22</v>
      </c>
      <c r="J2" s="36" t="s">
        <v>23</v>
      </c>
      <c r="K2" s="36" t="s">
        <v>24</v>
      </c>
      <c r="L2" s="36" t="s">
        <v>25</v>
      </c>
      <c r="M2" s="35" t="s">
        <v>21</v>
      </c>
      <c r="N2" s="36" t="s">
        <v>22</v>
      </c>
      <c r="O2" s="36" t="s">
        <v>23</v>
      </c>
      <c r="P2" s="36" t="s">
        <v>24</v>
      </c>
      <c r="Q2" s="36" t="s">
        <v>25</v>
      </c>
      <c r="R2" s="32"/>
      <c r="S2" s="32"/>
      <c r="T2" s="32"/>
      <c r="U2" s="32"/>
      <c r="V2" s="33"/>
      <c r="W2" s="33"/>
      <c r="X2" s="33"/>
      <c r="Y2" s="33"/>
      <c r="Z2" s="33"/>
      <c r="AA2" s="33"/>
      <c r="AB2" s="34"/>
      <c r="AC2" s="71"/>
      <c r="AD2" s="71"/>
      <c r="AE2" s="71"/>
      <c r="AF2" s="71"/>
      <c r="AG2" s="71"/>
      <c r="AH2" s="71"/>
    </row>
    <row r="3" spans="1:34" s="2" customFormat="1" ht="21.15" customHeight="1" x14ac:dyDescent="0.3">
      <c r="A3" s="77" t="s">
        <v>26</v>
      </c>
      <c r="B3" s="37"/>
      <c r="C3" s="38" t="s">
        <v>27</v>
      </c>
      <c r="D3" s="39" t="s">
        <v>28</v>
      </c>
      <c r="E3" s="40">
        <f t="shared" ref="E3:N3" si="0">SUM(E4:E5)</f>
        <v>4964</v>
      </c>
      <c r="F3" s="40">
        <f t="shared" si="0"/>
        <v>5104</v>
      </c>
      <c r="G3" s="40">
        <f t="shared" si="0"/>
        <v>5643</v>
      </c>
      <c r="H3" s="40">
        <f t="shared" si="0"/>
        <v>5858</v>
      </c>
      <c r="I3" s="40">
        <f t="shared" si="0"/>
        <v>5516</v>
      </c>
      <c r="J3" s="40">
        <f t="shared" si="0"/>
        <v>5702</v>
      </c>
      <c r="K3" s="40">
        <f t="shared" si="0"/>
        <v>5759</v>
      </c>
      <c r="L3" s="40">
        <f t="shared" si="0"/>
        <v>5858</v>
      </c>
      <c r="M3" s="40">
        <f t="shared" si="0"/>
        <v>6213</v>
      </c>
      <c r="N3" s="40">
        <f t="shared" si="0"/>
        <v>5920</v>
      </c>
      <c r="O3" s="40">
        <v>6069</v>
      </c>
      <c r="P3" s="40">
        <v>6104</v>
      </c>
      <c r="Q3" s="40">
        <v>6213</v>
      </c>
      <c r="R3" s="41">
        <v>6927</v>
      </c>
      <c r="S3" s="40">
        <v>6555</v>
      </c>
      <c r="T3" s="40">
        <v>6805</v>
      </c>
      <c r="U3" s="41">
        <v>6927</v>
      </c>
      <c r="V3" s="42">
        <f>V4+V5</f>
        <v>7390</v>
      </c>
      <c r="W3" s="42">
        <v>7690</v>
      </c>
      <c r="X3" s="83">
        <v>7956</v>
      </c>
      <c r="Y3" s="44">
        <v>8224</v>
      </c>
      <c r="Z3" s="45">
        <v>8469</v>
      </c>
      <c r="AA3" s="84">
        <v>8754</v>
      </c>
      <c r="AB3" s="85">
        <v>9441</v>
      </c>
      <c r="AC3" s="46">
        <v>9738</v>
      </c>
      <c r="AD3" s="46">
        <v>10715</v>
      </c>
      <c r="AE3" s="46">
        <v>11078</v>
      </c>
      <c r="AF3" s="47">
        <v>11516</v>
      </c>
      <c r="AG3" s="47">
        <v>11802</v>
      </c>
      <c r="AH3" s="80">
        <v>12091</v>
      </c>
    </row>
    <row r="4" spans="1:34" s="1" customFormat="1" ht="21.15" customHeight="1" x14ac:dyDescent="0.3">
      <c r="A4" s="77"/>
      <c r="B4" s="3"/>
      <c r="C4" s="4" t="s">
        <v>27</v>
      </c>
      <c r="D4" s="5" t="s">
        <v>29</v>
      </c>
      <c r="E4" s="6">
        <v>2585</v>
      </c>
      <c r="F4" s="6">
        <v>2691</v>
      </c>
      <c r="G4" s="6">
        <v>3082</v>
      </c>
      <c r="H4" s="7">
        <f>L4</f>
        <v>3234</v>
      </c>
      <c r="I4" s="6">
        <v>3062</v>
      </c>
      <c r="J4" s="6">
        <v>3145</v>
      </c>
      <c r="K4" s="6">
        <v>3190</v>
      </c>
      <c r="L4" s="6">
        <v>3234</v>
      </c>
      <c r="M4" s="7">
        <f>Q4</f>
        <v>3444</v>
      </c>
      <c r="N4" s="6">
        <v>3306</v>
      </c>
      <c r="O4" s="8">
        <v>3390</v>
      </c>
      <c r="P4" s="8">
        <v>3416</v>
      </c>
      <c r="Q4" s="8">
        <v>3444</v>
      </c>
      <c r="R4" s="9">
        <v>3880</v>
      </c>
      <c r="S4" s="8">
        <v>3690</v>
      </c>
      <c r="T4" s="8">
        <v>3798</v>
      </c>
      <c r="U4" s="9">
        <v>3880</v>
      </c>
      <c r="V4" s="10">
        <v>4152</v>
      </c>
      <c r="W4" s="10">
        <v>4314</v>
      </c>
      <c r="X4" s="86">
        <v>4470</v>
      </c>
      <c r="Y4" s="87">
        <v>4625</v>
      </c>
      <c r="Z4" s="88">
        <v>4805</v>
      </c>
      <c r="AA4" s="89">
        <v>4969</v>
      </c>
      <c r="AB4" s="90">
        <v>5399</v>
      </c>
      <c r="AC4" s="91">
        <v>5581</v>
      </c>
      <c r="AD4" s="91">
        <v>6182</v>
      </c>
      <c r="AE4" s="91">
        <v>6419</v>
      </c>
      <c r="AF4" s="79">
        <v>6698</v>
      </c>
      <c r="AG4" s="79">
        <v>6864</v>
      </c>
      <c r="AH4" s="79">
        <v>7071</v>
      </c>
    </row>
    <row r="5" spans="1:34" s="1" customFormat="1" ht="21.15" customHeight="1" x14ac:dyDescent="0.3">
      <c r="A5" s="77"/>
      <c r="B5" s="3"/>
      <c r="C5" s="4" t="s">
        <v>27</v>
      </c>
      <c r="D5" s="5" t="s">
        <v>30</v>
      </c>
      <c r="E5" s="6">
        <v>2379</v>
      </c>
      <c r="F5" s="6">
        <v>2413</v>
      </c>
      <c r="G5" s="6">
        <v>2561</v>
      </c>
      <c r="H5" s="7">
        <f>L5</f>
        <v>2624</v>
      </c>
      <c r="I5" s="6">
        <v>2454</v>
      </c>
      <c r="J5" s="6">
        <v>2557</v>
      </c>
      <c r="K5" s="6">
        <v>2569</v>
      </c>
      <c r="L5" s="6">
        <v>2624</v>
      </c>
      <c r="M5" s="7">
        <f>Q5</f>
        <v>2769</v>
      </c>
      <c r="N5" s="6">
        <v>2614</v>
      </c>
      <c r="O5" s="8">
        <v>2679</v>
      </c>
      <c r="P5" s="8">
        <v>2688</v>
      </c>
      <c r="Q5" s="8">
        <v>2769</v>
      </c>
      <c r="R5" s="9">
        <v>3047</v>
      </c>
      <c r="S5" s="8">
        <v>2865</v>
      </c>
      <c r="T5" s="8">
        <v>3007</v>
      </c>
      <c r="U5" s="9">
        <v>3047</v>
      </c>
      <c r="V5" s="10">
        <v>3238</v>
      </c>
      <c r="W5" s="10">
        <v>3376</v>
      </c>
      <c r="X5" s="86">
        <v>3486</v>
      </c>
      <c r="Y5" s="87">
        <v>3599</v>
      </c>
      <c r="Z5" s="88">
        <v>3664</v>
      </c>
      <c r="AA5" s="89">
        <v>3785</v>
      </c>
      <c r="AB5" s="90">
        <v>4042</v>
      </c>
      <c r="AC5" s="91">
        <v>4157</v>
      </c>
      <c r="AD5" s="91">
        <v>4533</v>
      </c>
      <c r="AE5" s="91">
        <v>4659</v>
      </c>
      <c r="AF5" s="79">
        <v>4818</v>
      </c>
      <c r="AG5" s="79">
        <v>4938</v>
      </c>
      <c r="AH5" s="79">
        <v>5020</v>
      </c>
    </row>
    <row r="6" spans="1:34" s="2" customFormat="1" ht="21.15" customHeight="1" x14ac:dyDescent="0.3">
      <c r="A6" s="77" t="s">
        <v>31</v>
      </c>
      <c r="B6" s="37"/>
      <c r="C6" s="38" t="s">
        <v>32</v>
      </c>
      <c r="D6" s="39" t="s">
        <v>28</v>
      </c>
      <c r="E6" s="40">
        <f t="shared" ref="E6:N6" si="1">SUM(E7:E8)</f>
        <v>13568</v>
      </c>
      <c r="F6" s="40">
        <f t="shared" si="1"/>
        <v>13676</v>
      </c>
      <c r="G6" s="40">
        <f t="shared" si="1"/>
        <v>15185</v>
      </c>
      <c r="H6" s="40">
        <f t="shared" si="1"/>
        <v>15568</v>
      </c>
      <c r="I6" s="40">
        <f t="shared" si="1"/>
        <v>14819</v>
      </c>
      <c r="J6" s="40">
        <f t="shared" si="1"/>
        <v>15212</v>
      </c>
      <c r="K6" s="40">
        <f t="shared" si="1"/>
        <v>15306</v>
      </c>
      <c r="L6" s="40">
        <f t="shared" si="1"/>
        <v>15568</v>
      </c>
      <c r="M6" s="40">
        <v>17361</v>
      </c>
      <c r="N6" s="40">
        <f t="shared" si="1"/>
        <v>15709</v>
      </c>
      <c r="O6" s="40">
        <v>16056</v>
      </c>
      <c r="P6" s="40">
        <v>15994</v>
      </c>
      <c r="Q6" s="40">
        <v>17361</v>
      </c>
      <c r="R6" s="41">
        <v>17963</v>
      </c>
      <c r="S6" s="40">
        <v>17101</v>
      </c>
      <c r="T6" s="40">
        <v>17759</v>
      </c>
      <c r="U6" s="41">
        <v>17963</v>
      </c>
      <c r="V6" s="42">
        <f>V7+V8</f>
        <v>19271</v>
      </c>
      <c r="W6" s="42">
        <v>19927</v>
      </c>
      <c r="X6" s="92">
        <v>20349</v>
      </c>
      <c r="Y6" s="44">
        <v>20856</v>
      </c>
      <c r="Z6" s="45">
        <v>21055</v>
      </c>
      <c r="AA6" s="84">
        <v>21676</v>
      </c>
      <c r="AB6" s="85">
        <v>23198</v>
      </c>
      <c r="AC6" s="46">
        <v>23822</v>
      </c>
      <c r="AD6" s="46">
        <v>26105</v>
      </c>
      <c r="AE6" s="46">
        <v>27119</v>
      </c>
      <c r="AF6" s="47">
        <v>27815</v>
      </c>
      <c r="AG6" s="47">
        <v>28359</v>
      </c>
      <c r="AH6" s="80">
        <v>28305</v>
      </c>
    </row>
    <row r="7" spans="1:34" s="1" customFormat="1" ht="21.15" customHeight="1" x14ac:dyDescent="0.3">
      <c r="A7" s="77"/>
      <c r="B7" s="3"/>
      <c r="C7" s="4" t="s">
        <v>32</v>
      </c>
      <c r="D7" s="5" t="s">
        <v>29</v>
      </c>
      <c r="E7" s="6">
        <v>6699</v>
      </c>
      <c r="F7" s="6">
        <v>6805</v>
      </c>
      <c r="G7" s="6">
        <v>7543</v>
      </c>
      <c r="H7" s="7">
        <f>L7</f>
        <v>7813</v>
      </c>
      <c r="I7" s="6">
        <v>7427</v>
      </c>
      <c r="J7" s="6">
        <v>7628</v>
      </c>
      <c r="K7" s="6">
        <v>7685</v>
      </c>
      <c r="L7" s="6">
        <v>7813</v>
      </c>
      <c r="M7" s="7">
        <v>9521</v>
      </c>
      <c r="N7" s="6">
        <v>7889</v>
      </c>
      <c r="O7" s="8">
        <v>8077</v>
      </c>
      <c r="P7" s="8">
        <v>8075</v>
      </c>
      <c r="Q7" s="8">
        <v>9521</v>
      </c>
      <c r="R7" s="9">
        <v>9070</v>
      </c>
      <c r="S7" s="8">
        <v>8673</v>
      </c>
      <c r="T7" s="8">
        <v>8850</v>
      </c>
      <c r="U7" s="9">
        <v>9070</v>
      </c>
      <c r="V7" s="10">
        <v>9706</v>
      </c>
      <c r="W7" s="10">
        <v>10038</v>
      </c>
      <c r="X7" s="86">
        <v>10267</v>
      </c>
      <c r="Y7" s="87">
        <v>10576</v>
      </c>
      <c r="Z7" s="88">
        <v>10720</v>
      </c>
      <c r="AA7" s="89">
        <v>11045</v>
      </c>
      <c r="AB7" s="90">
        <v>11844</v>
      </c>
      <c r="AC7" s="91">
        <v>12149</v>
      </c>
      <c r="AD7" s="91">
        <v>13307</v>
      </c>
      <c r="AE7" s="91">
        <v>13844</v>
      </c>
      <c r="AF7" s="79">
        <v>14250</v>
      </c>
      <c r="AG7" s="79">
        <v>14553</v>
      </c>
      <c r="AH7" s="81">
        <v>14570</v>
      </c>
    </row>
    <row r="8" spans="1:34" s="1" customFormat="1" ht="21.15" customHeight="1" x14ac:dyDescent="0.3">
      <c r="A8" s="77"/>
      <c r="B8" s="3"/>
      <c r="C8" s="4" t="s">
        <v>32</v>
      </c>
      <c r="D8" s="5" t="s">
        <v>30</v>
      </c>
      <c r="E8" s="6">
        <v>6869</v>
      </c>
      <c r="F8" s="6">
        <v>6871</v>
      </c>
      <c r="G8" s="6">
        <v>7642</v>
      </c>
      <c r="H8" s="7">
        <f>L8</f>
        <v>7755</v>
      </c>
      <c r="I8" s="6">
        <v>7392</v>
      </c>
      <c r="J8" s="6">
        <v>7584</v>
      </c>
      <c r="K8" s="6">
        <v>7621</v>
      </c>
      <c r="L8" s="6">
        <v>7755</v>
      </c>
      <c r="M8" s="7">
        <v>7840</v>
      </c>
      <c r="N8" s="6">
        <v>7820</v>
      </c>
      <c r="O8" s="8">
        <v>7979</v>
      </c>
      <c r="P8" s="8">
        <v>7919</v>
      </c>
      <c r="Q8" s="8">
        <v>7840</v>
      </c>
      <c r="R8" s="9">
        <v>8893</v>
      </c>
      <c r="S8" s="8">
        <v>8428</v>
      </c>
      <c r="T8" s="8">
        <v>8909</v>
      </c>
      <c r="U8" s="9">
        <v>8893</v>
      </c>
      <c r="V8" s="10">
        <v>9565</v>
      </c>
      <c r="W8" s="10">
        <v>9889</v>
      </c>
      <c r="X8" s="86">
        <v>10082</v>
      </c>
      <c r="Y8" s="87">
        <v>10280</v>
      </c>
      <c r="Z8" s="88">
        <v>10335</v>
      </c>
      <c r="AA8" s="89">
        <v>10631</v>
      </c>
      <c r="AB8" s="90">
        <v>11354</v>
      </c>
      <c r="AC8" s="91">
        <v>11673</v>
      </c>
      <c r="AD8" s="91">
        <v>12798</v>
      </c>
      <c r="AE8" s="91">
        <v>13275</v>
      </c>
      <c r="AF8" s="79">
        <v>13565</v>
      </c>
      <c r="AG8" s="79">
        <v>13806</v>
      </c>
      <c r="AH8" s="81">
        <v>13735</v>
      </c>
    </row>
    <row r="9" spans="1:34" s="2" customFormat="1" ht="21.15" customHeight="1" x14ac:dyDescent="0.3">
      <c r="A9" s="72" t="s">
        <v>33</v>
      </c>
      <c r="B9" s="48"/>
      <c r="C9" s="38" t="s">
        <v>27</v>
      </c>
      <c r="D9" s="39" t="s">
        <v>28</v>
      </c>
      <c r="E9" s="49" t="s">
        <v>34</v>
      </c>
      <c r="F9" s="40">
        <v>448</v>
      </c>
      <c r="G9" s="40">
        <v>1764</v>
      </c>
      <c r="H9" s="40">
        <v>2166</v>
      </c>
      <c r="I9" s="49" t="s">
        <v>34</v>
      </c>
      <c r="J9" s="49" t="s">
        <v>34</v>
      </c>
      <c r="K9" s="49" t="s">
        <v>34</v>
      </c>
      <c r="L9" s="49" t="s">
        <v>34</v>
      </c>
      <c r="M9" s="40">
        <v>2081</v>
      </c>
      <c r="N9" s="49" t="s">
        <v>35</v>
      </c>
      <c r="O9" s="49" t="s">
        <v>35</v>
      </c>
      <c r="P9" s="49" t="s">
        <v>35</v>
      </c>
      <c r="Q9" s="49" t="s">
        <v>35</v>
      </c>
      <c r="R9" s="41">
        <v>1894</v>
      </c>
      <c r="S9" s="49" t="s">
        <v>35</v>
      </c>
      <c r="T9" s="40">
        <v>1603</v>
      </c>
      <c r="U9" s="41">
        <v>1894</v>
      </c>
      <c r="V9" s="42">
        <f>V10+V11</f>
        <v>1713</v>
      </c>
      <c r="W9" s="42">
        <v>2111</v>
      </c>
      <c r="X9" s="92">
        <v>2527</v>
      </c>
      <c r="Y9" s="44">
        <v>2964</v>
      </c>
      <c r="Z9" s="45">
        <v>3253</v>
      </c>
      <c r="AA9" s="84">
        <v>3661</v>
      </c>
      <c r="AB9" s="85">
        <v>3611</v>
      </c>
      <c r="AC9" s="46">
        <v>4023</v>
      </c>
      <c r="AD9" s="46">
        <v>4236</v>
      </c>
      <c r="AE9" s="46">
        <v>4510</v>
      </c>
      <c r="AF9" s="47">
        <v>4684</v>
      </c>
      <c r="AG9" s="47">
        <v>5051</v>
      </c>
      <c r="AH9" s="80">
        <v>5445</v>
      </c>
    </row>
    <row r="10" spans="1:34" s="1" customFormat="1" ht="21.15" customHeight="1" x14ac:dyDescent="0.3">
      <c r="A10" s="72"/>
      <c r="B10" s="3"/>
      <c r="C10" s="4" t="s">
        <v>27</v>
      </c>
      <c r="D10" s="5" t="s">
        <v>29</v>
      </c>
      <c r="E10" s="12" t="s">
        <v>34</v>
      </c>
      <c r="F10" s="6">
        <v>245</v>
      </c>
      <c r="G10" s="6">
        <v>967</v>
      </c>
      <c r="H10" s="7">
        <v>1195</v>
      </c>
      <c r="I10" s="12" t="s">
        <v>34</v>
      </c>
      <c r="J10" s="12" t="s">
        <v>34</v>
      </c>
      <c r="K10" s="12" t="s">
        <v>34</v>
      </c>
      <c r="L10" s="12" t="s">
        <v>34</v>
      </c>
      <c r="M10" s="7">
        <v>1127</v>
      </c>
      <c r="N10" s="12" t="s">
        <v>35</v>
      </c>
      <c r="O10" s="12" t="s">
        <v>35</v>
      </c>
      <c r="P10" s="12" t="s">
        <v>35</v>
      </c>
      <c r="Q10" s="12" t="s">
        <v>35</v>
      </c>
      <c r="R10" s="9">
        <v>1060</v>
      </c>
      <c r="S10" s="12" t="s">
        <v>35</v>
      </c>
      <c r="T10" s="8">
        <v>912</v>
      </c>
      <c r="U10" s="9">
        <v>1060</v>
      </c>
      <c r="V10" s="10">
        <v>967</v>
      </c>
      <c r="W10" s="10">
        <v>1185</v>
      </c>
      <c r="X10" s="86">
        <v>1421</v>
      </c>
      <c r="Y10" s="87">
        <v>1658</v>
      </c>
      <c r="Z10" s="88">
        <v>1801</v>
      </c>
      <c r="AA10" s="89">
        <v>2007</v>
      </c>
      <c r="AB10" s="90">
        <v>1996</v>
      </c>
      <c r="AC10" s="91">
        <v>2212</v>
      </c>
      <c r="AD10" s="91">
        <v>2353</v>
      </c>
      <c r="AE10" s="91">
        <v>2524</v>
      </c>
      <c r="AF10" s="79">
        <v>2605</v>
      </c>
      <c r="AG10" s="79">
        <v>2819</v>
      </c>
      <c r="AH10" s="81">
        <v>3040</v>
      </c>
    </row>
    <row r="11" spans="1:34" s="1" customFormat="1" ht="21.15" customHeight="1" x14ac:dyDescent="0.3">
      <c r="A11" s="72"/>
      <c r="B11" s="3"/>
      <c r="C11" s="4" t="s">
        <v>27</v>
      </c>
      <c r="D11" s="5" t="s">
        <v>30</v>
      </c>
      <c r="E11" s="12" t="s">
        <v>34</v>
      </c>
      <c r="F11" s="6">
        <v>203</v>
      </c>
      <c r="G11" s="6">
        <v>797</v>
      </c>
      <c r="H11" s="7">
        <v>971</v>
      </c>
      <c r="I11" s="12" t="s">
        <v>34</v>
      </c>
      <c r="J11" s="12" t="s">
        <v>34</v>
      </c>
      <c r="K11" s="12" t="s">
        <v>34</v>
      </c>
      <c r="L11" s="12" t="s">
        <v>34</v>
      </c>
      <c r="M11" s="7">
        <v>954</v>
      </c>
      <c r="N11" s="12" t="s">
        <v>35</v>
      </c>
      <c r="O11" s="12" t="s">
        <v>35</v>
      </c>
      <c r="P11" s="12" t="s">
        <v>35</v>
      </c>
      <c r="Q11" s="12" t="s">
        <v>35</v>
      </c>
      <c r="R11" s="9">
        <v>834</v>
      </c>
      <c r="S11" s="12" t="s">
        <v>35</v>
      </c>
      <c r="T11" s="8">
        <v>691</v>
      </c>
      <c r="U11" s="9">
        <v>834</v>
      </c>
      <c r="V11" s="10">
        <v>746</v>
      </c>
      <c r="W11" s="10">
        <v>926</v>
      </c>
      <c r="X11" s="86">
        <v>1106</v>
      </c>
      <c r="Y11" s="87">
        <v>1306</v>
      </c>
      <c r="Z11" s="88">
        <v>1452</v>
      </c>
      <c r="AA11" s="89">
        <v>1654</v>
      </c>
      <c r="AB11" s="90">
        <v>1615</v>
      </c>
      <c r="AC11" s="91">
        <v>1811</v>
      </c>
      <c r="AD11" s="91">
        <v>1883</v>
      </c>
      <c r="AE11" s="91">
        <v>1986</v>
      </c>
      <c r="AF11" s="79">
        <v>2079</v>
      </c>
      <c r="AG11" s="79">
        <v>2232</v>
      </c>
      <c r="AH11" s="81">
        <v>2405</v>
      </c>
    </row>
    <row r="12" spans="1:34" s="2" customFormat="1" ht="21.15" customHeight="1" x14ac:dyDescent="0.3">
      <c r="A12" s="77" t="s">
        <v>36</v>
      </c>
      <c r="B12" s="48"/>
      <c r="C12" s="38" t="s">
        <v>37</v>
      </c>
      <c r="D12" s="39" t="s">
        <v>28</v>
      </c>
      <c r="E12" s="49" t="s">
        <v>34</v>
      </c>
      <c r="F12" s="50">
        <f t="shared" ref="F12:N12" si="2">SUM(F13:F14)</f>
        <v>1415</v>
      </c>
      <c r="G12" s="50">
        <f t="shared" si="2"/>
        <v>5499</v>
      </c>
      <c r="H12" s="40">
        <f t="shared" si="2"/>
        <v>6733</v>
      </c>
      <c r="I12" s="40">
        <f t="shared" si="2"/>
        <v>5699</v>
      </c>
      <c r="J12" s="40">
        <f t="shared" si="2"/>
        <v>5901</v>
      </c>
      <c r="K12" s="40">
        <f t="shared" si="2"/>
        <v>6410</v>
      </c>
      <c r="L12" s="40">
        <f t="shared" si="2"/>
        <v>6733</v>
      </c>
      <c r="M12" s="40">
        <f t="shared" si="2"/>
        <v>6529</v>
      </c>
      <c r="N12" s="40">
        <f t="shared" si="2"/>
        <v>5387</v>
      </c>
      <c r="O12" s="40">
        <v>5667</v>
      </c>
      <c r="P12" s="40">
        <v>6300</v>
      </c>
      <c r="Q12" s="40">
        <v>6529</v>
      </c>
      <c r="R12" s="41">
        <v>5810</v>
      </c>
      <c r="S12" s="40">
        <v>4738</v>
      </c>
      <c r="T12" s="40">
        <v>4979</v>
      </c>
      <c r="U12" s="41">
        <v>5810</v>
      </c>
      <c r="V12" s="42">
        <f>V13+V14</f>
        <v>5254</v>
      </c>
      <c r="W12" s="42">
        <v>6411</v>
      </c>
      <c r="X12" s="92">
        <v>7617</v>
      </c>
      <c r="Y12" s="44">
        <v>8866</v>
      </c>
      <c r="Z12" s="45">
        <v>9675</v>
      </c>
      <c r="AA12" s="84">
        <v>10831</v>
      </c>
      <c r="AB12" s="85">
        <v>10612</v>
      </c>
      <c r="AC12" s="46">
        <v>11714</v>
      </c>
      <c r="AD12" s="46">
        <v>12058</v>
      </c>
      <c r="AE12" s="46">
        <v>12781</v>
      </c>
      <c r="AF12" s="47">
        <v>13119</v>
      </c>
      <c r="AG12" s="47">
        <v>14059</v>
      </c>
      <c r="AH12" s="80">
        <v>14780</v>
      </c>
    </row>
    <row r="13" spans="1:34" s="1" customFormat="1" ht="21.15" customHeight="1" x14ac:dyDescent="0.3">
      <c r="A13" s="77"/>
      <c r="B13" s="3"/>
      <c r="C13" s="4" t="s">
        <v>37</v>
      </c>
      <c r="D13" s="5" t="s">
        <v>29</v>
      </c>
      <c r="E13" s="12" t="s">
        <v>34</v>
      </c>
      <c r="F13" s="6">
        <v>674</v>
      </c>
      <c r="G13" s="6">
        <v>2637</v>
      </c>
      <c r="H13" s="7">
        <f>L13</f>
        <v>3271</v>
      </c>
      <c r="I13" s="6">
        <v>2758</v>
      </c>
      <c r="J13" s="6">
        <v>2871</v>
      </c>
      <c r="K13" s="6">
        <v>3117</v>
      </c>
      <c r="L13" s="6">
        <v>3271</v>
      </c>
      <c r="M13" s="7">
        <f>Q13</f>
        <v>3140</v>
      </c>
      <c r="N13" s="6">
        <v>2616</v>
      </c>
      <c r="O13" s="8">
        <v>2745</v>
      </c>
      <c r="P13" s="8">
        <v>3027</v>
      </c>
      <c r="Q13" s="8">
        <v>3140</v>
      </c>
      <c r="R13" s="9">
        <v>2840</v>
      </c>
      <c r="S13" s="8">
        <v>2323</v>
      </c>
      <c r="T13" s="8">
        <v>2391</v>
      </c>
      <c r="U13" s="9">
        <v>2840</v>
      </c>
      <c r="V13" s="10">
        <v>2530</v>
      </c>
      <c r="W13" s="10">
        <v>3069</v>
      </c>
      <c r="X13" s="86">
        <v>3623</v>
      </c>
      <c r="Y13" s="87">
        <v>4225</v>
      </c>
      <c r="Z13" s="88">
        <v>4628</v>
      </c>
      <c r="AA13" s="89">
        <v>5174</v>
      </c>
      <c r="AB13" s="90">
        <v>5098</v>
      </c>
      <c r="AC13" s="91">
        <v>5607</v>
      </c>
      <c r="AD13" s="91">
        <v>5783</v>
      </c>
      <c r="AE13" s="91">
        <v>6180</v>
      </c>
      <c r="AF13" s="79">
        <v>6384</v>
      </c>
      <c r="AG13" s="79">
        <v>6830</v>
      </c>
      <c r="AH13" s="81">
        <v>7253</v>
      </c>
    </row>
    <row r="14" spans="1:34" s="1" customFormat="1" ht="21.15" customHeight="1" x14ac:dyDescent="0.3">
      <c r="A14" s="77"/>
      <c r="B14" s="3"/>
      <c r="C14" s="4" t="s">
        <v>37</v>
      </c>
      <c r="D14" s="5" t="s">
        <v>30</v>
      </c>
      <c r="E14" s="12" t="s">
        <v>34</v>
      </c>
      <c r="F14" s="6">
        <v>741</v>
      </c>
      <c r="G14" s="6">
        <v>2862</v>
      </c>
      <c r="H14" s="7">
        <f>L14</f>
        <v>3462</v>
      </c>
      <c r="I14" s="6">
        <v>2941</v>
      </c>
      <c r="J14" s="6">
        <v>3030</v>
      </c>
      <c r="K14" s="6">
        <v>3293</v>
      </c>
      <c r="L14" s="6">
        <v>3462</v>
      </c>
      <c r="M14" s="7">
        <f>Q14</f>
        <v>3389</v>
      </c>
      <c r="N14" s="6">
        <v>2771</v>
      </c>
      <c r="O14" s="8">
        <v>2922</v>
      </c>
      <c r="P14" s="8">
        <v>3273</v>
      </c>
      <c r="Q14" s="8">
        <v>3389</v>
      </c>
      <c r="R14" s="9">
        <v>2970</v>
      </c>
      <c r="S14" s="8">
        <v>2415</v>
      </c>
      <c r="T14" s="8">
        <v>2588</v>
      </c>
      <c r="U14" s="9">
        <v>2970</v>
      </c>
      <c r="V14" s="10">
        <v>2724</v>
      </c>
      <c r="W14" s="10">
        <v>3342</v>
      </c>
      <c r="X14" s="86">
        <v>3994</v>
      </c>
      <c r="Y14" s="87">
        <v>4641</v>
      </c>
      <c r="Z14" s="88">
        <v>5047</v>
      </c>
      <c r="AA14" s="89">
        <v>5657</v>
      </c>
      <c r="AB14" s="90">
        <v>5514</v>
      </c>
      <c r="AC14" s="91">
        <v>6107</v>
      </c>
      <c r="AD14" s="91">
        <v>6275</v>
      </c>
      <c r="AE14" s="91">
        <v>6601</v>
      </c>
      <c r="AF14" s="79">
        <v>6735</v>
      </c>
      <c r="AG14" s="79">
        <v>7229</v>
      </c>
      <c r="AH14" s="81">
        <v>7527</v>
      </c>
    </row>
    <row r="15" spans="1:34" s="2" customFormat="1" ht="21.15" customHeight="1" x14ac:dyDescent="0.3">
      <c r="A15" s="77" t="s">
        <v>38</v>
      </c>
      <c r="B15" s="37"/>
      <c r="C15" s="38" t="s">
        <v>39</v>
      </c>
      <c r="D15" s="39" t="s">
        <v>28</v>
      </c>
      <c r="E15" s="40">
        <f t="shared" ref="E15:N15" si="3">SUM(E16:E17)</f>
        <v>80</v>
      </c>
      <c r="F15" s="40">
        <f t="shared" si="3"/>
        <v>26</v>
      </c>
      <c r="G15" s="40">
        <f t="shared" si="3"/>
        <v>100</v>
      </c>
      <c r="H15" s="40">
        <f t="shared" si="3"/>
        <v>97</v>
      </c>
      <c r="I15" s="40">
        <f t="shared" si="3"/>
        <v>17</v>
      </c>
      <c r="J15" s="40">
        <f t="shared" si="3"/>
        <v>36</v>
      </c>
      <c r="K15" s="40">
        <f t="shared" si="3"/>
        <v>29</v>
      </c>
      <c r="L15" s="40">
        <f t="shared" si="3"/>
        <v>15</v>
      </c>
      <c r="M15" s="40">
        <f t="shared" si="3"/>
        <v>142</v>
      </c>
      <c r="N15" s="40">
        <f t="shared" si="3"/>
        <v>32</v>
      </c>
      <c r="O15" s="40">
        <v>34</v>
      </c>
      <c r="P15" s="40">
        <v>36</v>
      </c>
      <c r="Q15" s="40">
        <v>40</v>
      </c>
      <c r="R15" s="40">
        <v>260</v>
      </c>
      <c r="S15" s="40">
        <v>47</v>
      </c>
      <c r="T15" s="40">
        <v>83</v>
      </c>
      <c r="U15" s="41">
        <v>130</v>
      </c>
      <c r="V15" s="42">
        <f>V16+V17</f>
        <v>155</v>
      </c>
      <c r="W15" s="42">
        <v>159</v>
      </c>
      <c r="X15" s="92">
        <v>169</v>
      </c>
      <c r="Y15" s="44">
        <v>149</v>
      </c>
      <c r="Z15" s="45">
        <v>179</v>
      </c>
      <c r="AA15" s="84">
        <v>153</v>
      </c>
      <c r="AB15" s="93">
        <v>195</v>
      </c>
      <c r="AC15" s="46">
        <v>215</v>
      </c>
      <c r="AD15" s="46">
        <v>212</v>
      </c>
      <c r="AE15" s="46">
        <f>AE16+AE17</f>
        <v>222</v>
      </c>
      <c r="AF15" s="47">
        <v>294</v>
      </c>
      <c r="AG15" s="47">
        <v>348</v>
      </c>
      <c r="AH15" s="80">
        <v>510</v>
      </c>
    </row>
    <row r="16" spans="1:34" s="1" customFormat="1" ht="21.15" customHeight="1" x14ac:dyDescent="0.3">
      <c r="A16" s="77"/>
      <c r="B16" s="3"/>
      <c r="C16" s="4" t="s">
        <v>39</v>
      </c>
      <c r="D16" s="5" t="s">
        <v>29</v>
      </c>
      <c r="E16" s="6">
        <v>73</v>
      </c>
      <c r="F16" s="6">
        <v>22</v>
      </c>
      <c r="G16" s="6">
        <v>83</v>
      </c>
      <c r="H16" s="7">
        <f>SUM(I16:L16)</f>
        <v>87</v>
      </c>
      <c r="I16" s="6">
        <v>17</v>
      </c>
      <c r="J16" s="6">
        <v>31</v>
      </c>
      <c r="K16" s="6">
        <v>27</v>
      </c>
      <c r="L16" s="6">
        <v>12</v>
      </c>
      <c r="M16" s="7">
        <f>SUM(N16:Q16)</f>
        <v>124</v>
      </c>
      <c r="N16" s="6">
        <v>27</v>
      </c>
      <c r="O16" s="8">
        <v>30</v>
      </c>
      <c r="P16" s="8">
        <v>30</v>
      </c>
      <c r="Q16" s="8">
        <v>37</v>
      </c>
      <c r="R16" s="9">
        <v>234</v>
      </c>
      <c r="S16" s="8">
        <v>41</v>
      </c>
      <c r="T16" s="8">
        <v>77</v>
      </c>
      <c r="U16" s="9">
        <v>116</v>
      </c>
      <c r="V16" s="10">
        <v>138</v>
      </c>
      <c r="W16" s="10">
        <v>126</v>
      </c>
      <c r="X16" s="86">
        <v>150</v>
      </c>
      <c r="Y16" s="87">
        <v>125</v>
      </c>
      <c r="Z16" s="88">
        <v>147</v>
      </c>
      <c r="AA16" s="89">
        <v>128</v>
      </c>
      <c r="AB16" s="94">
        <v>172</v>
      </c>
      <c r="AC16" s="91">
        <v>187</v>
      </c>
      <c r="AD16" s="91">
        <v>183</v>
      </c>
      <c r="AE16" s="91">
        <v>193</v>
      </c>
      <c r="AF16" s="79">
        <v>247</v>
      </c>
      <c r="AG16" s="79">
        <v>285</v>
      </c>
      <c r="AH16" s="81">
        <v>447</v>
      </c>
    </row>
    <row r="17" spans="1:34" s="1" customFormat="1" ht="21.15" customHeight="1" x14ac:dyDescent="0.3">
      <c r="A17" s="77"/>
      <c r="B17" s="3"/>
      <c r="C17" s="4" t="s">
        <v>39</v>
      </c>
      <c r="D17" s="5" t="s">
        <v>30</v>
      </c>
      <c r="E17" s="6">
        <v>7</v>
      </c>
      <c r="F17" s="6">
        <v>4</v>
      </c>
      <c r="G17" s="6">
        <v>17</v>
      </c>
      <c r="H17" s="7">
        <f>SUM(I17:L17)</f>
        <v>10</v>
      </c>
      <c r="I17" s="6">
        <v>0</v>
      </c>
      <c r="J17" s="6">
        <v>5</v>
      </c>
      <c r="K17" s="6">
        <v>2</v>
      </c>
      <c r="L17" s="6">
        <v>3</v>
      </c>
      <c r="M17" s="7">
        <f>SUM(N17:Q17)</f>
        <v>18</v>
      </c>
      <c r="N17" s="6">
        <v>5</v>
      </c>
      <c r="O17" s="8">
        <v>4</v>
      </c>
      <c r="P17" s="8">
        <v>6</v>
      </c>
      <c r="Q17" s="8">
        <v>3</v>
      </c>
      <c r="R17" s="9">
        <v>26</v>
      </c>
      <c r="S17" s="8">
        <v>6</v>
      </c>
      <c r="T17" s="8">
        <v>6</v>
      </c>
      <c r="U17" s="9">
        <v>14</v>
      </c>
      <c r="V17" s="10">
        <v>17</v>
      </c>
      <c r="W17" s="10">
        <v>33</v>
      </c>
      <c r="X17" s="86">
        <v>19</v>
      </c>
      <c r="Y17" s="87">
        <v>24</v>
      </c>
      <c r="Z17" s="88">
        <v>32</v>
      </c>
      <c r="AA17" s="89">
        <v>25</v>
      </c>
      <c r="AB17" s="94">
        <v>23</v>
      </c>
      <c r="AC17" s="91">
        <v>28</v>
      </c>
      <c r="AD17" s="91">
        <v>29</v>
      </c>
      <c r="AE17" s="91">
        <v>29</v>
      </c>
      <c r="AF17" s="79">
        <v>47</v>
      </c>
      <c r="AG17" s="79">
        <v>63</v>
      </c>
      <c r="AH17" s="81">
        <v>63</v>
      </c>
    </row>
    <row r="18" spans="1:34" s="2" customFormat="1" ht="21.15" customHeight="1" x14ac:dyDescent="0.3">
      <c r="A18" s="72" t="s">
        <v>40</v>
      </c>
      <c r="B18" s="37"/>
      <c r="C18" s="38" t="s">
        <v>41</v>
      </c>
      <c r="D18" s="38" t="s">
        <v>42</v>
      </c>
      <c r="E18" s="49" t="s">
        <v>34</v>
      </c>
      <c r="F18" s="49" t="s">
        <v>34</v>
      </c>
      <c r="G18" s="49" t="s">
        <v>34</v>
      </c>
      <c r="H18" s="49" t="s">
        <v>34</v>
      </c>
      <c r="I18" s="49" t="s">
        <v>34</v>
      </c>
      <c r="J18" s="49" t="s">
        <v>34</v>
      </c>
      <c r="K18" s="49" t="s">
        <v>34</v>
      </c>
      <c r="L18" s="49" t="s">
        <v>34</v>
      </c>
      <c r="M18" s="49" t="s">
        <v>34</v>
      </c>
      <c r="N18" s="49" t="s">
        <v>34</v>
      </c>
      <c r="O18" s="49" t="s">
        <v>34</v>
      </c>
      <c r="P18" s="49" t="s">
        <v>34</v>
      </c>
      <c r="Q18" s="49" t="s">
        <v>34</v>
      </c>
      <c r="R18" s="49" t="s">
        <v>34</v>
      </c>
      <c r="S18" s="75" t="s">
        <v>34</v>
      </c>
      <c r="T18" s="75"/>
      <c r="U18" s="51" t="s">
        <v>34</v>
      </c>
      <c r="V18" s="42">
        <f>V19+V20</f>
        <v>2120</v>
      </c>
      <c r="W18" s="42">
        <v>2217</v>
      </c>
      <c r="X18" s="95">
        <v>2002</v>
      </c>
      <c r="Y18" s="44">
        <v>2899</v>
      </c>
      <c r="Z18" s="45">
        <v>2023</v>
      </c>
      <c r="AA18" s="84">
        <v>1823</v>
      </c>
      <c r="AB18" s="85">
        <v>1910</v>
      </c>
      <c r="AC18" s="46">
        <v>2071</v>
      </c>
      <c r="AD18" s="46">
        <v>2309</v>
      </c>
      <c r="AE18" s="52">
        <v>2036</v>
      </c>
      <c r="AF18" s="53">
        <v>1440</v>
      </c>
      <c r="AG18" s="53">
        <v>1347</v>
      </c>
      <c r="AH18" s="80">
        <v>2575</v>
      </c>
    </row>
    <row r="19" spans="1:34" s="1" customFormat="1" ht="21.15" customHeight="1" x14ac:dyDescent="0.3">
      <c r="A19" s="72"/>
      <c r="B19" s="13"/>
      <c r="C19" s="4" t="s">
        <v>41</v>
      </c>
      <c r="D19" s="4" t="s">
        <v>43</v>
      </c>
      <c r="E19" s="12" t="s">
        <v>34</v>
      </c>
      <c r="F19" s="12" t="s">
        <v>34</v>
      </c>
      <c r="G19" s="12" t="s">
        <v>34</v>
      </c>
      <c r="H19" s="12" t="s">
        <v>34</v>
      </c>
      <c r="I19" s="12" t="s">
        <v>34</v>
      </c>
      <c r="J19" s="12" t="s">
        <v>34</v>
      </c>
      <c r="K19" s="12" t="s">
        <v>34</v>
      </c>
      <c r="L19" s="12" t="s">
        <v>34</v>
      </c>
      <c r="M19" s="12" t="s">
        <v>34</v>
      </c>
      <c r="N19" s="12" t="s">
        <v>34</v>
      </c>
      <c r="O19" s="12" t="s">
        <v>34</v>
      </c>
      <c r="P19" s="12" t="s">
        <v>34</v>
      </c>
      <c r="Q19" s="12" t="s">
        <v>34</v>
      </c>
      <c r="R19" s="12" t="s">
        <v>34</v>
      </c>
      <c r="S19" s="76" t="s">
        <v>34</v>
      </c>
      <c r="T19" s="76"/>
      <c r="U19" s="14" t="s">
        <v>34</v>
      </c>
      <c r="V19" s="10">
        <v>1127</v>
      </c>
      <c r="W19" s="11">
        <v>1155</v>
      </c>
      <c r="X19" s="96">
        <v>1053</v>
      </c>
      <c r="Y19" s="87">
        <v>1535</v>
      </c>
      <c r="Z19" s="88">
        <v>1086</v>
      </c>
      <c r="AA19" s="89">
        <v>954</v>
      </c>
      <c r="AB19" s="90">
        <v>1052</v>
      </c>
      <c r="AC19" s="91">
        <v>1069</v>
      </c>
      <c r="AD19" s="91">
        <v>1281</v>
      </c>
      <c r="AE19" s="97">
        <v>1120</v>
      </c>
      <c r="AF19" s="98">
        <v>649</v>
      </c>
      <c r="AG19" s="98">
        <v>745</v>
      </c>
      <c r="AH19" s="81">
        <v>1379</v>
      </c>
    </row>
    <row r="20" spans="1:34" s="1" customFormat="1" ht="21.15" customHeight="1" x14ac:dyDescent="0.3">
      <c r="A20" s="72"/>
      <c r="B20" s="13"/>
      <c r="C20" s="4" t="s">
        <v>41</v>
      </c>
      <c r="D20" s="4" t="s">
        <v>44</v>
      </c>
      <c r="E20" s="12" t="s">
        <v>34</v>
      </c>
      <c r="F20" s="12" t="s">
        <v>34</v>
      </c>
      <c r="G20" s="12" t="s">
        <v>34</v>
      </c>
      <c r="H20" s="12" t="s">
        <v>34</v>
      </c>
      <c r="I20" s="12" t="s">
        <v>34</v>
      </c>
      <c r="J20" s="12" t="s">
        <v>34</v>
      </c>
      <c r="K20" s="12" t="s">
        <v>34</v>
      </c>
      <c r="L20" s="12" t="s">
        <v>34</v>
      </c>
      <c r="M20" s="12" t="s">
        <v>34</v>
      </c>
      <c r="N20" s="12" t="s">
        <v>34</v>
      </c>
      <c r="O20" s="12" t="s">
        <v>34</v>
      </c>
      <c r="P20" s="12" t="s">
        <v>34</v>
      </c>
      <c r="Q20" s="12" t="s">
        <v>34</v>
      </c>
      <c r="R20" s="12" t="s">
        <v>34</v>
      </c>
      <c r="S20" s="76" t="s">
        <v>34</v>
      </c>
      <c r="T20" s="76"/>
      <c r="U20" s="14" t="s">
        <v>34</v>
      </c>
      <c r="V20" s="10">
        <v>993</v>
      </c>
      <c r="W20" s="11">
        <v>1062</v>
      </c>
      <c r="X20" s="96">
        <v>949</v>
      </c>
      <c r="Y20" s="87">
        <v>1364</v>
      </c>
      <c r="Z20" s="88">
        <v>937</v>
      </c>
      <c r="AA20" s="89">
        <v>869</v>
      </c>
      <c r="AB20" s="90">
        <v>858</v>
      </c>
      <c r="AC20" s="91">
        <v>1002</v>
      </c>
      <c r="AD20" s="91">
        <v>1028</v>
      </c>
      <c r="AE20" s="97">
        <v>916</v>
      </c>
      <c r="AF20" s="98">
        <v>791</v>
      </c>
      <c r="AG20" s="98">
        <v>602</v>
      </c>
      <c r="AH20" s="81">
        <v>1196</v>
      </c>
    </row>
    <row r="21" spans="1:34" s="2" customFormat="1" ht="21.15" customHeight="1" x14ac:dyDescent="0.3">
      <c r="A21" s="72" t="s">
        <v>45</v>
      </c>
      <c r="B21" s="37"/>
      <c r="C21" s="38" t="s">
        <v>41</v>
      </c>
      <c r="D21" s="38" t="s">
        <v>42</v>
      </c>
      <c r="E21" s="49" t="s">
        <v>34</v>
      </c>
      <c r="F21" s="49" t="s">
        <v>34</v>
      </c>
      <c r="G21" s="49" t="s">
        <v>34</v>
      </c>
      <c r="H21" s="49" t="s">
        <v>34</v>
      </c>
      <c r="I21" s="49" t="s">
        <v>34</v>
      </c>
      <c r="J21" s="49" t="s">
        <v>34</v>
      </c>
      <c r="K21" s="49" t="s">
        <v>34</v>
      </c>
      <c r="L21" s="49" t="s">
        <v>34</v>
      </c>
      <c r="M21" s="49" t="s">
        <v>34</v>
      </c>
      <c r="N21" s="49" t="s">
        <v>34</v>
      </c>
      <c r="O21" s="49" t="s">
        <v>34</v>
      </c>
      <c r="P21" s="49" t="s">
        <v>34</v>
      </c>
      <c r="Q21" s="49" t="s">
        <v>34</v>
      </c>
      <c r="R21" s="49" t="s">
        <v>34</v>
      </c>
      <c r="S21" s="49" t="s">
        <v>34</v>
      </c>
      <c r="T21" s="49" t="s">
        <v>34</v>
      </c>
      <c r="U21" s="51" t="s">
        <v>34</v>
      </c>
      <c r="V21" s="49" t="s">
        <v>34</v>
      </c>
      <c r="W21" s="49" t="s">
        <v>34</v>
      </c>
      <c r="X21" s="92">
        <v>116</v>
      </c>
      <c r="Y21" s="44">
        <v>86</v>
      </c>
      <c r="Z21" s="45">
        <v>95</v>
      </c>
      <c r="AA21" s="84">
        <v>43</v>
      </c>
      <c r="AB21" s="85">
        <v>140</v>
      </c>
      <c r="AC21" s="46">
        <v>114</v>
      </c>
      <c r="AD21" s="46">
        <v>81</v>
      </c>
      <c r="AE21" s="54">
        <f>48+53+80</f>
        <v>181</v>
      </c>
      <c r="AF21" s="55">
        <v>407</v>
      </c>
      <c r="AG21" s="55">
        <v>657</v>
      </c>
      <c r="AH21" s="80">
        <v>1562</v>
      </c>
    </row>
    <row r="22" spans="1:34" s="1" customFormat="1" ht="21.15" customHeight="1" x14ac:dyDescent="0.3">
      <c r="A22" s="72"/>
      <c r="B22" s="13"/>
      <c r="C22" s="4" t="s">
        <v>41</v>
      </c>
      <c r="D22" s="4" t="s">
        <v>43</v>
      </c>
      <c r="E22" s="12" t="s">
        <v>34</v>
      </c>
      <c r="F22" s="12" t="s">
        <v>34</v>
      </c>
      <c r="G22" s="12" t="s">
        <v>34</v>
      </c>
      <c r="H22" s="12" t="s">
        <v>34</v>
      </c>
      <c r="I22" s="12" t="s">
        <v>34</v>
      </c>
      <c r="J22" s="12" t="s">
        <v>34</v>
      </c>
      <c r="K22" s="12" t="s">
        <v>34</v>
      </c>
      <c r="L22" s="12" t="s">
        <v>34</v>
      </c>
      <c r="M22" s="12" t="s">
        <v>34</v>
      </c>
      <c r="N22" s="12" t="s">
        <v>34</v>
      </c>
      <c r="O22" s="12" t="s">
        <v>34</v>
      </c>
      <c r="P22" s="12" t="s">
        <v>34</v>
      </c>
      <c r="Q22" s="12" t="s">
        <v>34</v>
      </c>
      <c r="R22" s="12" t="s">
        <v>34</v>
      </c>
      <c r="S22" s="12" t="s">
        <v>34</v>
      </c>
      <c r="T22" s="12" t="s">
        <v>34</v>
      </c>
      <c r="U22" s="14" t="s">
        <v>34</v>
      </c>
      <c r="V22" s="12" t="s">
        <v>34</v>
      </c>
      <c r="W22" s="12" t="s">
        <v>34</v>
      </c>
      <c r="X22" s="86">
        <v>63</v>
      </c>
      <c r="Y22" s="87">
        <v>45</v>
      </c>
      <c r="Z22" s="88">
        <v>53</v>
      </c>
      <c r="AA22" s="89">
        <v>5</v>
      </c>
      <c r="AB22" s="90">
        <v>70</v>
      </c>
      <c r="AC22" s="91">
        <v>71</v>
      </c>
      <c r="AD22" s="91">
        <v>40</v>
      </c>
      <c r="AE22" s="99">
        <f>23+23+47</f>
        <v>93</v>
      </c>
      <c r="AF22" s="100">
        <v>300</v>
      </c>
      <c r="AG22" s="100">
        <v>531</v>
      </c>
      <c r="AH22" s="81">
        <v>1347</v>
      </c>
    </row>
    <row r="23" spans="1:34" s="1" customFormat="1" ht="21.15" customHeight="1" x14ac:dyDescent="0.3">
      <c r="A23" s="72"/>
      <c r="B23" s="13"/>
      <c r="C23" s="4" t="s">
        <v>41</v>
      </c>
      <c r="D23" s="4" t="s">
        <v>44</v>
      </c>
      <c r="E23" s="12" t="s">
        <v>34</v>
      </c>
      <c r="F23" s="12" t="s">
        <v>34</v>
      </c>
      <c r="G23" s="12" t="s">
        <v>34</v>
      </c>
      <c r="H23" s="12" t="s">
        <v>34</v>
      </c>
      <c r="I23" s="12" t="s">
        <v>34</v>
      </c>
      <c r="J23" s="12" t="s">
        <v>34</v>
      </c>
      <c r="K23" s="12" t="s">
        <v>34</v>
      </c>
      <c r="L23" s="12" t="s">
        <v>34</v>
      </c>
      <c r="M23" s="12" t="s">
        <v>34</v>
      </c>
      <c r="N23" s="12" t="s">
        <v>34</v>
      </c>
      <c r="O23" s="12" t="s">
        <v>34</v>
      </c>
      <c r="P23" s="12" t="s">
        <v>34</v>
      </c>
      <c r="Q23" s="12" t="s">
        <v>34</v>
      </c>
      <c r="R23" s="12" t="s">
        <v>34</v>
      </c>
      <c r="S23" s="12" t="s">
        <v>34</v>
      </c>
      <c r="T23" s="12" t="s">
        <v>34</v>
      </c>
      <c r="U23" s="14" t="s">
        <v>34</v>
      </c>
      <c r="V23" s="12" t="s">
        <v>34</v>
      </c>
      <c r="W23" s="12" t="s">
        <v>34</v>
      </c>
      <c r="X23" s="86">
        <v>53</v>
      </c>
      <c r="Y23" s="87">
        <v>41</v>
      </c>
      <c r="Z23" s="88">
        <v>42</v>
      </c>
      <c r="AA23" s="89">
        <v>38</v>
      </c>
      <c r="AB23" s="90">
        <v>70</v>
      </c>
      <c r="AC23" s="91">
        <v>43</v>
      </c>
      <c r="AD23" s="91">
        <v>41</v>
      </c>
      <c r="AE23" s="99">
        <f>25+30+33</f>
        <v>88</v>
      </c>
      <c r="AF23" s="100">
        <v>107</v>
      </c>
      <c r="AG23" s="100">
        <v>126</v>
      </c>
      <c r="AH23" s="81">
        <v>215</v>
      </c>
    </row>
    <row r="24" spans="1:34" s="15" customFormat="1" ht="21.15" customHeight="1" x14ac:dyDescent="0.3">
      <c r="A24" s="77" t="s">
        <v>46</v>
      </c>
      <c r="B24" s="56"/>
      <c r="C24" s="57" t="s">
        <v>47</v>
      </c>
      <c r="D24" s="58" t="s">
        <v>28</v>
      </c>
      <c r="E24" s="59">
        <v>20625</v>
      </c>
      <c r="F24" s="59">
        <v>21126</v>
      </c>
      <c r="G24" s="59">
        <v>21494</v>
      </c>
      <c r="H24" s="59">
        <v>21477</v>
      </c>
      <c r="I24" s="60" t="s">
        <v>48</v>
      </c>
      <c r="J24" s="60" t="s">
        <v>48</v>
      </c>
      <c r="K24" s="60" t="s">
        <v>48</v>
      </c>
      <c r="L24" s="60" t="s">
        <v>48</v>
      </c>
      <c r="M24" s="59">
        <v>21714</v>
      </c>
      <c r="N24" s="60" t="s">
        <v>48</v>
      </c>
      <c r="O24" s="60" t="s">
        <v>48</v>
      </c>
      <c r="P24" s="60" t="s">
        <v>48</v>
      </c>
      <c r="Q24" s="60" t="s">
        <v>48</v>
      </c>
      <c r="R24" s="59">
        <v>22126</v>
      </c>
      <c r="S24" s="61" t="s">
        <v>34</v>
      </c>
      <c r="T24" s="59">
        <v>22496</v>
      </c>
      <c r="U24" s="59">
        <v>22126</v>
      </c>
      <c r="V24" s="43">
        <f>V25+V26</f>
        <v>22050</v>
      </c>
      <c r="W24" s="43">
        <f>W25+W26</f>
        <v>22773</v>
      </c>
      <c r="X24" s="62">
        <f>X25+X26</f>
        <v>22552</v>
      </c>
      <c r="Y24" s="63">
        <v>23149</v>
      </c>
      <c r="Z24" s="93">
        <f>Z25+Z26</f>
        <v>23225</v>
      </c>
      <c r="AA24" s="93">
        <v>23639</v>
      </c>
      <c r="AB24" s="83">
        <v>23473</v>
      </c>
      <c r="AC24" s="46">
        <v>24201</v>
      </c>
      <c r="AD24" s="46">
        <v>143336</v>
      </c>
      <c r="AE24" s="52">
        <v>149713</v>
      </c>
      <c r="AF24" s="53">
        <v>146959</v>
      </c>
      <c r="AG24" s="53">
        <v>151195</v>
      </c>
      <c r="AH24" s="80">
        <v>297438</v>
      </c>
    </row>
    <row r="25" spans="1:34" s="24" customFormat="1" ht="21.15" customHeight="1" x14ac:dyDescent="0.3">
      <c r="A25" s="77"/>
      <c r="B25" s="16"/>
      <c r="C25" s="17" t="s">
        <v>47</v>
      </c>
      <c r="D25" s="18" t="s">
        <v>29</v>
      </c>
      <c r="E25" s="19" t="s">
        <v>34</v>
      </c>
      <c r="F25" s="19" t="s">
        <v>34</v>
      </c>
      <c r="G25" s="19" t="s">
        <v>34</v>
      </c>
      <c r="H25" s="20">
        <v>12938</v>
      </c>
      <c r="I25" s="19" t="s">
        <v>34</v>
      </c>
      <c r="J25" s="19" t="s">
        <v>34</v>
      </c>
      <c r="K25" s="19" t="s">
        <v>34</v>
      </c>
      <c r="L25" s="19" t="s">
        <v>34</v>
      </c>
      <c r="M25" s="20">
        <v>13122</v>
      </c>
      <c r="N25" s="19" t="s">
        <v>34</v>
      </c>
      <c r="O25" s="19" t="s">
        <v>34</v>
      </c>
      <c r="P25" s="19" t="s">
        <v>34</v>
      </c>
      <c r="Q25" s="19" t="s">
        <v>34</v>
      </c>
      <c r="R25" s="20">
        <v>13346</v>
      </c>
      <c r="S25" s="19" t="s">
        <v>34</v>
      </c>
      <c r="T25" s="21">
        <v>13589</v>
      </c>
      <c r="U25" s="20">
        <v>13346</v>
      </c>
      <c r="V25" s="22">
        <v>13294</v>
      </c>
      <c r="W25" s="22">
        <v>13692</v>
      </c>
      <c r="X25" s="23">
        <v>13600</v>
      </c>
      <c r="Y25" s="101">
        <v>13954</v>
      </c>
      <c r="Z25" s="94">
        <v>14058</v>
      </c>
      <c r="AA25" s="94">
        <v>14253</v>
      </c>
      <c r="AB25" s="102">
        <v>14082</v>
      </c>
      <c r="AC25" s="91">
        <v>14486</v>
      </c>
      <c r="AD25" s="91">
        <v>86046</v>
      </c>
      <c r="AE25" s="97">
        <v>90023</v>
      </c>
      <c r="AF25" s="98">
        <v>88135</v>
      </c>
      <c r="AG25" s="98">
        <v>90614</v>
      </c>
      <c r="AH25" s="81">
        <v>178463</v>
      </c>
    </row>
    <row r="26" spans="1:34" s="24" customFormat="1" ht="21.15" customHeight="1" x14ac:dyDescent="0.3">
      <c r="A26" s="77"/>
      <c r="B26" s="16"/>
      <c r="C26" s="17" t="s">
        <v>47</v>
      </c>
      <c r="D26" s="18" t="s">
        <v>30</v>
      </c>
      <c r="E26" s="19" t="s">
        <v>34</v>
      </c>
      <c r="F26" s="19" t="s">
        <v>34</v>
      </c>
      <c r="G26" s="19" t="s">
        <v>34</v>
      </c>
      <c r="H26" s="20">
        <v>8539</v>
      </c>
      <c r="I26" s="19" t="s">
        <v>34</v>
      </c>
      <c r="J26" s="19" t="s">
        <v>34</v>
      </c>
      <c r="K26" s="19" t="s">
        <v>34</v>
      </c>
      <c r="L26" s="19" t="s">
        <v>34</v>
      </c>
      <c r="M26" s="20">
        <v>8592</v>
      </c>
      <c r="N26" s="19" t="s">
        <v>34</v>
      </c>
      <c r="O26" s="19" t="s">
        <v>34</v>
      </c>
      <c r="P26" s="19" t="s">
        <v>34</v>
      </c>
      <c r="Q26" s="19" t="s">
        <v>34</v>
      </c>
      <c r="R26" s="20">
        <v>8780</v>
      </c>
      <c r="S26" s="19" t="s">
        <v>34</v>
      </c>
      <c r="T26" s="21">
        <v>8907</v>
      </c>
      <c r="U26" s="20">
        <v>8780</v>
      </c>
      <c r="V26" s="22">
        <v>8756</v>
      </c>
      <c r="W26" s="22">
        <v>9081</v>
      </c>
      <c r="X26" s="23">
        <v>8952</v>
      </c>
      <c r="Y26" s="101">
        <v>9195</v>
      </c>
      <c r="Z26" s="94">
        <v>9167</v>
      </c>
      <c r="AA26" s="94">
        <v>9386</v>
      </c>
      <c r="AB26" s="102">
        <v>9391</v>
      </c>
      <c r="AC26" s="91">
        <v>9715</v>
      </c>
      <c r="AD26" s="91">
        <v>57290</v>
      </c>
      <c r="AE26" s="97">
        <v>59690</v>
      </c>
      <c r="AF26" s="98">
        <v>58824</v>
      </c>
      <c r="AG26" s="98">
        <v>60581</v>
      </c>
      <c r="AH26" s="81">
        <v>118975</v>
      </c>
    </row>
    <row r="27" spans="1:34" s="1" customFormat="1" ht="21.15" customHeight="1" x14ac:dyDescent="0.3">
      <c r="A27" s="72" t="s">
        <v>49</v>
      </c>
      <c r="B27" s="13"/>
      <c r="C27" s="57" t="s">
        <v>47</v>
      </c>
      <c r="D27" s="58" t="s">
        <v>28</v>
      </c>
      <c r="E27" s="50" t="s">
        <v>34</v>
      </c>
      <c r="F27" s="50" t="s">
        <v>34</v>
      </c>
      <c r="G27" s="50" t="s">
        <v>34</v>
      </c>
      <c r="H27" s="50" t="s">
        <v>34</v>
      </c>
      <c r="I27" s="50" t="s">
        <v>34</v>
      </c>
      <c r="J27" s="50" t="s">
        <v>34</v>
      </c>
      <c r="K27" s="50" t="s">
        <v>34</v>
      </c>
      <c r="L27" s="50" t="s">
        <v>34</v>
      </c>
      <c r="M27" s="50" t="s">
        <v>34</v>
      </c>
      <c r="N27" s="50" t="s">
        <v>34</v>
      </c>
      <c r="O27" s="50" t="s">
        <v>34</v>
      </c>
      <c r="P27" s="50" t="s">
        <v>34</v>
      </c>
      <c r="Q27" s="50" t="s">
        <v>34</v>
      </c>
      <c r="R27" s="50" t="s">
        <v>34</v>
      </c>
      <c r="S27" s="73" t="s">
        <v>34</v>
      </c>
      <c r="T27" s="73"/>
      <c r="U27" s="64" t="s">
        <v>34</v>
      </c>
      <c r="V27" s="42">
        <f>V28+V29</f>
        <v>6119</v>
      </c>
      <c r="W27" s="42">
        <v>6321</v>
      </c>
      <c r="X27" s="95">
        <v>6472</v>
      </c>
      <c r="Y27" s="65">
        <v>6686</v>
      </c>
      <c r="Z27" s="66">
        <v>6930</v>
      </c>
      <c r="AA27" s="67">
        <v>7287</v>
      </c>
      <c r="AB27" s="68">
        <v>7755</v>
      </c>
      <c r="AC27" s="69">
        <v>8365</v>
      </c>
      <c r="AD27" s="69">
        <v>9153</v>
      </c>
      <c r="AE27" s="69">
        <v>9517</v>
      </c>
      <c r="AF27" s="70">
        <v>9823</v>
      </c>
      <c r="AG27" s="70">
        <v>10362</v>
      </c>
      <c r="AH27" s="80">
        <v>10983</v>
      </c>
    </row>
    <row r="28" spans="1:34" s="1" customFormat="1" ht="21.15" customHeight="1" x14ac:dyDescent="0.3">
      <c r="A28" s="72"/>
      <c r="B28" s="13"/>
      <c r="C28" s="17" t="s">
        <v>47</v>
      </c>
      <c r="D28" s="18" t="s">
        <v>29</v>
      </c>
      <c r="E28" s="6" t="s">
        <v>34</v>
      </c>
      <c r="F28" s="6" t="s">
        <v>34</v>
      </c>
      <c r="G28" s="6" t="s">
        <v>34</v>
      </c>
      <c r="H28" s="6" t="s">
        <v>34</v>
      </c>
      <c r="I28" s="6" t="s">
        <v>34</v>
      </c>
      <c r="J28" s="6" t="s">
        <v>34</v>
      </c>
      <c r="K28" s="6" t="s">
        <v>34</v>
      </c>
      <c r="L28" s="6" t="s">
        <v>34</v>
      </c>
      <c r="M28" s="6" t="s">
        <v>34</v>
      </c>
      <c r="N28" s="6" t="s">
        <v>34</v>
      </c>
      <c r="O28" s="6" t="s">
        <v>34</v>
      </c>
      <c r="P28" s="6" t="s">
        <v>34</v>
      </c>
      <c r="Q28" s="6" t="s">
        <v>34</v>
      </c>
      <c r="R28" s="6" t="s">
        <v>34</v>
      </c>
      <c r="S28" s="74" t="s">
        <v>34</v>
      </c>
      <c r="T28" s="74"/>
      <c r="U28" s="25" t="s">
        <v>34</v>
      </c>
      <c r="V28" s="10">
        <v>2910</v>
      </c>
      <c r="W28" s="10">
        <v>3003</v>
      </c>
      <c r="X28" s="96">
        <v>3048</v>
      </c>
      <c r="Y28" s="103">
        <v>3112</v>
      </c>
      <c r="Z28" s="104">
        <v>3210</v>
      </c>
      <c r="AA28" s="105">
        <v>3381</v>
      </c>
      <c r="AB28" s="106">
        <v>3594</v>
      </c>
      <c r="AC28" s="107">
        <v>3900</v>
      </c>
      <c r="AD28" s="107">
        <v>4306</v>
      </c>
      <c r="AE28" s="107">
        <v>4452</v>
      </c>
      <c r="AF28" s="82">
        <v>4572</v>
      </c>
      <c r="AG28" s="82">
        <v>4825</v>
      </c>
      <c r="AH28" s="81">
        <v>5082</v>
      </c>
    </row>
    <row r="29" spans="1:34" s="1" customFormat="1" ht="21.15" customHeight="1" x14ac:dyDescent="0.3">
      <c r="A29" s="72"/>
      <c r="B29" s="13"/>
      <c r="C29" s="17" t="s">
        <v>47</v>
      </c>
      <c r="D29" s="18" t="s">
        <v>30</v>
      </c>
      <c r="E29" s="6" t="s">
        <v>34</v>
      </c>
      <c r="F29" s="6" t="s">
        <v>34</v>
      </c>
      <c r="G29" s="6" t="s">
        <v>34</v>
      </c>
      <c r="H29" s="6" t="s">
        <v>34</v>
      </c>
      <c r="I29" s="6" t="s">
        <v>34</v>
      </c>
      <c r="J29" s="6" t="s">
        <v>34</v>
      </c>
      <c r="K29" s="6" t="s">
        <v>34</v>
      </c>
      <c r="L29" s="6" t="s">
        <v>34</v>
      </c>
      <c r="M29" s="6" t="s">
        <v>34</v>
      </c>
      <c r="N29" s="6" t="s">
        <v>34</v>
      </c>
      <c r="O29" s="6" t="s">
        <v>34</v>
      </c>
      <c r="P29" s="6" t="s">
        <v>34</v>
      </c>
      <c r="Q29" s="6" t="s">
        <v>34</v>
      </c>
      <c r="R29" s="6" t="s">
        <v>34</v>
      </c>
      <c r="S29" s="74" t="s">
        <v>34</v>
      </c>
      <c r="T29" s="74"/>
      <c r="U29" s="25" t="s">
        <v>34</v>
      </c>
      <c r="V29" s="10">
        <v>3209</v>
      </c>
      <c r="W29" s="10">
        <v>3318</v>
      </c>
      <c r="X29" s="96">
        <v>3424</v>
      </c>
      <c r="Y29" s="103">
        <v>3574</v>
      </c>
      <c r="Z29" s="104">
        <v>3720</v>
      </c>
      <c r="AA29" s="105">
        <v>3906</v>
      </c>
      <c r="AB29" s="106">
        <v>4161</v>
      </c>
      <c r="AC29" s="107">
        <v>4465</v>
      </c>
      <c r="AD29" s="107">
        <v>4847</v>
      </c>
      <c r="AE29" s="107">
        <v>5065</v>
      </c>
      <c r="AF29" s="82">
        <v>5251</v>
      </c>
      <c r="AG29" s="82">
        <v>5537</v>
      </c>
      <c r="AH29" s="81">
        <v>5901</v>
      </c>
    </row>
  </sheetData>
  <mergeCells count="24">
    <mergeCell ref="A12:A14"/>
    <mergeCell ref="AD1:AD2"/>
    <mergeCell ref="AE1:AE2"/>
    <mergeCell ref="AC1:AC2"/>
    <mergeCell ref="AF1:AF2"/>
    <mergeCell ref="A3:A5"/>
    <mergeCell ref="A6:A8"/>
    <mergeCell ref="A9:A11"/>
    <mergeCell ref="AH1:AH2"/>
    <mergeCell ref="A27:A29"/>
    <mergeCell ref="S27:T27"/>
    <mergeCell ref="S28:T28"/>
    <mergeCell ref="S29:T29"/>
    <mergeCell ref="A18:A20"/>
    <mergeCell ref="S18:T18"/>
    <mergeCell ref="S19:T19"/>
    <mergeCell ref="S20:T20"/>
    <mergeCell ref="A21:A23"/>
    <mergeCell ref="A24:A26"/>
    <mergeCell ref="AG1:AG2"/>
    <mergeCell ref="A15:A17"/>
    <mergeCell ref="H1:L1"/>
    <mergeCell ref="M1:Q1"/>
    <mergeCell ref="R1:U1"/>
  </mergeCells>
  <phoneticPr fontId="2" type="noConversion"/>
  <pageMargins left="0.7" right="0.7" top="0.75" bottom="0.75" header="0.3" footer="0.3"/>
  <pageSetup paperSize="8" orientation="landscape" r:id="rId1"/>
  <headerFooter>
    <oddHeader>&amp;C&amp;"微軟正黑體,標準"&amp;20&amp;A</oddHeader>
    <oddFooter>第 &amp;P 頁 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社會救助類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蔡美雯</dc:creator>
  <cp:lastModifiedBy>蔡美雯</cp:lastModifiedBy>
  <dcterms:created xsi:type="dcterms:W3CDTF">2022-04-18T03:28:26Z</dcterms:created>
  <dcterms:modified xsi:type="dcterms:W3CDTF">2023-04-20T02:31:36Z</dcterms:modified>
</cp:coreProperties>
</file>