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0-浩偉資料夾\Download\新增資料夾\07\"/>
    </mc:Choice>
  </mc:AlternateContent>
  <xr:revisionPtr revIDLastSave="0" documentId="8_{A6BD8F3B-B884-4F73-A3AE-D94ECEA7844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110" sheetId="4" r:id="rId1"/>
    <sheet name="109" sheetId="8" r:id="rId2"/>
    <sheet name="108" sheetId="7" r:id="rId3"/>
    <sheet name="107" sheetId="6" r:id="rId4"/>
    <sheet name="106" sheetId="5" r:id="rId5"/>
  </sheets>
  <definedNames>
    <definedName name="_xlnm.Print_Area" localSheetId="4">'106'!$A$1:$F$18</definedName>
    <definedName name="_xlnm.Print_Area" localSheetId="3">'107'!$A$1:$F$18</definedName>
    <definedName name="_xlnm.Print_Area" localSheetId="2">'108'!$A$1:$F$18</definedName>
    <definedName name="_xlnm.Print_Area" localSheetId="1">'109'!$A$1:$F$18</definedName>
    <definedName name="_xlnm.Print_Area" localSheetId="0">'110'!$A$1:$F$18</definedName>
    <definedName name="_xlnm.Print_Titles" localSheetId="4">'106'!$1:$4</definedName>
    <definedName name="_xlnm.Print_Titles" localSheetId="3">'107'!$1:$4</definedName>
    <definedName name="_xlnm.Print_Titles" localSheetId="2">'108'!$1:$4</definedName>
    <definedName name="_xlnm.Print_Titles" localSheetId="1">'109'!$1:$4</definedName>
    <definedName name="_xlnm.Print_Titles" localSheetId="0">'110'!$1:$4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D14" i="4"/>
  <c r="G13" i="4"/>
  <c r="D13" i="4"/>
  <c r="G12" i="4"/>
  <c r="D12" i="4"/>
  <c r="G11" i="4"/>
  <c r="D11" i="4"/>
  <c r="G10" i="4"/>
  <c r="D10" i="4"/>
  <c r="G9" i="4"/>
  <c r="F9" i="4"/>
  <c r="E9" i="4"/>
  <c r="D9" i="4"/>
  <c r="G8" i="4"/>
  <c r="G7" i="4"/>
  <c r="D7" i="4"/>
  <c r="G6" i="4"/>
  <c r="D6" i="4"/>
  <c r="F5" i="4"/>
  <c r="E5" i="4"/>
  <c r="G5" i="4" s="1"/>
  <c r="D5" i="4"/>
  <c r="D5" i="8" l="1"/>
  <c r="E5" i="8"/>
  <c r="C6" i="8"/>
  <c r="C5" i="8" s="1"/>
  <c r="F6" i="8"/>
  <c r="C7" i="8"/>
  <c r="C8" i="8"/>
  <c r="F8" i="8"/>
  <c r="F5" i="8" l="1"/>
  <c r="D5" i="7"/>
  <c r="E5" i="7"/>
  <c r="F5" i="7" s="1"/>
  <c r="C6" i="7"/>
  <c r="F6" i="7"/>
  <c r="C7" i="7"/>
  <c r="F7" i="7"/>
  <c r="C8" i="7"/>
  <c r="F8" i="7"/>
  <c r="C5" i="7" l="1"/>
  <c r="F5" i="6"/>
  <c r="F6" i="6"/>
  <c r="D5" i="5" l="1"/>
  <c r="F5" i="5" s="1"/>
  <c r="E5" i="5"/>
  <c r="C6" i="5"/>
  <c r="F6" i="5"/>
  <c r="C7" i="5"/>
  <c r="F7" i="5"/>
  <c r="C8" i="5"/>
  <c r="F8" i="5"/>
  <c r="C5" i="5" l="1"/>
</calcChain>
</file>

<file path=xl/sharedStrings.xml><?xml version="1.0" encoding="utf-8"?>
<sst xmlns="http://schemas.openxmlformats.org/spreadsheetml/2006/main" count="83" uniqueCount="77">
  <si>
    <t>總計</t>
  </si>
  <si>
    <t>總計</t>
    <phoneticPr fontId="1" type="noConversion"/>
  </si>
  <si>
    <t>資料來源：桃園市政府人事處</t>
    <phoneticPr fontId="1" type="noConversion"/>
  </si>
  <si>
    <t>女性</t>
    <phoneticPr fontId="1" type="noConversion"/>
  </si>
  <si>
    <t>男性</t>
    <phoneticPr fontId="1" type="noConversion"/>
  </si>
  <si>
    <t>單位：人、女=100</t>
    <phoneticPr fontId="1" type="noConversion"/>
  </si>
  <si>
    <t>桃園市政府所屬機關學校退休公務人員人數</t>
    <phoneticPr fontId="1" type="noConversion"/>
  </si>
  <si>
    <t>性別比例
(男/女*100)</t>
    <phoneticPr fontId="1" type="noConversion"/>
  </si>
  <si>
    <t>110年</t>
    <phoneticPr fontId="1" type="noConversion"/>
  </si>
  <si>
    <t xml:space="preserve">備註：1.簡薦委制之公務人員包含雇員。
      2.警察官任用之公務人員包含比照警佐待遇人員。
</t>
    <phoneticPr fontId="1" type="noConversion"/>
  </si>
  <si>
    <t>資料來源：桃園市政府人事處</t>
    <phoneticPr fontId="1" type="noConversion"/>
  </si>
  <si>
    <t xml:space="preserve">    醫事人員</t>
    <phoneticPr fontId="1" type="noConversion"/>
  </si>
  <si>
    <t xml:space="preserve">    警察官任用</t>
    <phoneticPr fontId="1" type="noConversion"/>
  </si>
  <si>
    <t xml:space="preserve">    警察官任用</t>
    <phoneticPr fontId="1" type="noConversion"/>
  </si>
  <si>
    <t xml:space="preserve">    簡薦委制</t>
    <phoneticPr fontId="1" type="noConversion"/>
  </si>
  <si>
    <t>性比例
(男/女*100)</t>
    <phoneticPr fontId="1" type="noConversion"/>
  </si>
  <si>
    <t>女性</t>
    <phoneticPr fontId="1" type="noConversion"/>
  </si>
  <si>
    <t>男性</t>
    <phoneticPr fontId="1" type="noConversion"/>
  </si>
  <si>
    <t>總計</t>
    <phoneticPr fontId="1" type="noConversion"/>
  </si>
  <si>
    <t>總計</t>
    <phoneticPr fontId="1" type="noConversion"/>
  </si>
  <si>
    <t>106年</t>
    <phoneticPr fontId="1" type="noConversion"/>
  </si>
  <si>
    <t>公務人員別          性別</t>
    <phoneticPr fontId="1" type="noConversion"/>
  </si>
  <si>
    <t>單位：人、女=100</t>
    <phoneticPr fontId="1" type="noConversion"/>
  </si>
  <si>
    <t>單位：人、女=100</t>
    <phoneticPr fontId="1" type="noConversion"/>
  </si>
  <si>
    <t>桃園市政府所屬機關學校退休公務人員人數</t>
    <phoneticPr fontId="1" type="noConversion"/>
  </si>
  <si>
    <t xml:space="preserve">備註：1.簡薦委制之公務人員包含雇員。
      2.警察官任用之公務人員包含比照警佐待遇人員。
</t>
    <phoneticPr fontId="1" type="noConversion"/>
  </si>
  <si>
    <t>資料來源：桃園市政府人事處</t>
    <phoneticPr fontId="1" type="noConversion"/>
  </si>
  <si>
    <t>-</t>
    <phoneticPr fontId="1" type="noConversion"/>
  </si>
  <si>
    <t>-</t>
    <phoneticPr fontId="1" type="noConversion"/>
  </si>
  <si>
    <t xml:space="preserve">    醫事人員</t>
    <phoneticPr fontId="1" type="noConversion"/>
  </si>
  <si>
    <t>--</t>
    <phoneticPr fontId="1" type="noConversion"/>
  </si>
  <si>
    <t>-</t>
    <phoneticPr fontId="1" type="noConversion"/>
  </si>
  <si>
    <t xml:space="preserve">    警察官任用</t>
    <phoneticPr fontId="1" type="noConversion"/>
  </si>
  <si>
    <t xml:space="preserve">    簡薦委制</t>
    <phoneticPr fontId="1" type="noConversion"/>
  </si>
  <si>
    <t xml:space="preserve">    簡薦委制</t>
    <phoneticPr fontId="1" type="noConversion"/>
  </si>
  <si>
    <t>性別比例
(男/女*100)</t>
    <phoneticPr fontId="1" type="noConversion"/>
  </si>
  <si>
    <t>性別比例
(男/女*100)</t>
    <phoneticPr fontId="1" type="noConversion"/>
  </si>
  <si>
    <t>女性</t>
    <phoneticPr fontId="1" type="noConversion"/>
  </si>
  <si>
    <t>女性</t>
    <phoneticPr fontId="1" type="noConversion"/>
  </si>
  <si>
    <t>男性</t>
    <phoneticPr fontId="1" type="noConversion"/>
  </si>
  <si>
    <t>總計</t>
    <phoneticPr fontId="1" type="noConversion"/>
  </si>
  <si>
    <t>107年</t>
    <phoneticPr fontId="1" type="noConversion"/>
  </si>
  <si>
    <t>公務人員別          性別</t>
    <phoneticPr fontId="1" type="noConversion"/>
  </si>
  <si>
    <t>單位：人、女=100</t>
    <phoneticPr fontId="1" type="noConversion"/>
  </si>
  <si>
    <t>桃園市政府所屬機關學校退休公務人員人數</t>
    <phoneticPr fontId="1" type="noConversion"/>
  </si>
  <si>
    <t xml:space="preserve">備註：1.簡薦委制之公務人員包含雇員。
      2.警察官任用之公務人員包含比照警佐待遇人員。
</t>
    <phoneticPr fontId="1" type="noConversion"/>
  </si>
  <si>
    <t>資料來源：桃園市政府人事處</t>
    <phoneticPr fontId="1" type="noConversion"/>
  </si>
  <si>
    <t xml:space="preserve">    醫事人員</t>
    <phoneticPr fontId="1" type="noConversion"/>
  </si>
  <si>
    <t>男性</t>
    <phoneticPr fontId="1" type="noConversion"/>
  </si>
  <si>
    <t>108年</t>
    <phoneticPr fontId="1" type="noConversion"/>
  </si>
  <si>
    <t>桃園市政府所屬機關學校退休公務人員人數</t>
    <phoneticPr fontId="1" type="noConversion"/>
  </si>
  <si>
    <t xml:space="preserve">備註：1.簡薦委制之公務人員包含雇員。
      2.警察官任用之公務人員包含比照警佐待遇人員。
</t>
    <phoneticPr fontId="1" type="noConversion"/>
  </si>
  <si>
    <t>資料來源：桃園市政府人事處</t>
    <phoneticPr fontId="1" type="noConversion"/>
  </si>
  <si>
    <t xml:space="preserve">    醫事人員</t>
    <phoneticPr fontId="1" type="noConversion"/>
  </si>
  <si>
    <t>--</t>
    <phoneticPr fontId="1" type="noConversion"/>
  </si>
  <si>
    <t xml:space="preserve">    警察官任用</t>
    <phoneticPr fontId="1" type="noConversion"/>
  </si>
  <si>
    <t xml:space="preserve">    簡薦委制</t>
    <phoneticPr fontId="1" type="noConversion"/>
  </si>
  <si>
    <t>性別比例
(男/女*100)</t>
    <phoneticPr fontId="1" type="noConversion"/>
  </si>
  <si>
    <t>女性</t>
    <phoneticPr fontId="1" type="noConversion"/>
  </si>
  <si>
    <t>男性</t>
    <phoneticPr fontId="1" type="noConversion"/>
  </si>
  <si>
    <t>總計</t>
    <phoneticPr fontId="1" type="noConversion"/>
  </si>
  <si>
    <t>109年</t>
    <phoneticPr fontId="1" type="noConversion"/>
  </si>
  <si>
    <t>公務人員別          性別</t>
    <phoneticPr fontId="1" type="noConversion"/>
  </si>
  <si>
    <t>單位：人、女=100</t>
    <phoneticPr fontId="1" type="noConversion"/>
  </si>
  <si>
    <t>桃園市政府所屬機關學校退休公務人員人數</t>
    <phoneticPr fontId="1" type="noConversion"/>
  </si>
  <si>
    <t xml:space="preserve"> 項目              性別</t>
    <phoneticPr fontId="1" type="noConversion"/>
  </si>
  <si>
    <t xml:space="preserve">公務人員別 </t>
    <phoneticPr fontId="1" type="noConversion"/>
  </si>
  <si>
    <t>　簡薦委制</t>
    <phoneticPr fontId="1" type="noConversion"/>
  </si>
  <si>
    <t>　警察官任用</t>
    <phoneticPr fontId="1" type="noConversion"/>
  </si>
  <si>
    <t>　醫事人員</t>
    <phoneticPr fontId="1" type="noConversion"/>
  </si>
  <si>
    <t>年齡別</t>
    <phoneticPr fontId="1" type="noConversion"/>
  </si>
  <si>
    <t>　49歲以下</t>
    <phoneticPr fontId="1" type="noConversion"/>
  </si>
  <si>
    <t>　50-54歲</t>
    <phoneticPr fontId="1" type="noConversion"/>
  </si>
  <si>
    <t>　55-59歲</t>
    <phoneticPr fontId="1" type="noConversion"/>
  </si>
  <si>
    <t>　60-64歲</t>
    <phoneticPr fontId="1" type="noConversion"/>
  </si>
  <si>
    <t>　65歲以上</t>
    <phoneticPr fontId="1" type="noConversion"/>
  </si>
  <si>
    <t>備註：1.簡薦委制之公務人員包含雇員。
      2.警察官任用之公務人員包含比照警佐待遇人員。
      3.本表不含復興區公所。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</si>
</sst>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_-* #,##0.00_-;\-* #,##0.00_-;_-* &quot;-&quot;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56">
    <xf numFmtId="0" fontId="0" fillId="0" borderId="0">
      <alignment vertical="center"/>
    </xf>
    <xf numFmtId="0" fontId="4" fillId="0" borderId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10" applyNumberFormat="0" applyFont="0" applyAlignment="0" applyProtection="0">
      <alignment vertical="center"/>
    </xf>
    <xf numFmtId="0" fontId="15" fillId="8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2" xfId="55" applyNumberFormat="1" applyFont="1" applyBorder="1">
      <alignment vertical="center"/>
    </xf>
    <xf numFmtId="176" fontId="2" fillId="0" borderId="0" xfId="55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7" xfId="55" applyNumberFormat="1" applyFont="1" applyBorder="1">
      <alignment vertical="center"/>
    </xf>
    <xf numFmtId="176" fontId="2" fillId="0" borderId="18" xfId="55" applyNumberFormat="1" applyFont="1" applyFill="1" applyBorder="1">
      <alignment vertical="center"/>
    </xf>
    <xf numFmtId="176" fontId="2" fillId="0" borderId="13" xfId="55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43" fontId="2" fillId="0" borderId="18" xfId="55" applyFont="1" applyBorder="1">
      <alignment vertical="center"/>
    </xf>
    <xf numFmtId="43" fontId="2" fillId="0" borderId="0" xfId="55" applyFont="1" applyBorder="1">
      <alignment vertical="center"/>
    </xf>
    <xf numFmtId="41" fontId="2" fillId="0" borderId="0" xfId="55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1" fontId="2" fillId="0" borderId="13" xfId="55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3" fontId="2" fillId="0" borderId="13" xfId="55" applyFont="1" applyBorder="1">
      <alignment vertical="center"/>
    </xf>
    <xf numFmtId="176" fontId="2" fillId="0" borderId="13" xfId="55" applyNumberFormat="1" applyFont="1" applyBorder="1">
      <alignment vertical="center"/>
    </xf>
    <xf numFmtId="176" fontId="2" fillId="0" borderId="21" xfId="55" applyNumberFormat="1" applyFont="1" applyBorder="1">
      <alignment vertical="center"/>
    </xf>
    <xf numFmtId="43" fontId="2" fillId="0" borderId="13" xfId="55" applyFont="1" applyBorder="1" applyAlignment="1">
      <alignment horizontal="right" vertical="center"/>
    </xf>
    <xf numFmtId="43" fontId="2" fillId="0" borderId="0" xfId="55" quotePrefix="1" applyFont="1" applyBorder="1" applyAlignment="1">
      <alignment horizontal="right" vertical="center"/>
    </xf>
    <xf numFmtId="176" fontId="2" fillId="0" borderId="0" xfId="55" applyNumberFormat="1" applyFont="1" applyBorder="1" applyAlignment="1">
      <alignment horizontal="right" vertical="center"/>
    </xf>
    <xf numFmtId="44" fontId="2" fillId="0" borderId="0" xfId="55" quotePrefix="1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3" xfId="0" applyFont="1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41" fontId="2" fillId="0" borderId="17" xfId="55" applyNumberFormat="1" applyFont="1" applyBorder="1" applyAlignment="1">
      <alignment horizontal="right" vertical="center"/>
    </xf>
    <xf numFmtId="41" fontId="2" fillId="0" borderId="18" xfId="55" applyNumberFormat="1" applyFont="1" applyFill="1" applyBorder="1" applyAlignment="1">
      <alignment horizontal="right" vertical="center"/>
    </xf>
    <xf numFmtId="177" fontId="2" fillId="0" borderId="18" xfId="55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1" fontId="2" fillId="0" borderId="2" xfId="55" applyNumberFormat="1" applyFont="1" applyBorder="1" applyAlignment="1">
      <alignment horizontal="right" vertical="center"/>
    </xf>
    <xf numFmtId="177" fontId="2" fillId="0" borderId="0" xfId="55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177" fontId="2" fillId="0" borderId="13" xfId="55" applyNumberFormat="1" applyFont="1" applyBorder="1" applyAlignment="1">
      <alignment horizontal="right" vertical="center"/>
    </xf>
    <xf numFmtId="41" fontId="2" fillId="0" borderId="18" xfId="55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6">
    <cellStyle name="20% - 輔色1 2" xfId="3" xr:uid="{00000000-0005-0000-0000-000000000000}"/>
    <cellStyle name="20% - 輔色2 2" xfId="4" xr:uid="{00000000-0005-0000-0000-000001000000}"/>
    <cellStyle name="20% - 輔色3 2" xfId="5" xr:uid="{00000000-0005-0000-0000-000002000000}"/>
    <cellStyle name="20% - 輔色4 2" xfId="6" xr:uid="{00000000-0005-0000-0000-000003000000}"/>
    <cellStyle name="20% - 輔色5 2" xfId="7" xr:uid="{00000000-0005-0000-0000-000004000000}"/>
    <cellStyle name="20% - 輔色6 2" xfId="8" xr:uid="{00000000-0005-0000-0000-000005000000}"/>
    <cellStyle name="40% - 輔色1 2" xfId="9" xr:uid="{00000000-0005-0000-0000-000006000000}"/>
    <cellStyle name="40% - 輔色2 2" xfId="10" xr:uid="{00000000-0005-0000-0000-000007000000}"/>
    <cellStyle name="40% - 輔色3 2" xfId="11" xr:uid="{00000000-0005-0000-0000-000008000000}"/>
    <cellStyle name="40% - 輔色4 2" xfId="12" xr:uid="{00000000-0005-0000-0000-000009000000}"/>
    <cellStyle name="40% - 輔色5 2" xfId="13" xr:uid="{00000000-0005-0000-0000-00000A000000}"/>
    <cellStyle name="40% - 輔色6 2" xfId="14" xr:uid="{00000000-0005-0000-0000-00000B000000}"/>
    <cellStyle name="60% - 輔色1 2" xfId="15" xr:uid="{00000000-0005-0000-0000-00000C000000}"/>
    <cellStyle name="60% - 輔色2 2" xfId="16" xr:uid="{00000000-0005-0000-0000-00000D000000}"/>
    <cellStyle name="60% - 輔色3 2" xfId="17" xr:uid="{00000000-0005-0000-0000-00000E000000}"/>
    <cellStyle name="60% - 輔色4 2" xfId="18" xr:uid="{00000000-0005-0000-0000-00000F000000}"/>
    <cellStyle name="60% - 輔色5 2" xfId="19" xr:uid="{00000000-0005-0000-0000-000010000000}"/>
    <cellStyle name="60% - 輔色6 2" xfId="20" xr:uid="{00000000-0005-0000-0000-000011000000}"/>
    <cellStyle name="一般" xfId="0" builtinId="0"/>
    <cellStyle name="一般 2" xfId="21" xr:uid="{00000000-0005-0000-0000-000013000000}"/>
    <cellStyle name="一般 2 2" xfId="22" xr:uid="{00000000-0005-0000-0000-000014000000}"/>
    <cellStyle name="一般 3" xfId="2" xr:uid="{00000000-0005-0000-0000-000015000000}"/>
    <cellStyle name="一般 4" xfId="1" xr:uid="{00000000-0005-0000-0000-000016000000}"/>
    <cellStyle name="一般 4 2" xfId="23" xr:uid="{00000000-0005-0000-0000-000017000000}"/>
    <cellStyle name="一般 5" xfId="24" xr:uid="{00000000-0005-0000-0000-000018000000}"/>
    <cellStyle name="千分位" xfId="55" builtinId="3"/>
    <cellStyle name="千分位 2" xfId="25" xr:uid="{00000000-0005-0000-0000-00001A000000}"/>
    <cellStyle name="千分位 2 2" xfId="26" xr:uid="{00000000-0005-0000-0000-00001B000000}"/>
    <cellStyle name="千分位 2 2 2" xfId="27" xr:uid="{00000000-0005-0000-0000-00001C000000}"/>
    <cellStyle name="千分位 2 3" xfId="28" xr:uid="{00000000-0005-0000-0000-00001D000000}"/>
    <cellStyle name="千分位 3" xfId="29" xr:uid="{00000000-0005-0000-0000-00001E000000}"/>
    <cellStyle name="千分位 3 2" xfId="30" xr:uid="{00000000-0005-0000-0000-00001F000000}"/>
    <cellStyle name="中等 2" xfId="31" xr:uid="{00000000-0005-0000-0000-000020000000}"/>
    <cellStyle name="合計 2" xfId="32" xr:uid="{00000000-0005-0000-0000-000021000000}"/>
    <cellStyle name="好 2" xfId="33" xr:uid="{00000000-0005-0000-0000-000022000000}"/>
    <cellStyle name="計算方式 2" xfId="34" xr:uid="{00000000-0005-0000-0000-000023000000}"/>
    <cellStyle name="連結的儲存格 2" xfId="35" xr:uid="{00000000-0005-0000-0000-000024000000}"/>
    <cellStyle name="備註 2" xfId="36" xr:uid="{00000000-0005-0000-0000-000025000000}"/>
    <cellStyle name="備註 3" xfId="37" xr:uid="{00000000-0005-0000-0000-000026000000}"/>
    <cellStyle name="說明文字 2" xfId="38" xr:uid="{00000000-0005-0000-0000-000027000000}"/>
    <cellStyle name="輔色1 2" xfId="39" xr:uid="{00000000-0005-0000-0000-000028000000}"/>
    <cellStyle name="輔色2 2" xfId="40" xr:uid="{00000000-0005-0000-0000-000029000000}"/>
    <cellStyle name="輔色3 2" xfId="41" xr:uid="{00000000-0005-0000-0000-00002A000000}"/>
    <cellStyle name="輔色4 2" xfId="42" xr:uid="{00000000-0005-0000-0000-00002B000000}"/>
    <cellStyle name="輔色5 2" xfId="43" xr:uid="{00000000-0005-0000-0000-00002C000000}"/>
    <cellStyle name="輔色6 2" xfId="44" xr:uid="{00000000-0005-0000-0000-00002D000000}"/>
    <cellStyle name="標題 1 2" xfId="45" xr:uid="{00000000-0005-0000-0000-00002E000000}"/>
    <cellStyle name="標題 2 2" xfId="46" xr:uid="{00000000-0005-0000-0000-00002F000000}"/>
    <cellStyle name="標題 3 2" xfId="47" xr:uid="{00000000-0005-0000-0000-000030000000}"/>
    <cellStyle name="標題 4 2" xfId="48" xr:uid="{00000000-0005-0000-0000-000031000000}"/>
    <cellStyle name="標題 5" xfId="49" xr:uid="{00000000-0005-0000-0000-000032000000}"/>
    <cellStyle name="輸入 2" xfId="50" xr:uid="{00000000-0005-0000-0000-000033000000}"/>
    <cellStyle name="輸出 2" xfId="51" xr:uid="{00000000-0005-0000-0000-000034000000}"/>
    <cellStyle name="檢查儲存格 2" xfId="52" xr:uid="{00000000-0005-0000-0000-000035000000}"/>
    <cellStyle name="壞 2" xfId="53" xr:uid="{00000000-0005-0000-0000-000036000000}"/>
    <cellStyle name="警告文字 2" xfId="54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2</xdr:row>
      <xdr:rowOff>24847</xdr:rowOff>
    </xdr:from>
    <xdr:to>
      <xdr:col>2</xdr:col>
      <xdr:colOff>0</xdr:colOff>
      <xdr:row>3</xdr:row>
      <xdr:rowOff>496956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95739" y="795130"/>
          <a:ext cx="2112065" cy="77028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8282</xdr:colOff>
      <xdr:row>2</xdr:row>
      <xdr:rowOff>24847</xdr:rowOff>
    </xdr:from>
    <xdr:to>
      <xdr:col>3</xdr:col>
      <xdr:colOff>0</xdr:colOff>
      <xdr:row>3</xdr:row>
      <xdr:rowOff>487680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963C32C3-3482-47C5-87B3-0937E1C38159}"/>
            </a:ext>
          </a:extLst>
        </xdr:cNvPr>
        <xdr:cNvCxnSpPr/>
      </xdr:nvCxnSpPr>
      <xdr:spPr>
        <a:xfrm>
          <a:off x="8282" y="815422"/>
          <a:ext cx="2449168" cy="75810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2</xdr:row>
      <xdr:rowOff>24847</xdr:rowOff>
    </xdr:from>
    <xdr:to>
      <xdr:col>2</xdr:col>
      <xdr:colOff>0</xdr:colOff>
      <xdr:row>3</xdr:row>
      <xdr:rowOff>496956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282" y="456647"/>
          <a:ext cx="1249018" cy="4086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2</xdr:row>
      <xdr:rowOff>24847</xdr:rowOff>
    </xdr:from>
    <xdr:to>
      <xdr:col>2</xdr:col>
      <xdr:colOff>0</xdr:colOff>
      <xdr:row>3</xdr:row>
      <xdr:rowOff>496956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8282" y="456647"/>
          <a:ext cx="1249018" cy="4086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2</xdr:row>
      <xdr:rowOff>24847</xdr:rowOff>
    </xdr:from>
    <xdr:to>
      <xdr:col>2</xdr:col>
      <xdr:colOff>0</xdr:colOff>
      <xdr:row>3</xdr:row>
      <xdr:rowOff>496956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8282" y="456647"/>
          <a:ext cx="1249018" cy="4086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2</xdr:row>
      <xdr:rowOff>24847</xdr:rowOff>
    </xdr:from>
    <xdr:to>
      <xdr:col>2</xdr:col>
      <xdr:colOff>0</xdr:colOff>
      <xdr:row>3</xdr:row>
      <xdr:rowOff>496956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8282" y="456647"/>
          <a:ext cx="1249018" cy="4086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Normal="100" zoomScaleSheetLayoutView="100" workbookViewId="0">
      <selection activeCell="B19" sqref="B19"/>
    </sheetView>
  </sheetViews>
  <sheetFormatPr defaultColWidth="9" defaultRowHeight="16.5"/>
  <cols>
    <col min="1" max="1" width="12.75" style="1" customWidth="1"/>
    <col min="2" max="2" width="11.5" style="1" customWidth="1"/>
    <col min="3" max="3" width="8" style="1" customWidth="1"/>
    <col min="4" max="6" width="11" style="1" customWidth="1"/>
    <col min="7" max="7" width="14.75" style="1" customWidth="1"/>
    <col min="8" max="16384" width="9" style="1"/>
  </cols>
  <sheetData>
    <row r="1" spans="1:8" ht="39" customHeight="1">
      <c r="A1" s="37" t="s">
        <v>6</v>
      </c>
      <c r="B1" s="38"/>
      <c r="C1" s="38"/>
      <c r="D1" s="38"/>
      <c r="E1" s="38"/>
      <c r="F1" s="38"/>
      <c r="G1" s="38"/>
    </row>
    <row r="2" spans="1:8" ht="21.75" thickBot="1">
      <c r="A2" s="39"/>
      <c r="B2" s="4"/>
      <c r="C2" s="4"/>
      <c r="D2" s="4"/>
      <c r="E2" s="4"/>
      <c r="F2" s="4"/>
      <c r="G2" s="9" t="s">
        <v>5</v>
      </c>
    </row>
    <row r="3" spans="1:8" ht="23.25" customHeight="1">
      <c r="A3" s="24" t="s">
        <v>65</v>
      </c>
      <c r="B3" s="40"/>
      <c r="C3" s="41"/>
      <c r="D3" s="42" t="s">
        <v>8</v>
      </c>
      <c r="E3" s="42"/>
      <c r="F3" s="42"/>
      <c r="G3" s="43"/>
    </row>
    <row r="4" spans="1:8" ht="39.75" customHeight="1" thickBot="1">
      <c r="A4" s="44"/>
      <c r="B4" s="44"/>
      <c r="C4" s="45"/>
      <c r="D4" s="46" t="s">
        <v>1</v>
      </c>
      <c r="E4" s="46" t="s">
        <v>4</v>
      </c>
      <c r="F4" s="46" t="s">
        <v>3</v>
      </c>
      <c r="G4" s="47" t="s">
        <v>7</v>
      </c>
    </row>
    <row r="5" spans="1:8" ht="24.75" customHeight="1">
      <c r="A5" s="48" t="s">
        <v>66</v>
      </c>
      <c r="B5" s="49" t="s">
        <v>1</v>
      </c>
      <c r="C5" s="25"/>
      <c r="D5" s="50">
        <f>D6+D7+D8</f>
        <v>131</v>
      </c>
      <c r="E5" s="51">
        <f>E6+E7+E8</f>
        <v>64</v>
      </c>
      <c r="F5" s="51">
        <f>F6+F7+F8</f>
        <v>67</v>
      </c>
      <c r="G5" s="52">
        <f>E5/F5*100</f>
        <v>95.522388059701484</v>
      </c>
    </row>
    <row r="6" spans="1:8" ht="24.75" customHeight="1">
      <c r="A6" s="53"/>
      <c r="B6" s="34" t="s">
        <v>67</v>
      </c>
      <c r="C6" s="35"/>
      <c r="D6" s="54">
        <f>E6+F6</f>
        <v>86</v>
      </c>
      <c r="E6" s="13">
        <v>28</v>
      </c>
      <c r="F6" s="13">
        <v>58</v>
      </c>
      <c r="G6" s="55">
        <f>E6/F6*100</f>
        <v>48.275862068965516</v>
      </c>
    </row>
    <row r="7" spans="1:8" ht="24.75" customHeight="1">
      <c r="A7" s="53"/>
      <c r="B7" s="34" t="s">
        <v>68</v>
      </c>
      <c r="C7" s="35"/>
      <c r="D7" s="54">
        <f>E7+F7</f>
        <v>37</v>
      </c>
      <c r="E7" s="13">
        <v>36</v>
      </c>
      <c r="F7" s="13">
        <v>1</v>
      </c>
      <c r="G7" s="55">
        <f>E7/F7*100</f>
        <v>3600</v>
      </c>
    </row>
    <row r="8" spans="1:8" ht="24.75" customHeight="1" thickBot="1">
      <c r="A8" s="56"/>
      <c r="B8" s="26" t="s">
        <v>69</v>
      </c>
      <c r="C8" s="27"/>
      <c r="D8" s="15">
        <v>8</v>
      </c>
      <c r="E8" s="15">
        <v>0</v>
      </c>
      <c r="F8" s="15">
        <v>8</v>
      </c>
      <c r="G8" s="57">
        <f>E8/F8*100</f>
        <v>0</v>
      </c>
    </row>
    <row r="9" spans="1:8" ht="24.75" customHeight="1">
      <c r="A9" s="48" t="s">
        <v>70</v>
      </c>
      <c r="B9" s="49" t="s">
        <v>1</v>
      </c>
      <c r="C9" s="25"/>
      <c r="D9" s="58">
        <f>SUM(E9:F9)</f>
        <v>131</v>
      </c>
      <c r="E9" s="58">
        <f>SUM(E10:E14)</f>
        <v>64</v>
      </c>
      <c r="F9" s="58">
        <f>SUM(F10:F14)</f>
        <v>67</v>
      </c>
      <c r="G9" s="52">
        <f>E9/F9*100</f>
        <v>95.522388059701484</v>
      </c>
    </row>
    <row r="10" spans="1:8" ht="24.75" customHeight="1">
      <c r="A10" s="59"/>
      <c r="B10" s="34" t="s">
        <v>71</v>
      </c>
      <c r="C10" s="35"/>
      <c r="D10" s="13">
        <f t="shared" ref="D10:D14" si="0">SUM(E10:F10)</f>
        <v>6</v>
      </c>
      <c r="E10" s="13">
        <v>3</v>
      </c>
      <c r="F10" s="13">
        <v>3</v>
      </c>
      <c r="G10" s="55">
        <f t="shared" ref="G10" si="1">E10/F10*100</f>
        <v>100</v>
      </c>
      <c r="H10" s="16"/>
    </row>
    <row r="11" spans="1:8" ht="24.75" customHeight="1">
      <c r="A11" s="59"/>
      <c r="B11" s="34" t="s">
        <v>72</v>
      </c>
      <c r="C11" s="35"/>
      <c r="D11" s="13">
        <f t="shared" si="0"/>
        <v>34</v>
      </c>
      <c r="E11" s="13">
        <v>19</v>
      </c>
      <c r="F11" s="13">
        <v>15</v>
      </c>
      <c r="G11" s="55">
        <f>E11/F11*100</f>
        <v>126.66666666666666</v>
      </c>
      <c r="H11" s="16"/>
    </row>
    <row r="12" spans="1:8" ht="24.75" customHeight="1">
      <c r="A12" s="59"/>
      <c r="B12" s="34" t="s">
        <v>73</v>
      </c>
      <c r="C12" s="35"/>
      <c r="D12" s="13">
        <f t="shared" si="0"/>
        <v>46</v>
      </c>
      <c r="E12" s="13">
        <v>16</v>
      </c>
      <c r="F12" s="13">
        <v>30</v>
      </c>
      <c r="G12" s="55">
        <f>E12/F12*100</f>
        <v>53.333333333333336</v>
      </c>
      <c r="H12" s="16"/>
    </row>
    <row r="13" spans="1:8" ht="24.75" customHeight="1">
      <c r="A13" s="59"/>
      <c r="B13" s="34" t="s">
        <v>74</v>
      </c>
      <c r="C13" s="35"/>
      <c r="D13" s="13">
        <f t="shared" si="0"/>
        <v>27</v>
      </c>
      <c r="E13" s="13">
        <v>13</v>
      </c>
      <c r="F13" s="13">
        <v>14</v>
      </c>
      <c r="G13" s="55">
        <f>E13/F13*100</f>
        <v>92.857142857142861</v>
      </c>
    </row>
    <row r="14" spans="1:8" ht="24.75" customHeight="1" thickBot="1">
      <c r="A14" s="60"/>
      <c r="B14" s="26" t="s">
        <v>75</v>
      </c>
      <c r="C14" s="27"/>
      <c r="D14" s="15">
        <f t="shared" si="0"/>
        <v>18</v>
      </c>
      <c r="E14" s="15">
        <v>13</v>
      </c>
      <c r="F14" s="15">
        <v>5</v>
      </c>
      <c r="G14" s="57">
        <f>E14/F14*100</f>
        <v>260</v>
      </c>
    </row>
    <row r="15" spans="1:8" ht="27" customHeight="1">
      <c r="A15" s="61" t="s">
        <v>2</v>
      </c>
      <c r="B15" s="62"/>
      <c r="C15" s="62"/>
      <c r="D15" s="62"/>
      <c r="E15" s="62"/>
      <c r="F15" s="62"/>
      <c r="G15" s="62"/>
    </row>
    <row r="16" spans="1:8" ht="49.5" customHeight="1">
      <c r="A16" s="63" t="s">
        <v>76</v>
      </c>
      <c r="B16" s="64"/>
      <c r="C16" s="64"/>
      <c r="D16" s="64"/>
      <c r="E16" s="64"/>
      <c r="F16" s="64"/>
      <c r="G16" s="64"/>
    </row>
    <row r="20" spans="11:16">
      <c r="K20" s="16"/>
      <c r="L20" s="16"/>
      <c r="M20" s="16"/>
      <c r="N20" s="16"/>
      <c r="O20" s="16"/>
      <c r="P20" s="16"/>
    </row>
  </sheetData>
  <mergeCells count="17">
    <mergeCell ref="A15:G15"/>
    <mergeCell ref="A16:G16"/>
    <mergeCell ref="A9:A14"/>
    <mergeCell ref="B9:C9"/>
    <mergeCell ref="B10:C10"/>
    <mergeCell ref="B11:C11"/>
    <mergeCell ref="B12:C12"/>
    <mergeCell ref="B13:C13"/>
    <mergeCell ref="B14:C14"/>
    <mergeCell ref="A1:G1"/>
    <mergeCell ref="A3:C4"/>
    <mergeCell ref="D3:G3"/>
    <mergeCell ref="A5:A8"/>
    <mergeCell ref="B5:C5"/>
    <mergeCell ref="B6:C6"/>
    <mergeCell ref="B7:C7"/>
    <mergeCell ref="B8:C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zoomScaleNormal="100" zoomScaleSheetLayoutView="100" workbookViewId="0">
      <selection activeCell="I7" sqref="I7"/>
    </sheetView>
  </sheetViews>
  <sheetFormatPr defaultColWidth="9" defaultRowHeight="16.5"/>
  <cols>
    <col min="1" max="1" width="18.375" style="1" bestFit="1" customWidth="1"/>
    <col min="2" max="2" width="9.5" style="1" bestFit="1" customWidth="1"/>
    <col min="3" max="5" width="11" style="1" customWidth="1"/>
    <col min="6" max="6" width="14.75" style="1" customWidth="1"/>
    <col min="7" max="16384" width="9" style="1"/>
  </cols>
  <sheetData>
    <row r="1" spans="1:7" ht="39" customHeight="1">
      <c r="A1" s="31" t="s">
        <v>64</v>
      </c>
      <c r="B1" s="31"/>
      <c r="C1" s="31"/>
      <c r="D1" s="31"/>
      <c r="E1" s="31"/>
      <c r="F1" s="31"/>
    </row>
    <row r="2" spans="1:7" ht="21.75" thickBot="1">
      <c r="A2" s="4"/>
      <c r="B2" s="4"/>
      <c r="C2" s="4"/>
      <c r="D2" s="4"/>
      <c r="E2" s="4"/>
      <c r="F2" s="9" t="s">
        <v>63</v>
      </c>
    </row>
    <row r="3" spans="1:7" ht="23.25" customHeight="1">
      <c r="A3" s="24" t="s">
        <v>62</v>
      </c>
      <c r="B3" s="25"/>
      <c r="C3" s="29" t="s">
        <v>61</v>
      </c>
      <c r="D3" s="29"/>
      <c r="E3" s="29"/>
      <c r="F3" s="30"/>
    </row>
    <row r="4" spans="1:7" ht="39.75" customHeight="1" thickBot="1">
      <c r="A4" s="26"/>
      <c r="B4" s="27"/>
      <c r="C4" s="5" t="s">
        <v>60</v>
      </c>
      <c r="D4" s="5" t="s">
        <v>59</v>
      </c>
      <c r="E4" s="5" t="s">
        <v>58</v>
      </c>
      <c r="F4" s="10" t="s">
        <v>57</v>
      </c>
    </row>
    <row r="5" spans="1:7" ht="23.25" customHeight="1">
      <c r="A5" s="32" t="s">
        <v>0</v>
      </c>
      <c r="B5" s="33"/>
      <c r="C5" s="6">
        <f>C6+C7+C8</f>
        <v>131</v>
      </c>
      <c r="D5" s="7">
        <f>D6+D7+D8</f>
        <v>76</v>
      </c>
      <c r="E5" s="7">
        <f>E6+E7+E8</f>
        <v>55</v>
      </c>
      <c r="F5" s="11">
        <f>D5/E5*100</f>
        <v>138.18181818181819</v>
      </c>
    </row>
    <row r="6" spans="1:7" ht="23.25" customHeight="1">
      <c r="A6" s="34" t="s">
        <v>56</v>
      </c>
      <c r="B6" s="35"/>
      <c r="C6" s="2">
        <f>D6+E6</f>
        <v>66</v>
      </c>
      <c r="D6" s="3">
        <v>18</v>
      </c>
      <c r="E6" s="3">
        <v>48</v>
      </c>
      <c r="F6" s="12">
        <f>D6/E6*100</f>
        <v>37.5</v>
      </c>
    </row>
    <row r="7" spans="1:7" ht="23.25" customHeight="1">
      <c r="A7" s="34" t="s">
        <v>55</v>
      </c>
      <c r="B7" s="35"/>
      <c r="C7" s="2">
        <f>D7+E7</f>
        <v>57</v>
      </c>
      <c r="D7" s="3">
        <v>57</v>
      </c>
      <c r="E7" s="13">
        <v>0</v>
      </c>
      <c r="F7" s="23" t="s">
        <v>54</v>
      </c>
    </row>
    <row r="8" spans="1:7" ht="23.25" customHeight="1" thickBot="1">
      <c r="A8" s="26" t="s">
        <v>53</v>
      </c>
      <c r="B8" s="27"/>
      <c r="C8" s="8">
        <f>D8+E8</f>
        <v>8</v>
      </c>
      <c r="D8" s="8">
        <v>1</v>
      </c>
      <c r="E8" s="8">
        <v>7</v>
      </c>
      <c r="F8" s="17">
        <f>D8/E8*100</f>
        <v>14.285714285714285</v>
      </c>
    </row>
    <row r="9" spans="1:7" ht="23.25" customHeight="1">
      <c r="A9" s="1" t="s">
        <v>52</v>
      </c>
    </row>
    <row r="10" spans="1:7" ht="36.75" customHeight="1">
      <c r="A10" s="28" t="s">
        <v>51</v>
      </c>
      <c r="B10" s="28"/>
      <c r="C10" s="28"/>
      <c r="D10" s="28"/>
      <c r="E10" s="28"/>
      <c r="F10" s="28"/>
      <c r="G10" s="28"/>
    </row>
    <row r="18" spans="10:15">
      <c r="J18" s="14"/>
      <c r="K18" s="14"/>
      <c r="L18" s="14"/>
      <c r="M18" s="14"/>
      <c r="N18" s="14"/>
      <c r="O18" s="14"/>
    </row>
  </sheetData>
  <mergeCells count="8">
    <mergeCell ref="A3:B4"/>
    <mergeCell ref="A10:G10"/>
    <mergeCell ref="C3:F3"/>
    <mergeCell ref="A1:F1"/>
    <mergeCell ref="A5:B5"/>
    <mergeCell ref="A6:B6"/>
    <mergeCell ref="A7:B7"/>
    <mergeCell ref="A8:B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zoomScaleNormal="100" zoomScaleSheetLayoutView="100" workbookViewId="0">
      <selection activeCell="K17" sqref="K17"/>
    </sheetView>
  </sheetViews>
  <sheetFormatPr defaultColWidth="9" defaultRowHeight="16.5"/>
  <cols>
    <col min="1" max="1" width="18.375" style="1" bestFit="1" customWidth="1"/>
    <col min="2" max="2" width="9.5" style="1" bestFit="1" customWidth="1"/>
    <col min="3" max="5" width="11" style="1" customWidth="1"/>
    <col min="6" max="6" width="14.75" style="1" customWidth="1"/>
    <col min="7" max="16384" width="9" style="1"/>
  </cols>
  <sheetData>
    <row r="1" spans="1:7" ht="39" customHeight="1">
      <c r="A1" s="31" t="s">
        <v>50</v>
      </c>
      <c r="B1" s="31"/>
      <c r="C1" s="31"/>
      <c r="D1" s="31"/>
      <c r="E1" s="31"/>
      <c r="F1" s="31"/>
    </row>
    <row r="2" spans="1:7" ht="21.75" thickBot="1">
      <c r="A2" s="4"/>
      <c r="B2" s="4"/>
      <c r="C2" s="4"/>
      <c r="D2" s="4"/>
      <c r="E2" s="4"/>
      <c r="F2" s="9" t="s">
        <v>22</v>
      </c>
    </row>
    <row r="3" spans="1:7" ht="23.25" customHeight="1">
      <c r="A3" s="24" t="s">
        <v>21</v>
      </c>
      <c r="B3" s="25"/>
      <c r="C3" s="29" t="s">
        <v>49</v>
      </c>
      <c r="D3" s="29"/>
      <c r="E3" s="29"/>
      <c r="F3" s="30"/>
    </row>
    <row r="4" spans="1:7" ht="39.75" customHeight="1" thickBot="1">
      <c r="A4" s="26"/>
      <c r="B4" s="27"/>
      <c r="C4" s="5" t="s">
        <v>18</v>
      </c>
      <c r="D4" s="5" t="s">
        <v>48</v>
      </c>
      <c r="E4" s="5" t="s">
        <v>37</v>
      </c>
      <c r="F4" s="10" t="s">
        <v>35</v>
      </c>
    </row>
    <row r="5" spans="1:7" ht="23.25" customHeight="1">
      <c r="A5" s="32" t="s">
        <v>0</v>
      </c>
      <c r="B5" s="33"/>
      <c r="C5" s="6">
        <f>C6+C7+C8</f>
        <v>119</v>
      </c>
      <c r="D5" s="7">
        <f>D6+D7+D8</f>
        <v>71</v>
      </c>
      <c r="E5" s="7">
        <f>E6+E7+E8</f>
        <v>48</v>
      </c>
      <c r="F5" s="11">
        <f>D5/E5*100</f>
        <v>147.91666666666669</v>
      </c>
    </row>
    <row r="6" spans="1:7" ht="23.25" customHeight="1">
      <c r="A6" s="34" t="s">
        <v>33</v>
      </c>
      <c r="B6" s="35"/>
      <c r="C6" s="2">
        <f>D6+E6</f>
        <v>78</v>
      </c>
      <c r="D6" s="3">
        <v>34</v>
      </c>
      <c r="E6" s="3">
        <v>44</v>
      </c>
      <c r="F6" s="12">
        <f>D6/E6*100</f>
        <v>77.272727272727266</v>
      </c>
    </row>
    <row r="7" spans="1:7" ht="23.25" customHeight="1">
      <c r="A7" s="34" t="s">
        <v>12</v>
      </c>
      <c r="B7" s="35"/>
      <c r="C7" s="2">
        <f>D7+E7</f>
        <v>37</v>
      </c>
      <c r="D7" s="3">
        <v>36</v>
      </c>
      <c r="E7" s="22">
        <v>1</v>
      </c>
      <c r="F7" s="12">
        <f>D7/E7*100</f>
        <v>3600</v>
      </c>
    </row>
    <row r="8" spans="1:7" ht="23.25" customHeight="1" thickBot="1">
      <c r="A8" s="26" t="s">
        <v>47</v>
      </c>
      <c r="B8" s="27"/>
      <c r="C8" s="8">
        <f>D8+E8</f>
        <v>4</v>
      </c>
      <c r="D8" s="8">
        <v>1</v>
      </c>
      <c r="E8" s="8">
        <v>3</v>
      </c>
      <c r="F8" s="17">
        <f>D8/E8*100</f>
        <v>33.333333333333329</v>
      </c>
    </row>
    <row r="9" spans="1:7" ht="23.25" customHeight="1">
      <c r="A9" s="1" t="s">
        <v>46</v>
      </c>
    </row>
    <row r="10" spans="1:7" ht="36.75" customHeight="1">
      <c r="A10" s="28" t="s">
        <v>45</v>
      </c>
      <c r="B10" s="28"/>
      <c r="C10" s="28"/>
      <c r="D10" s="28"/>
      <c r="E10" s="28"/>
      <c r="F10" s="28"/>
      <c r="G10" s="28"/>
    </row>
    <row r="18" spans="10:15">
      <c r="J18" s="14"/>
      <c r="K18" s="14"/>
      <c r="L18" s="14"/>
      <c r="M18" s="14"/>
      <c r="N18" s="14"/>
      <c r="O18" s="14"/>
    </row>
  </sheetData>
  <mergeCells count="8">
    <mergeCell ref="A3:B4"/>
    <mergeCell ref="A10:G10"/>
    <mergeCell ref="C3:F3"/>
    <mergeCell ref="A1:F1"/>
    <mergeCell ref="A5:B5"/>
    <mergeCell ref="A6:B6"/>
    <mergeCell ref="A7:B7"/>
    <mergeCell ref="A8:B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zoomScaleNormal="100" zoomScaleSheetLayoutView="130" workbookViewId="0">
      <selection activeCell="K8" sqref="K8"/>
    </sheetView>
  </sheetViews>
  <sheetFormatPr defaultColWidth="9" defaultRowHeight="16.5"/>
  <cols>
    <col min="1" max="1" width="18.375" style="1" bestFit="1" customWidth="1"/>
    <col min="2" max="2" width="9.5" style="1" bestFit="1" customWidth="1"/>
    <col min="3" max="5" width="11" style="1" customWidth="1"/>
    <col min="6" max="6" width="14.75" style="1" customWidth="1"/>
    <col min="7" max="16384" width="9" style="1"/>
  </cols>
  <sheetData>
    <row r="1" spans="1:7" ht="39" customHeight="1">
      <c r="A1" s="36" t="s">
        <v>44</v>
      </c>
      <c r="B1" s="36"/>
      <c r="C1" s="36"/>
      <c r="D1" s="36"/>
      <c r="E1" s="36"/>
      <c r="F1" s="36"/>
    </row>
    <row r="2" spans="1:7" ht="21.75" thickBot="1">
      <c r="A2" s="4"/>
      <c r="B2" s="4"/>
      <c r="C2" s="4"/>
      <c r="D2" s="4"/>
      <c r="E2" s="4"/>
      <c r="F2" s="9" t="s">
        <v>43</v>
      </c>
    </row>
    <row r="3" spans="1:7" ht="23.25" customHeight="1">
      <c r="A3" s="24" t="s">
        <v>42</v>
      </c>
      <c r="B3" s="25"/>
      <c r="C3" s="29" t="s">
        <v>41</v>
      </c>
      <c r="D3" s="29"/>
      <c r="E3" s="29"/>
      <c r="F3" s="30"/>
    </row>
    <row r="4" spans="1:7" ht="39.75" customHeight="1" thickBot="1">
      <c r="A4" s="26"/>
      <c r="B4" s="27"/>
      <c r="C4" s="5" t="s">
        <v>40</v>
      </c>
      <c r="D4" s="5" t="s">
        <v>39</v>
      </c>
      <c r="E4" s="5" t="s">
        <v>38</v>
      </c>
      <c r="F4" s="10" t="s">
        <v>36</v>
      </c>
    </row>
    <row r="5" spans="1:7" ht="23.25" customHeight="1">
      <c r="A5" s="32" t="s">
        <v>0</v>
      </c>
      <c r="B5" s="33"/>
      <c r="C5" s="6">
        <v>139</v>
      </c>
      <c r="D5" s="7">
        <v>68</v>
      </c>
      <c r="E5" s="7">
        <v>71</v>
      </c>
      <c r="F5" s="11">
        <f>D5/E5*100</f>
        <v>95.774647887323937</v>
      </c>
    </row>
    <row r="6" spans="1:7" ht="23.25" customHeight="1">
      <c r="A6" s="34" t="s">
        <v>34</v>
      </c>
      <c r="B6" s="35"/>
      <c r="C6" s="2">
        <v>102</v>
      </c>
      <c r="D6" s="3">
        <v>33</v>
      </c>
      <c r="E6" s="3">
        <v>69</v>
      </c>
      <c r="F6" s="12">
        <f>D6/E6*100</f>
        <v>47.826086956521742</v>
      </c>
    </row>
    <row r="7" spans="1:7" ht="23.25" customHeight="1">
      <c r="A7" s="34" t="s">
        <v>32</v>
      </c>
      <c r="B7" s="35"/>
      <c r="C7" s="2">
        <v>35</v>
      </c>
      <c r="D7" s="3">
        <v>35</v>
      </c>
      <c r="E7" s="22" t="s">
        <v>31</v>
      </c>
      <c r="F7" s="21" t="s">
        <v>30</v>
      </c>
    </row>
    <row r="8" spans="1:7" ht="23.25" customHeight="1" thickBot="1">
      <c r="A8" s="26" t="s">
        <v>29</v>
      </c>
      <c r="B8" s="27"/>
      <c r="C8" s="19">
        <v>2</v>
      </c>
      <c r="D8" s="8" t="s">
        <v>27</v>
      </c>
      <c r="E8" s="18">
        <v>2</v>
      </c>
      <c r="F8" s="20" t="s">
        <v>28</v>
      </c>
    </row>
    <row r="9" spans="1:7" ht="23.25" customHeight="1">
      <c r="A9" s="1" t="s">
        <v>26</v>
      </c>
    </row>
    <row r="10" spans="1:7" ht="36.75" customHeight="1">
      <c r="A10" s="28" t="s">
        <v>25</v>
      </c>
      <c r="B10" s="28"/>
      <c r="C10" s="28"/>
      <c r="D10" s="28"/>
      <c r="E10" s="28"/>
      <c r="F10" s="28"/>
      <c r="G10" s="28"/>
    </row>
    <row r="18" spans="10:15">
      <c r="J18" s="14"/>
      <c r="K18" s="14"/>
      <c r="L18" s="14"/>
      <c r="M18" s="14"/>
      <c r="N18" s="14"/>
      <c r="O18" s="14"/>
    </row>
  </sheetData>
  <mergeCells count="8">
    <mergeCell ref="A3:B4"/>
    <mergeCell ref="A10:G10"/>
    <mergeCell ref="C3:F3"/>
    <mergeCell ref="A1:F1"/>
    <mergeCell ref="A5:B5"/>
    <mergeCell ref="A6:B6"/>
    <mergeCell ref="A7:B7"/>
    <mergeCell ref="A8:B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zoomScaleNormal="100" zoomScaleSheetLayoutView="115" workbookViewId="0">
      <selection activeCell="H7" sqref="H7"/>
    </sheetView>
  </sheetViews>
  <sheetFormatPr defaultColWidth="9" defaultRowHeight="16.5"/>
  <cols>
    <col min="1" max="1" width="18.375" style="1" bestFit="1" customWidth="1"/>
    <col min="2" max="2" width="9.5" style="1" bestFit="1" customWidth="1"/>
    <col min="3" max="5" width="11" style="1" customWidth="1"/>
    <col min="6" max="6" width="14.75" style="1" customWidth="1"/>
    <col min="7" max="16384" width="9" style="1"/>
  </cols>
  <sheetData>
    <row r="1" spans="1:7" ht="39" customHeight="1">
      <c r="A1" s="36" t="s">
        <v>24</v>
      </c>
      <c r="B1" s="36"/>
      <c r="C1" s="36"/>
      <c r="D1" s="36"/>
      <c r="E1" s="36"/>
      <c r="F1" s="36"/>
    </row>
    <row r="2" spans="1:7" ht="21.75" thickBot="1">
      <c r="A2" s="4"/>
      <c r="B2" s="4"/>
      <c r="C2" s="4"/>
      <c r="D2" s="4"/>
      <c r="E2" s="4"/>
      <c r="F2" s="9" t="s">
        <v>23</v>
      </c>
    </row>
    <row r="3" spans="1:7" ht="23.25" customHeight="1">
      <c r="A3" s="24" t="s">
        <v>21</v>
      </c>
      <c r="B3" s="25"/>
      <c r="C3" s="29" t="s">
        <v>20</v>
      </c>
      <c r="D3" s="29"/>
      <c r="E3" s="29"/>
      <c r="F3" s="30"/>
    </row>
    <row r="4" spans="1:7" ht="39.75" customHeight="1" thickBot="1">
      <c r="A4" s="26"/>
      <c r="B4" s="27"/>
      <c r="C4" s="5" t="s">
        <v>19</v>
      </c>
      <c r="D4" s="5" t="s">
        <v>17</v>
      </c>
      <c r="E4" s="5" t="s">
        <v>16</v>
      </c>
      <c r="F4" s="10" t="s">
        <v>15</v>
      </c>
    </row>
    <row r="5" spans="1:7" ht="23.25" customHeight="1">
      <c r="A5" s="32" t="s">
        <v>0</v>
      </c>
      <c r="B5" s="33"/>
      <c r="C5" s="6">
        <f>D5+E5</f>
        <v>140</v>
      </c>
      <c r="D5" s="7">
        <f>SUM(D6:D8)</f>
        <v>71</v>
      </c>
      <c r="E5" s="7">
        <f>SUM(E6:E8)</f>
        <v>69</v>
      </c>
      <c r="F5" s="11">
        <f>D5/E5*100</f>
        <v>102.89855072463767</v>
      </c>
    </row>
    <row r="6" spans="1:7" ht="23.25" customHeight="1">
      <c r="A6" s="34" t="s">
        <v>14</v>
      </c>
      <c r="B6" s="35"/>
      <c r="C6" s="2">
        <f>D6+E6</f>
        <v>97</v>
      </c>
      <c r="D6" s="3">
        <v>38</v>
      </c>
      <c r="E6" s="3">
        <v>59</v>
      </c>
      <c r="F6" s="12">
        <f>D6/E6*100</f>
        <v>64.406779661016941</v>
      </c>
    </row>
    <row r="7" spans="1:7" ht="23.25" customHeight="1">
      <c r="A7" s="34" t="s">
        <v>13</v>
      </c>
      <c r="B7" s="35"/>
      <c r="C7" s="2">
        <f>D7+E7</f>
        <v>33</v>
      </c>
      <c r="D7" s="3">
        <v>32</v>
      </c>
      <c r="E7" s="3">
        <v>1</v>
      </c>
      <c r="F7" s="12">
        <f>D7/E7*100</f>
        <v>3200</v>
      </c>
    </row>
    <row r="8" spans="1:7" ht="23.25" customHeight="1" thickBot="1">
      <c r="A8" s="26" t="s">
        <v>11</v>
      </c>
      <c r="B8" s="27"/>
      <c r="C8" s="19">
        <f>D8+E8</f>
        <v>10</v>
      </c>
      <c r="D8" s="18">
        <v>1</v>
      </c>
      <c r="E8" s="18">
        <v>9</v>
      </c>
      <c r="F8" s="17">
        <f>D8/E8*100</f>
        <v>11.111111111111111</v>
      </c>
    </row>
    <row r="9" spans="1:7" ht="23.25" customHeight="1">
      <c r="A9" s="1" t="s">
        <v>10</v>
      </c>
    </row>
    <row r="10" spans="1:7" ht="36.75" customHeight="1">
      <c r="A10" s="28" t="s">
        <v>9</v>
      </c>
      <c r="B10" s="28"/>
      <c r="C10" s="28"/>
      <c r="D10" s="28"/>
      <c r="E10" s="28"/>
      <c r="F10" s="28"/>
      <c r="G10" s="28"/>
    </row>
    <row r="18" spans="10:15">
      <c r="J18" s="14"/>
      <c r="K18" s="14"/>
      <c r="L18" s="14"/>
      <c r="M18" s="14"/>
      <c r="N18" s="14"/>
      <c r="O18" s="14"/>
    </row>
  </sheetData>
  <mergeCells count="8">
    <mergeCell ref="A3:B4"/>
    <mergeCell ref="A10:G10"/>
    <mergeCell ref="C3:F3"/>
    <mergeCell ref="A1:F1"/>
    <mergeCell ref="A5:B5"/>
    <mergeCell ref="A6:B6"/>
    <mergeCell ref="A7:B7"/>
    <mergeCell ref="A8:B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10</vt:i4>
      </vt:variant>
    </vt:vector>
  </HeadingPairs>
  <TitlesOfParts>
    <vt:vector size="15" baseType="lpstr">
      <vt:lpstr>110</vt:lpstr>
      <vt:lpstr>109</vt:lpstr>
      <vt:lpstr>108</vt:lpstr>
      <vt:lpstr>107</vt:lpstr>
      <vt:lpstr>106</vt:lpstr>
      <vt:lpstr>'106'!Print_Area</vt:lpstr>
      <vt:lpstr>'107'!Print_Area</vt:lpstr>
      <vt:lpstr>'108'!Print_Area</vt:lpstr>
      <vt:lpstr>'109'!Print_Area</vt:lpstr>
      <vt:lpstr>'110'!Print_Area</vt:lpstr>
      <vt:lpstr>'106'!Print_Titles</vt:lpstr>
      <vt:lpstr>'107'!Print_Titles</vt:lpstr>
      <vt:lpstr>'108'!Print_Titles</vt:lpstr>
      <vt:lpstr>'109'!Print_Titles</vt:lpstr>
      <vt:lpstr>'110'!Print_Titles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蕭博徽</dc:creator>
  <cp:lastModifiedBy>湛浩偉</cp:lastModifiedBy>
  <cp:lastPrinted>2021-03-12T01:14:15Z</cp:lastPrinted>
  <dcterms:created xsi:type="dcterms:W3CDTF">2016-02-19T03:23:35Z</dcterms:created>
  <dcterms:modified xsi:type="dcterms:W3CDTF">2022-08-30T03:02:33Z</dcterms:modified>
</cp:coreProperties>
</file>