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26A0B22F-C92D-4848-93B8-11B84AA49E1B}" xr6:coauthVersionLast="47" xr6:coauthVersionMax="47" xr10:uidLastSave="{00000000-0000-0000-0000-000000000000}"/>
  <bookViews>
    <workbookView xWindow="5595" yWindow="1755" windowWidth="17265" windowHeight="13425" firstSheet="1" activeTab="9" xr2:uid="{00000000-000D-0000-FFFF-FFFF00000000}"/>
  </bookViews>
  <sheets>
    <sheet name="105" sheetId="1" r:id="rId1"/>
    <sheet name="10601-10610" sheetId="2" r:id="rId2"/>
    <sheet name="107" sheetId="3" r:id="rId3"/>
    <sheet name="108" sheetId="4" r:id="rId4"/>
    <sheet name="109" sheetId="5" r:id="rId5"/>
    <sheet name="110" sheetId="6" r:id="rId6"/>
    <sheet name="111" sheetId="7" r:id="rId7"/>
    <sheet name="112" sheetId="8" r:id="rId8"/>
    <sheet name="113" sheetId="9" r:id="rId9"/>
    <sheet name="114年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10" l="1"/>
  <c r="C7" i="10"/>
  <c r="C8" i="10"/>
  <c r="C9" i="10"/>
  <c r="C10" i="10"/>
  <c r="C11" i="10"/>
  <c r="C12" i="10"/>
  <c r="C13" i="10"/>
  <c r="C14" i="10"/>
  <c r="C15" i="10"/>
  <c r="C16" i="10"/>
  <c r="C17" i="10"/>
  <c r="E5" i="10"/>
  <c r="D5" i="10"/>
  <c r="C5" i="10" s="1"/>
  <c r="C17" i="9" l="1"/>
  <c r="C6" i="9"/>
  <c r="E5" i="9"/>
  <c r="D5" i="9"/>
  <c r="C16" i="9" l="1"/>
  <c r="C15" i="9"/>
  <c r="C14" i="9"/>
  <c r="C13" i="9"/>
  <c r="C12" i="9"/>
  <c r="C11" i="9"/>
  <c r="C10" i="9"/>
  <c r="C9" i="9"/>
  <c r="C8" i="9"/>
  <c r="C7" i="9"/>
  <c r="C17" i="8"/>
  <c r="C16" i="8"/>
  <c r="C15" i="8"/>
  <c r="C14" i="8"/>
  <c r="C13" i="8"/>
  <c r="C12" i="8"/>
  <c r="C11" i="8"/>
  <c r="C10" i="8"/>
  <c r="C9" i="8"/>
  <c r="C8" i="8"/>
  <c r="C7" i="8"/>
  <c r="C6" i="8"/>
  <c r="E5" i="8"/>
  <c r="D5" i="8"/>
  <c r="C17" i="7"/>
  <c r="C16" i="7"/>
  <c r="C15" i="7"/>
  <c r="C14" i="7"/>
  <c r="C13" i="7"/>
  <c r="C12" i="7"/>
  <c r="C11" i="7"/>
  <c r="C10" i="7"/>
  <c r="C9" i="7"/>
  <c r="C8" i="7"/>
  <c r="C7" i="7"/>
  <c r="C6" i="7"/>
  <c r="F5" i="7"/>
  <c r="D5" i="7"/>
  <c r="F5" i="6"/>
  <c r="D5" i="6"/>
  <c r="C7" i="6"/>
  <c r="C8" i="6"/>
  <c r="C9" i="6"/>
  <c r="C10" i="6"/>
  <c r="C11" i="6"/>
  <c r="C12" i="6"/>
  <c r="C13" i="6"/>
  <c r="C14" i="6"/>
  <c r="C15" i="6"/>
  <c r="C16" i="6"/>
  <c r="C17" i="6"/>
  <c r="C6" i="6"/>
  <c r="C5" i="9" l="1"/>
  <c r="C5" i="8"/>
  <c r="C5" i="7"/>
  <c r="C5" i="6"/>
  <c r="F5" i="5" l="1"/>
  <c r="D5" i="5"/>
  <c r="C17" i="5" l="1"/>
  <c r="C16" i="5"/>
  <c r="C15" i="5"/>
  <c r="C14" i="5"/>
  <c r="C13" i="5"/>
  <c r="C12" i="5"/>
  <c r="C11" i="5"/>
  <c r="C10" i="5"/>
  <c r="C9" i="5"/>
  <c r="C8" i="5"/>
  <c r="C7" i="5"/>
  <c r="C6" i="5"/>
  <c r="C5" i="5"/>
  <c r="C6" i="4" l="1"/>
  <c r="C7" i="4"/>
  <c r="C8" i="4"/>
  <c r="C9" i="4"/>
  <c r="C10" i="4"/>
  <c r="C11" i="4"/>
  <c r="C12" i="4"/>
  <c r="C13" i="4"/>
  <c r="C14" i="4"/>
  <c r="C15" i="4"/>
  <c r="C16" i="4"/>
  <c r="C17" i="4"/>
  <c r="F5" i="4"/>
  <c r="D5" i="4"/>
  <c r="C5" i="4" l="1"/>
  <c r="C8" i="3"/>
  <c r="C9" i="3"/>
  <c r="C10" i="3"/>
  <c r="C11" i="3"/>
  <c r="C12" i="3"/>
  <c r="D5" i="2" l="1"/>
  <c r="F5" i="2"/>
  <c r="C8" i="2"/>
  <c r="C9" i="2"/>
  <c r="C10" i="2"/>
  <c r="C11" i="2"/>
  <c r="C12" i="2"/>
  <c r="C5" i="2" l="1"/>
  <c r="C12" i="1"/>
  <c r="C11" i="1"/>
  <c r="C10" i="1"/>
  <c r="C9" i="1"/>
  <c r="C8" i="1"/>
  <c r="F5" i="1"/>
  <c r="D5" i="1"/>
  <c r="C5" i="1" s="1"/>
</calcChain>
</file>

<file path=xl/sharedStrings.xml><?xml version="1.0" encoding="utf-8"?>
<sst xmlns="http://schemas.openxmlformats.org/spreadsheetml/2006/main" count="205" uniqueCount="62">
  <si>
    <r>
      <rPr>
        <sz val="14"/>
        <color theme="1"/>
        <rFont val="標楷體"/>
        <family val="4"/>
        <charset val="136"/>
      </rPr>
      <t>桃園市立游泳池會員入場人次</t>
    </r>
    <r>
      <rPr>
        <sz val="14"/>
        <color theme="1"/>
        <rFont val="Times New Roman"/>
        <family val="1"/>
      </rPr>
      <t xml:space="preserve">                                       </t>
    </r>
    <r>
      <rPr>
        <sz val="10"/>
        <color theme="1"/>
        <rFont val="標楷體"/>
        <family val="4"/>
        <charset val="136"/>
      </rPr>
      <t/>
    </r>
    <phoneticPr fontId="5" type="noConversion"/>
  </si>
  <si>
    <t>項目別</t>
    <phoneticPr fontId="5" type="noConversion"/>
  </si>
  <si>
    <t>105年</t>
    <phoneticPr fontId="5" type="noConversion"/>
  </si>
  <si>
    <t>總計</t>
    <phoneticPr fontId="5" type="noConversion"/>
  </si>
  <si>
    <t>男</t>
    <phoneticPr fontId="5" type="noConversion"/>
  </si>
  <si>
    <t>女</t>
    <phoneticPr fontId="5" type="noConversion"/>
  </si>
  <si>
    <t>年齡別</t>
    <phoneticPr fontId="5" type="noConversion"/>
  </si>
  <si>
    <t>未滿5歲</t>
    <phoneticPr fontId="5" type="noConversion"/>
  </si>
  <si>
    <t>5-15歲</t>
    <phoneticPr fontId="5" type="noConversion"/>
  </si>
  <si>
    <t>15-25歲</t>
    <phoneticPr fontId="5" type="noConversion"/>
  </si>
  <si>
    <t>25-35歲</t>
    <phoneticPr fontId="5" type="noConversion"/>
  </si>
  <si>
    <t>35-45歲</t>
    <phoneticPr fontId="5" type="noConversion"/>
  </si>
  <si>
    <t>45-55歲</t>
    <phoneticPr fontId="5" type="noConversion"/>
  </si>
  <si>
    <t>55歲以上</t>
    <phoneticPr fontId="5" type="noConversion"/>
  </si>
  <si>
    <t>資料來源：桃園市政府體育局。</t>
    <phoneticPr fontId="5" type="noConversion"/>
  </si>
  <si>
    <t>備註：會員當日入場以1人次計。</t>
    <phoneticPr fontId="5" type="noConversion"/>
  </si>
  <si>
    <t>106年1-10月</t>
    <phoneticPr fontId="5" type="noConversion"/>
  </si>
  <si>
    <t>107年1-12月</t>
    <phoneticPr fontId="5" type="noConversion"/>
  </si>
  <si>
    <r>
      <rPr>
        <sz val="12"/>
        <color theme="1"/>
        <rFont val="標楷體"/>
        <family val="4"/>
        <charset val="136"/>
      </rPr>
      <t>桃園市立游泳池會員入場人次</t>
    </r>
    <r>
      <rPr>
        <sz val="12"/>
        <color theme="1"/>
        <rFont val="Times New Roman"/>
        <family val="1"/>
      </rPr>
      <t xml:space="preserve">                                       </t>
    </r>
    <r>
      <rPr>
        <sz val="10"/>
        <color theme="1"/>
        <rFont val="標楷體"/>
        <family val="4"/>
        <charset val="136"/>
      </rPr>
      <t/>
    </r>
    <phoneticPr fontId="5" type="noConversion"/>
  </si>
  <si>
    <t>108年1-12月</t>
    <phoneticPr fontId="5" type="noConversion"/>
  </si>
  <si>
    <t>月份</t>
    <phoneticPr fontId="5" type="noConversion"/>
  </si>
  <si>
    <t>1月</t>
    <phoneticPr fontId="5" type="noConversion"/>
  </si>
  <si>
    <t>2月</t>
    <phoneticPr fontId="5" type="noConversion"/>
  </si>
  <si>
    <t>3月</t>
    <phoneticPr fontId="5" type="noConversion"/>
  </si>
  <si>
    <t>4月</t>
    <phoneticPr fontId="5" type="noConversion"/>
  </si>
  <si>
    <t>5月</t>
    <phoneticPr fontId="5" type="noConversion"/>
  </si>
  <si>
    <t>6月</t>
    <phoneticPr fontId="5" type="noConversion"/>
  </si>
  <si>
    <t>7月</t>
    <phoneticPr fontId="5" type="noConversion"/>
  </si>
  <si>
    <t>8月</t>
    <phoneticPr fontId="5" type="noConversion"/>
  </si>
  <si>
    <t>9月</t>
    <phoneticPr fontId="5" type="noConversion"/>
  </si>
  <si>
    <t>10月</t>
    <phoneticPr fontId="5" type="noConversion"/>
  </si>
  <si>
    <t>11月</t>
    <phoneticPr fontId="5" type="noConversion"/>
  </si>
  <si>
    <t>12月</t>
    <phoneticPr fontId="5" type="noConversion"/>
  </si>
  <si>
    <t>資料來源：桃園市政府體育局。</t>
    <phoneticPr fontId="5" type="noConversion"/>
  </si>
  <si>
    <t>資料來源：桃園市政府體育局。</t>
    <phoneticPr fontId="5" type="noConversion"/>
  </si>
  <si>
    <t>備註：會員當日入場以1人次計。</t>
    <phoneticPr fontId="5" type="noConversion"/>
  </si>
  <si>
    <t>備註：1.會員當日入場以1人次計。
　　　2.108年度起OT廠商提供月報格式變更，無提供年齡別。</t>
    <phoneticPr fontId="5" type="noConversion"/>
  </si>
  <si>
    <t>109年1-12月</t>
    <phoneticPr fontId="5" type="noConversion"/>
  </si>
  <si>
    <t>110年1-12月</t>
    <phoneticPr fontId="5" type="noConversion"/>
  </si>
  <si>
    <t>111年1-12月</t>
    <phoneticPr fontId="5" type="noConversion"/>
  </si>
  <si>
    <r>
      <rPr>
        <sz val="12"/>
        <color theme="1"/>
        <rFont val="標楷體"/>
        <family val="4"/>
        <charset val="136"/>
      </rPr>
      <t>桃園市立游泳池會員入場人次</t>
    </r>
    <r>
      <rPr>
        <sz val="12"/>
        <color theme="1"/>
        <rFont val="Times New Roman"/>
        <family val="1"/>
      </rPr>
      <t xml:space="preserve">                                       </t>
    </r>
    <phoneticPr fontId="5" type="noConversion"/>
  </si>
  <si>
    <t>項目別</t>
  </si>
  <si>
    <t>112年</t>
    <phoneticPr fontId="5" type="noConversion"/>
  </si>
  <si>
    <t>總計</t>
  </si>
  <si>
    <t>男</t>
  </si>
  <si>
    <t>女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</si>
  <si>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</si>
  <si>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</si>
  <si>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</si>
  <si>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</si>
  <si>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</si>
  <si>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</si>
  <si>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</si>
  <si>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</si>
  <si>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</si>
  <si>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</si>
  <si>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</si>
  <si>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</si>
  <si>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資料來源：桃園市政府體育局。</t>
  </si>
  <si>
    <t>備註：1.會員當日入場以1人次計。
　　　2.108年度起OT廠商提供月報格式變更，無提供年齡別。</t>
  </si>
  <si>
    <t>113年</t>
    <phoneticPr fontId="5" type="noConversion"/>
  </si>
  <si>
    <t>114年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</si>
</sst>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Times New Roman"/>
      <family val="4"/>
      <charset val="136"/>
    </font>
    <font>
      <sz val="12"/>
      <name val="標楷體"/>
      <family val="4"/>
      <charset val="136"/>
    </font>
    <font>
      <sz val="1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6" fontId="6" fillId="0" borderId="1" xfId="1" applyNumberFormat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>
      <alignment vertical="center"/>
    </xf>
    <xf numFmtId="0" fontId="7" fillId="0" borderId="0" xfId="0" applyFont="1">
      <alignment vertical="center"/>
    </xf>
    <xf numFmtId="3" fontId="8" fillId="0" borderId="0" xfId="0" applyNumberFormat="1" applyFont="1" applyAlignment="1">
      <alignment horizontal="center" vertical="center" readingOrder="1"/>
    </xf>
    <xf numFmtId="3" fontId="8" fillId="0" borderId="5" xfId="0" applyNumberFormat="1" applyFont="1" applyBorder="1" applyAlignment="1">
      <alignment horizontal="center" vertical="center" readingOrder="1"/>
    </xf>
    <xf numFmtId="176" fontId="0" fillId="0" borderId="0" xfId="0" applyNumberFormat="1">
      <alignment vertical="center"/>
    </xf>
    <xf numFmtId="3" fontId="9" fillId="0" borderId="1" xfId="0" applyNumberFormat="1" applyFont="1" applyBorder="1" applyAlignment="1">
      <alignment horizontal="center" vertical="center" readingOrder="1"/>
    </xf>
    <xf numFmtId="3" fontId="6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readingOrder="1"/>
    </xf>
    <xf numFmtId="3" fontId="11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1" applyNumberFormat="1" applyFont="1" applyBorder="1">
      <alignment vertical="center"/>
    </xf>
    <xf numFmtId="176" fontId="7" fillId="0" borderId="3" xfId="1" applyNumberFormat="1" applyFont="1" applyBorder="1">
      <alignment vertical="center"/>
    </xf>
    <xf numFmtId="176" fontId="7" fillId="0" borderId="4" xfId="1" applyNumberFormat="1" applyFont="1" applyBorder="1">
      <alignment vertical="center"/>
    </xf>
    <xf numFmtId="176" fontId="7" fillId="0" borderId="2" xfId="1" applyNumberFormat="1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3" xfId="1" applyNumberFormat="1" applyFont="1" applyBorder="1">
      <alignment vertical="center"/>
    </xf>
    <xf numFmtId="176" fontId="6" fillId="0" borderId="2" xfId="1" applyNumberFormat="1" applyFont="1" applyBorder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9" fillId="0" borderId="3" xfId="1" applyNumberFormat="1" applyFont="1" applyBorder="1">
      <alignment vertical="center"/>
    </xf>
    <xf numFmtId="176" fontId="9" fillId="0" borderId="2" xfId="1" applyNumberFormat="1" applyFont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1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view="pageBreakPreview" zoomScale="80" zoomScaleNormal="55" zoomScaleSheetLayoutView="80" workbookViewId="0">
      <selection activeCell="O9" sqref="O9"/>
    </sheetView>
  </sheetViews>
  <sheetFormatPr defaultRowHeight="16.5" x14ac:dyDescent="0.25"/>
  <cols>
    <col min="1" max="1" width="7.5" customWidth="1"/>
    <col min="2" max="2" width="22.25" customWidth="1"/>
    <col min="3" max="3" width="17.25" customWidth="1"/>
  </cols>
  <sheetData>
    <row r="1" spans="1:7" ht="16.149999999999999" customHeight="1" x14ac:dyDescent="0.25">
      <c r="A1" s="23" t="s">
        <v>0</v>
      </c>
      <c r="B1" s="23"/>
      <c r="C1" s="23"/>
      <c r="D1" s="23"/>
      <c r="E1" s="23"/>
      <c r="F1" s="23"/>
      <c r="G1" s="23"/>
    </row>
    <row r="2" spans="1:7" ht="33" customHeight="1" x14ac:dyDescent="0.25">
      <c r="A2" s="23"/>
      <c r="B2" s="23"/>
      <c r="C2" s="23"/>
      <c r="D2" s="23"/>
      <c r="E2" s="23"/>
      <c r="F2" s="23"/>
      <c r="G2" s="23"/>
    </row>
    <row r="3" spans="1:7" s="1" customFormat="1" x14ac:dyDescent="0.25">
      <c r="A3" s="24" t="s">
        <v>1</v>
      </c>
      <c r="B3" s="24"/>
      <c r="C3" s="24" t="s">
        <v>2</v>
      </c>
      <c r="D3" s="24"/>
      <c r="E3" s="24"/>
      <c r="F3" s="24"/>
      <c r="G3" s="24"/>
    </row>
    <row r="4" spans="1:7" s="1" customFormat="1" ht="16.5" customHeight="1" x14ac:dyDescent="0.25">
      <c r="A4" s="24"/>
      <c r="B4" s="24"/>
      <c r="C4" s="2" t="s">
        <v>3</v>
      </c>
      <c r="D4" s="24" t="s">
        <v>4</v>
      </c>
      <c r="E4" s="24"/>
      <c r="F4" s="24" t="s">
        <v>5</v>
      </c>
      <c r="G4" s="24"/>
    </row>
    <row r="5" spans="1:7" s="1" customFormat="1" ht="45.75" customHeight="1" x14ac:dyDescent="0.25">
      <c r="A5" s="17" t="s">
        <v>6</v>
      </c>
      <c r="B5" s="2" t="s">
        <v>3</v>
      </c>
      <c r="C5" s="3">
        <f>SUM(D5:G5)</f>
        <v>30791</v>
      </c>
      <c r="D5" s="18">
        <f>SUM(D6:E12)</f>
        <v>16851</v>
      </c>
      <c r="E5" s="18"/>
      <c r="F5" s="18">
        <f>SUM(F6:G12)</f>
        <v>13940</v>
      </c>
      <c r="G5" s="18"/>
    </row>
    <row r="6" spans="1:7" s="1" customFormat="1" ht="45.75" customHeight="1" x14ac:dyDescent="0.25">
      <c r="A6" s="17"/>
      <c r="B6" s="2" t="s">
        <v>7</v>
      </c>
      <c r="C6" s="3">
        <v>0</v>
      </c>
      <c r="D6" s="18">
        <v>0</v>
      </c>
      <c r="E6" s="18"/>
      <c r="F6" s="18">
        <v>0</v>
      </c>
      <c r="G6" s="18"/>
    </row>
    <row r="7" spans="1:7" s="1" customFormat="1" ht="45.75" customHeight="1" x14ac:dyDescent="0.25">
      <c r="A7" s="17"/>
      <c r="B7" s="2" t="s">
        <v>8</v>
      </c>
      <c r="C7" s="3">
        <v>0</v>
      </c>
      <c r="D7" s="18">
        <v>0</v>
      </c>
      <c r="E7" s="18"/>
      <c r="F7" s="18">
        <v>0</v>
      </c>
      <c r="G7" s="18"/>
    </row>
    <row r="8" spans="1:7" s="1" customFormat="1" ht="53.25" customHeight="1" x14ac:dyDescent="0.25">
      <c r="A8" s="17"/>
      <c r="B8" s="2" t="s">
        <v>9</v>
      </c>
      <c r="C8" s="3">
        <f>SUM(D8:G8)</f>
        <v>30</v>
      </c>
      <c r="D8" s="18">
        <v>22</v>
      </c>
      <c r="E8" s="18"/>
      <c r="F8" s="18">
        <v>8</v>
      </c>
      <c r="G8" s="18"/>
    </row>
    <row r="9" spans="1:7" s="1" customFormat="1" ht="52.5" customHeight="1" x14ac:dyDescent="0.25">
      <c r="A9" s="17"/>
      <c r="B9" s="2" t="s">
        <v>10</v>
      </c>
      <c r="C9" s="3">
        <f t="shared" ref="C9:C12" si="0">SUM(D9:G9)</f>
        <v>652</v>
      </c>
      <c r="D9" s="18">
        <v>351</v>
      </c>
      <c r="E9" s="18"/>
      <c r="F9" s="18">
        <v>301</v>
      </c>
      <c r="G9" s="18"/>
    </row>
    <row r="10" spans="1:7" s="1" customFormat="1" ht="51" customHeight="1" x14ac:dyDescent="0.25">
      <c r="A10" s="17"/>
      <c r="B10" s="2" t="s">
        <v>11</v>
      </c>
      <c r="C10" s="3">
        <f t="shared" si="0"/>
        <v>2076</v>
      </c>
      <c r="D10" s="18">
        <v>1268</v>
      </c>
      <c r="E10" s="18"/>
      <c r="F10" s="18">
        <v>808</v>
      </c>
      <c r="G10" s="18"/>
    </row>
    <row r="11" spans="1:7" s="1" customFormat="1" ht="51.75" customHeight="1" x14ac:dyDescent="0.25">
      <c r="A11" s="17"/>
      <c r="B11" s="2" t="s">
        <v>12</v>
      </c>
      <c r="C11" s="3">
        <f t="shared" si="0"/>
        <v>4500</v>
      </c>
      <c r="D11" s="18">
        <v>2480</v>
      </c>
      <c r="E11" s="18"/>
      <c r="F11" s="18">
        <v>2020</v>
      </c>
      <c r="G11" s="18"/>
    </row>
    <row r="12" spans="1:7" s="1" customFormat="1" ht="54.75" customHeight="1" x14ac:dyDescent="0.25">
      <c r="A12" s="17"/>
      <c r="B12" s="2" t="s">
        <v>13</v>
      </c>
      <c r="C12" s="3">
        <f t="shared" si="0"/>
        <v>23533</v>
      </c>
      <c r="D12" s="18">
        <v>12730</v>
      </c>
      <c r="E12" s="18"/>
      <c r="F12" s="18">
        <v>10803</v>
      </c>
      <c r="G12" s="18"/>
    </row>
    <row r="13" spans="1:7" ht="54.75" hidden="1" customHeight="1" x14ac:dyDescent="0.25">
      <c r="A13" s="22"/>
      <c r="B13" s="4"/>
      <c r="C13" s="5"/>
      <c r="D13" s="19"/>
      <c r="E13" s="21"/>
      <c r="F13" s="19"/>
      <c r="G13" s="20"/>
    </row>
    <row r="14" spans="1:7" ht="55.5" hidden="1" customHeight="1" x14ac:dyDescent="0.25">
      <c r="A14" s="22"/>
      <c r="B14" s="4"/>
      <c r="C14" s="5"/>
      <c r="D14" s="19"/>
      <c r="E14" s="21"/>
      <c r="F14" s="19"/>
      <c r="G14" s="20"/>
    </row>
    <row r="15" spans="1:7" ht="53.25" hidden="1" customHeight="1" x14ac:dyDescent="0.25">
      <c r="A15" s="22"/>
      <c r="B15" s="4"/>
      <c r="C15" s="5"/>
      <c r="D15" s="19"/>
      <c r="E15" s="21"/>
      <c r="F15" s="19"/>
      <c r="G15" s="20"/>
    </row>
    <row r="16" spans="1:7" ht="54.75" hidden="1" customHeight="1" x14ac:dyDescent="0.25">
      <c r="A16" s="22"/>
      <c r="B16" s="4"/>
      <c r="C16" s="5"/>
      <c r="D16" s="19"/>
      <c r="E16" s="21"/>
      <c r="F16" s="19"/>
      <c r="G16" s="20"/>
    </row>
    <row r="17" spans="1:7" ht="57.75" hidden="1" customHeight="1" x14ac:dyDescent="0.25">
      <c r="A17" s="22"/>
      <c r="B17" s="4"/>
      <c r="C17" s="5"/>
      <c r="D17" s="19"/>
      <c r="E17" s="21"/>
      <c r="F17" s="19"/>
      <c r="G17" s="20"/>
    </row>
    <row r="18" spans="1:7" ht="60.6" hidden="1" customHeight="1" x14ac:dyDescent="0.25">
      <c r="A18" s="22"/>
      <c r="B18" s="4"/>
      <c r="C18" s="5"/>
      <c r="D18" s="19"/>
      <c r="E18" s="21"/>
      <c r="F18" s="19"/>
      <c r="G18" s="20"/>
    </row>
    <row r="19" spans="1:7" x14ac:dyDescent="0.25">
      <c r="A19" s="1" t="s">
        <v>14</v>
      </c>
      <c r="B19" s="6"/>
      <c r="C19" s="6"/>
      <c r="D19" s="6"/>
      <c r="E19" s="6"/>
      <c r="F19" s="6"/>
      <c r="G19" s="6"/>
    </row>
    <row r="20" spans="1:7" x14ac:dyDescent="0.25">
      <c r="A20" s="1" t="s">
        <v>15</v>
      </c>
    </row>
  </sheetData>
  <mergeCells count="35">
    <mergeCell ref="D12:E12"/>
    <mergeCell ref="D8:E8"/>
    <mergeCell ref="F8:G8"/>
    <mergeCell ref="D9:E9"/>
    <mergeCell ref="F9:G9"/>
    <mergeCell ref="D10:E10"/>
    <mergeCell ref="F10:G10"/>
    <mergeCell ref="F12:G12"/>
    <mergeCell ref="D6:E6"/>
    <mergeCell ref="F6:G6"/>
    <mergeCell ref="D7:E7"/>
    <mergeCell ref="F7:G7"/>
    <mergeCell ref="D11:E11"/>
    <mergeCell ref="F11:G11"/>
    <mergeCell ref="A1:G2"/>
    <mergeCell ref="A3:B4"/>
    <mergeCell ref="C3:G3"/>
    <mergeCell ref="D4:E4"/>
    <mergeCell ref="F4:G4"/>
    <mergeCell ref="A5:A12"/>
    <mergeCell ref="D5:E5"/>
    <mergeCell ref="F17:G17"/>
    <mergeCell ref="D18:E18"/>
    <mergeCell ref="F18:G18"/>
    <mergeCell ref="A13:A18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5:G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orientation="portrait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"/>
  <sheetViews>
    <sheetView zoomScaleNormal="100" zoomScaleSheetLayoutView="85" workbookViewId="0">
      <selection activeCell="M11" sqref="M11"/>
    </sheetView>
  </sheetViews>
  <sheetFormatPr defaultRowHeight="16.5" x14ac:dyDescent="0.25"/>
  <cols>
    <col min="1" max="1" width="7.875" customWidth="1"/>
    <col min="2" max="2" width="23.75" customWidth="1"/>
    <col min="3" max="3" width="17.25" customWidth="1"/>
  </cols>
  <sheetData>
    <row r="1" spans="1:7" ht="16.149999999999999" customHeight="1" x14ac:dyDescent="0.25">
      <c r="A1" s="23" t="s">
        <v>0</v>
      </c>
      <c r="B1" s="23"/>
      <c r="C1" s="23"/>
      <c r="D1" s="23"/>
      <c r="E1" s="23"/>
      <c r="F1" s="23"/>
      <c r="G1" s="23"/>
    </row>
    <row r="2" spans="1:7" ht="33" customHeight="1" x14ac:dyDescent="0.25">
      <c r="A2" s="23"/>
      <c r="B2" s="23"/>
      <c r="C2" s="23"/>
      <c r="D2" s="23"/>
      <c r="E2" s="23"/>
      <c r="F2" s="23"/>
      <c r="G2" s="23"/>
    </row>
    <row r="3" spans="1:7" s="1" customFormat="1" x14ac:dyDescent="0.25">
      <c r="A3" s="24" t="s">
        <v>1</v>
      </c>
      <c r="B3" s="24"/>
      <c r="C3" s="24" t="s">
        <v>16</v>
      </c>
      <c r="D3" s="24"/>
      <c r="E3" s="24"/>
      <c r="F3" s="24"/>
      <c r="G3" s="24"/>
    </row>
    <row r="4" spans="1:7" s="1" customFormat="1" ht="16.5" customHeight="1" x14ac:dyDescent="0.25">
      <c r="A4" s="24"/>
      <c r="B4" s="24"/>
      <c r="C4" s="2" t="s">
        <v>3</v>
      </c>
      <c r="D4" s="24" t="s">
        <v>4</v>
      </c>
      <c r="E4" s="24"/>
      <c r="F4" s="24" t="s">
        <v>5</v>
      </c>
      <c r="G4" s="24"/>
    </row>
    <row r="5" spans="1:7" s="1" customFormat="1" ht="45.75" customHeight="1" x14ac:dyDescent="0.25">
      <c r="A5" s="17" t="s">
        <v>6</v>
      </c>
      <c r="B5" s="2" t="s">
        <v>3</v>
      </c>
      <c r="C5" s="3">
        <f>SUM(C6:C12)</f>
        <v>26377</v>
      </c>
      <c r="D5" s="25">
        <f>SUM(D6:D12)</f>
        <v>13734</v>
      </c>
      <c r="E5" s="25"/>
      <c r="F5" s="25">
        <f>SUM(F6:F12)</f>
        <v>12643</v>
      </c>
      <c r="G5" s="25"/>
    </row>
    <row r="6" spans="1:7" s="1" customFormat="1" ht="45.75" customHeight="1" x14ac:dyDescent="0.25">
      <c r="A6" s="17"/>
      <c r="B6" s="2" t="s">
        <v>7</v>
      </c>
      <c r="C6" s="3">
        <v>0</v>
      </c>
      <c r="D6" s="18">
        <v>0</v>
      </c>
      <c r="E6" s="18"/>
      <c r="F6" s="18">
        <v>0</v>
      </c>
      <c r="G6" s="18"/>
    </row>
    <row r="7" spans="1:7" s="1" customFormat="1" ht="45.75" customHeight="1" x14ac:dyDescent="0.25">
      <c r="A7" s="17"/>
      <c r="B7" s="2" t="s">
        <v>8</v>
      </c>
      <c r="C7" s="3">
        <v>0</v>
      </c>
      <c r="D7" s="18">
        <v>0</v>
      </c>
      <c r="E7" s="18"/>
      <c r="F7" s="18">
        <v>0</v>
      </c>
      <c r="G7" s="18"/>
    </row>
    <row r="8" spans="1:7" s="1" customFormat="1" ht="53.25" customHeight="1" x14ac:dyDescent="0.25">
      <c r="A8" s="17"/>
      <c r="B8" s="2" t="s">
        <v>9</v>
      </c>
      <c r="C8" s="3">
        <f>SUM(D8:G8)</f>
        <v>1</v>
      </c>
      <c r="D8" s="18">
        <v>1</v>
      </c>
      <c r="E8" s="18"/>
      <c r="F8" s="18">
        <v>0</v>
      </c>
      <c r="G8" s="18"/>
    </row>
    <row r="9" spans="1:7" s="1" customFormat="1" ht="52.5" customHeight="1" x14ac:dyDescent="0.25">
      <c r="A9" s="17"/>
      <c r="B9" s="2" t="s">
        <v>10</v>
      </c>
      <c r="C9" s="3">
        <f>SUM(D9:G9)</f>
        <v>1187</v>
      </c>
      <c r="D9" s="18">
        <v>566</v>
      </c>
      <c r="E9" s="18"/>
      <c r="F9" s="18">
        <v>621</v>
      </c>
      <c r="G9" s="18"/>
    </row>
    <row r="10" spans="1:7" s="1" customFormat="1" ht="51" customHeight="1" x14ac:dyDescent="0.25">
      <c r="A10" s="17"/>
      <c r="B10" s="2" t="s">
        <v>11</v>
      </c>
      <c r="C10" s="3">
        <f>SUM(D10:G10)</f>
        <v>2544</v>
      </c>
      <c r="D10" s="18">
        <v>1247</v>
      </c>
      <c r="E10" s="18"/>
      <c r="F10" s="18">
        <v>1297</v>
      </c>
      <c r="G10" s="18"/>
    </row>
    <row r="11" spans="1:7" s="1" customFormat="1" ht="51.75" customHeight="1" x14ac:dyDescent="0.25">
      <c r="A11" s="17"/>
      <c r="B11" s="2" t="s">
        <v>12</v>
      </c>
      <c r="C11" s="3">
        <f>SUM(D11:G11)</f>
        <v>3813</v>
      </c>
      <c r="D11" s="18">
        <v>2082</v>
      </c>
      <c r="E11" s="18"/>
      <c r="F11" s="18">
        <v>1731</v>
      </c>
      <c r="G11" s="18"/>
    </row>
    <row r="12" spans="1:7" s="1" customFormat="1" ht="54.75" customHeight="1" x14ac:dyDescent="0.25">
      <c r="A12" s="17"/>
      <c r="B12" s="2" t="s">
        <v>13</v>
      </c>
      <c r="C12" s="3">
        <f>SUM(D12:G12)</f>
        <v>18832</v>
      </c>
      <c r="D12" s="18">
        <v>9838</v>
      </c>
      <c r="E12" s="18"/>
      <c r="F12" s="18">
        <v>8994</v>
      </c>
      <c r="G12" s="18"/>
    </row>
    <row r="13" spans="1:7" ht="54.75" hidden="1" customHeight="1" x14ac:dyDescent="0.25">
      <c r="A13" s="22"/>
      <c r="B13" s="4"/>
      <c r="C13" s="5"/>
      <c r="D13" s="19"/>
      <c r="E13" s="21"/>
      <c r="F13" s="19"/>
      <c r="G13" s="20"/>
    </row>
    <row r="14" spans="1:7" ht="55.5" hidden="1" customHeight="1" x14ac:dyDescent="0.25">
      <c r="A14" s="22"/>
      <c r="B14" s="4"/>
      <c r="C14" s="5"/>
      <c r="D14" s="19"/>
      <c r="E14" s="21"/>
      <c r="F14" s="19"/>
      <c r="G14" s="20"/>
    </row>
    <row r="15" spans="1:7" ht="53.25" hidden="1" customHeight="1" x14ac:dyDescent="0.25">
      <c r="A15" s="22"/>
      <c r="B15" s="4"/>
      <c r="C15" s="5"/>
      <c r="D15" s="19"/>
      <c r="E15" s="21"/>
      <c r="F15" s="19"/>
      <c r="G15" s="20"/>
    </row>
    <row r="16" spans="1:7" ht="54.75" hidden="1" customHeight="1" x14ac:dyDescent="0.25">
      <c r="A16" s="22"/>
      <c r="B16" s="4"/>
      <c r="C16" s="5"/>
      <c r="D16" s="19"/>
      <c r="E16" s="21"/>
      <c r="F16" s="19"/>
      <c r="G16" s="20"/>
    </row>
    <row r="17" spans="1:7" ht="57.75" hidden="1" customHeight="1" x14ac:dyDescent="0.25">
      <c r="A17" s="22"/>
      <c r="B17" s="4"/>
      <c r="C17" s="5"/>
      <c r="D17" s="19"/>
      <c r="E17" s="21"/>
      <c r="F17" s="19"/>
      <c r="G17" s="20"/>
    </row>
    <row r="18" spans="1:7" ht="60.6" hidden="1" customHeight="1" x14ac:dyDescent="0.25">
      <c r="A18" s="22"/>
      <c r="B18" s="4"/>
      <c r="C18" s="5"/>
      <c r="D18" s="19"/>
      <c r="E18" s="21"/>
      <c r="F18" s="19"/>
      <c r="G18" s="20"/>
    </row>
    <row r="19" spans="1:7" x14ac:dyDescent="0.25">
      <c r="A19" s="1" t="s">
        <v>14</v>
      </c>
      <c r="B19" s="6"/>
      <c r="C19" s="6"/>
      <c r="D19" s="6"/>
      <c r="E19" s="6"/>
      <c r="F19" s="6"/>
      <c r="G19" s="6"/>
    </row>
    <row r="20" spans="1:7" x14ac:dyDescent="0.25">
      <c r="A20" s="1" t="s">
        <v>15</v>
      </c>
    </row>
  </sheetData>
  <mergeCells count="35">
    <mergeCell ref="D6:E6"/>
    <mergeCell ref="F6:G6"/>
    <mergeCell ref="D7:E7"/>
    <mergeCell ref="F7:G7"/>
    <mergeCell ref="D12:E12"/>
    <mergeCell ref="D8:E8"/>
    <mergeCell ref="F8:G8"/>
    <mergeCell ref="D9:E9"/>
    <mergeCell ref="F9:G9"/>
    <mergeCell ref="D10:E10"/>
    <mergeCell ref="F10:G10"/>
    <mergeCell ref="F12:G12"/>
    <mergeCell ref="D11:E11"/>
    <mergeCell ref="F11:G11"/>
    <mergeCell ref="A1:G2"/>
    <mergeCell ref="A3:B4"/>
    <mergeCell ref="C3:G3"/>
    <mergeCell ref="D4:E4"/>
    <mergeCell ref="F4:G4"/>
    <mergeCell ref="A5:A12"/>
    <mergeCell ref="D5:E5"/>
    <mergeCell ref="F17:G17"/>
    <mergeCell ref="D18:E18"/>
    <mergeCell ref="F18:G18"/>
    <mergeCell ref="A13:A18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5:G5"/>
  </mergeCells>
  <phoneticPr fontId="5" type="noConversion"/>
  <pageMargins left="0.70866141732283472" right="0.70866141732283472" top="0.74803149606299213" bottom="0.74803149606299213" header="0.31496062992125984" footer="0.31496062992125984"/>
  <pageSetup paperSize="9" orientation="portrait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0"/>
  <sheetViews>
    <sheetView zoomScaleNormal="100" zoomScaleSheetLayoutView="85" workbookViewId="0">
      <selection activeCell="A20" sqref="A20"/>
    </sheetView>
  </sheetViews>
  <sheetFormatPr defaultRowHeight="16.5" x14ac:dyDescent="0.25"/>
  <cols>
    <col min="1" max="1" width="7.875" customWidth="1"/>
    <col min="2" max="2" width="23.875" customWidth="1"/>
    <col min="3" max="3" width="17.125" customWidth="1"/>
  </cols>
  <sheetData>
    <row r="1" spans="1:7" ht="16.350000000000001" customHeight="1" x14ac:dyDescent="0.25">
      <c r="A1" s="28" t="s">
        <v>18</v>
      </c>
      <c r="B1" s="28"/>
      <c r="C1" s="28"/>
      <c r="D1" s="28"/>
      <c r="E1" s="28"/>
      <c r="F1" s="28"/>
      <c r="G1" s="28"/>
    </row>
    <row r="2" spans="1:7" ht="33" customHeight="1" x14ac:dyDescent="0.25">
      <c r="A2" s="28"/>
      <c r="B2" s="28"/>
      <c r="C2" s="28"/>
      <c r="D2" s="28"/>
      <c r="E2" s="28"/>
      <c r="F2" s="28"/>
      <c r="G2" s="28"/>
    </row>
    <row r="3" spans="1:7" s="1" customFormat="1" x14ac:dyDescent="0.25">
      <c r="A3" s="24" t="s">
        <v>1</v>
      </c>
      <c r="B3" s="24"/>
      <c r="C3" s="24" t="s">
        <v>17</v>
      </c>
      <c r="D3" s="24"/>
      <c r="E3" s="24"/>
      <c r="F3" s="24"/>
      <c r="G3" s="24"/>
    </row>
    <row r="4" spans="1:7" s="1" customFormat="1" ht="16.5" customHeight="1" x14ac:dyDescent="0.25">
      <c r="A4" s="24"/>
      <c r="B4" s="24"/>
      <c r="C4" s="2" t="s">
        <v>3</v>
      </c>
      <c r="D4" s="24" t="s">
        <v>4</v>
      </c>
      <c r="E4" s="24"/>
      <c r="F4" s="24" t="s">
        <v>5</v>
      </c>
      <c r="G4" s="24"/>
    </row>
    <row r="5" spans="1:7" s="1" customFormat="1" ht="45.75" customHeight="1" x14ac:dyDescent="0.25">
      <c r="A5" s="17" t="s">
        <v>6</v>
      </c>
      <c r="B5" s="2" t="s">
        <v>3</v>
      </c>
      <c r="C5" s="7">
        <v>70255</v>
      </c>
      <c r="D5" s="25">
        <v>39980</v>
      </c>
      <c r="E5" s="25"/>
      <c r="F5" s="25">
        <v>30275</v>
      </c>
      <c r="G5" s="25"/>
    </row>
    <row r="6" spans="1:7" s="1" customFormat="1" ht="45.75" customHeight="1" x14ac:dyDescent="0.25">
      <c r="A6" s="17"/>
      <c r="B6" s="2" t="s">
        <v>7</v>
      </c>
      <c r="C6" s="3">
        <v>0</v>
      </c>
      <c r="D6" s="18">
        <v>0</v>
      </c>
      <c r="E6" s="18"/>
      <c r="F6" s="18">
        <v>0</v>
      </c>
      <c r="G6" s="18"/>
    </row>
    <row r="7" spans="1:7" s="1" customFormat="1" ht="45.75" customHeight="1" x14ac:dyDescent="0.25">
      <c r="A7" s="17"/>
      <c r="B7" s="2" t="s">
        <v>8</v>
      </c>
      <c r="C7" s="3">
        <v>0</v>
      </c>
      <c r="D7" s="18">
        <v>0</v>
      </c>
      <c r="E7" s="18"/>
      <c r="F7" s="18">
        <v>0</v>
      </c>
      <c r="G7" s="18"/>
    </row>
    <row r="8" spans="1:7" s="1" customFormat="1" ht="53.25" customHeight="1" x14ac:dyDescent="0.25">
      <c r="A8" s="17"/>
      <c r="B8" s="2" t="s">
        <v>9</v>
      </c>
      <c r="C8" s="3">
        <f>SUM(D8:G8)</f>
        <v>1</v>
      </c>
      <c r="D8" s="18">
        <v>1</v>
      </c>
      <c r="E8" s="18"/>
      <c r="F8" s="18">
        <v>0</v>
      </c>
      <c r="G8" s="18"/>
    </row>
    <row r="9" spans="1:7" s="1" customFormat="1" ht="52.5" customHeight="1" x14ac:dyDescent="0.25">
      <c r="A9" s="17"/>
      <c r="B9" s="2" t="s">
        <v>10</v>
      </c>
      <c r="C9" s="3">
        <f>SUM(D9:G9)</f>
        <v>7008</v>
      </c>
      <c r="D9" s="18">
        <v>5479</v>
      </c>
      <c r="E9" s="18"/>
      <c r="F9" s="26">
        <v>1529</v>
      </c>
      <c r="G9" s="27"/>
    </row>
    <row r="10" spans="1:7" s="1" customFormat="1" ht="51" customHeight="1" x14ac:dyDescent="0.25">
      <c r="A10" s="17"/>
      <c r="B10" s="2" t="s">
        <v>11</v>
      </c>
      <c r="C10" s="3">
        <f>SUM(D10:G10)</f>
        <v>6393</v>
      </c>
      <c r="D10" s="18">
        <v>3244</v>
      </c>
      <c r="E10" s="18"/>
      <c r="F10" s="26">
        <v>3149</v>
      </c>
      <c r="G10" s="27"/>
    </row>
    <row r="11" spans="1:7" s="1" customFormat="1" ht="51.75" customHeight="1" x14ac:dyDescent="0.25">
      <c r="A11" s="17"/>
      <c r="B11" s="2" t="s">
        <v>12</v>
      </c>
      <c r="C11" s="3">
        <f>SUM(D11:G11)</f>
        <v>9632</v>
      </c>
      <c r="D11" s="18">
        <v>5443</v>
      </c>
      <c r="E11" s="18"/>
      <c r="F11" s="26">
        <v>4189</v>
      </c>
      <c r="G11" s="27"/>
    </row>
    <row r="12" spans="1:7" s="1" customFormat="1" ht="54.75" customHeight="1" x14ac:dyDescent="0.25">
      <c r="A12" s="17"/>
      <c r="B12" s="2" t="s">
        <v>13</v>
      </c>
      <c r="C12" s="3">
        <f>SUM(D12:G12)</f>
        <v>47221</v>
      </c>
      <c r="D12" s="18">
        <v>25813</v>
      </c>
      <c r="E12" s="18"/>
      <c r="F12" s="26">
        <v>21408</v>
      </c>
      <c r="G12" s="27"/>
    </row>
    <row r="13" spans="1:7" ht="54.75" hidden="1" customHeight="1" x14ac:dyDescent="0.25">
      <c r="A13" s="22"/>
      <c r="B13" s="4"/>
      <c r="C13" s="5"/>
      <c r="D13" s="19"/>
      <c r="E13" s="21"/>
      <c r="F13" s="19"/>
      <c r="G13" s="20"/>
    </row>
    <row r="14" spans="1:7" ht="55.5" hidden="1" customHeight="1" x14ac:dyDescent="0.25">
      <c r="A14" s="22"/>
      <c r="B14" s="4"/>
      <c r="C14" s="5"/>
      <c r="D14" s="19"/>
      <c r="E14" s="21"/>
      <c r="F14" s="19"/>
      <c r="G14" s="20"/>
    </row>
    <row r="15" spans="1:7" ht="53.25" hidden="1" customHeight="1" x14ac:dyDescent="0.25">
      <c r="A15" s="22"/>
      <c r="B15" s="4"/>
      <c r="C15" s="5"/>
      <c r="D15" s="19"/>
      <c r="E15" s="21"/>
      <c r="F15" s="19"/>
      <c r="G15" s="20"/>
    </row>
    <row r="16" spans="1:7" ht="54.75" hidden="1" customHeight="1" x14ac:dyDescent="0.25">
      <c r="A16" s="22"/>
      <c r="B16" s="4"/>
      <c r="C16" s="5"/>
      <c r="D16" s="19"/>
      <c r="E16" s="21"/>
      <c r="F16" s="19"/>
      <c r="G16" s="20"/>
    </row>
    <row r="17" spans="1:7" ht="57.75" hidden="1" customHeight="1" x14ac:dyDescent="0.25">
      <c r="A17" s="22"/>
      <c r="B17" s="4"/>
      <c r="C17" s="5"/>
      <c r="D17" s="19"/>
      <c r="E17" s="21"/>
      <c r="F17" s="19"/>
      <c r="G17" s="20"/>
    </row>
    <row r="18" spans="1:7" ht="60.6" hidden="1" customHeight="1" x14ac:dyDescent="0.25">
      <c r="A18" s="22"/>
      <c r="B18" s="4"/>
      <c r="C18" s="5"/>
      <c r="D18" s="19"/>
      <c r="E18" s="21"/>
      <c r="F18" s="19"/>
      <c r="G18" s="20"/>
    </row>
    <row r="19" spans="1:7" x14ac:dyDescent="0.25">
      <c r="A19" s="1" t="s">
        <v>33</v>
      </c>
      <c r="B19" s="6"/>
      <c r="C19" s="6"/>
      <c r="D19" s="6"/>
      <c r="E19" s="6"/>
      <c r="F19" s="6"/>
      <c r="G19" s="6"/>
    </row>
    <row r="20" spans="1:7" x14ac:dyDescent="0.25">
      <c r="A20" s="1" t="s">
        <v>35</v>
      </c>
    </row>
  </sheetData>
  <mergeCells count="35">
    <mergeCell ref="A1:G2"/>
    <mergeCell ref="A3:B4"/>
    <mergeCell ref="C3:G3"/>
    <mergeCell ref="D4:E4"/>
    <mergeCell ref="F4:G4"/>
    <mergeCell ref="D6:E6"/>
    <mergeCell ref="F6:G6"/>
    <mergeCell ref="D15:E15"/>
    <mergeCell ref="F15:G15"/>
    <mergeCell ref="D16:E16"/>
    <mergeCell ref="F16:G16"/>
    <mergeCell ref="D12:E12"/>
    <mergeCell ref="D8:E8"/>
    <mergeCell ref="F8:G8"/>
    <mergeCell ref="D9:E9"/>
    <mergeCell ref="F9:G9"/>
    <mergeCell ref="D10:E10"/>
    <mergeCell ref="F10:G10"/>
    <mergeCell ref="F12:G12"/>
    <mergeCell ref="A5:A12"/>
    <mergeCell ref="D5:E5"/>
    <mergeCell ref="F17:G17"/>
    <mergeCell ref="D18:E18"/>
    <mergeCell ref="F18:G18"/>
    <mergeCell ref="A13:A18"/>
    <mergeCell ref="D13:E13"/>
    <mergeCell ref="F13:G13"/>
    <mergeCell ref="D14:E14"/>
    <mergeCell ref="F14:G14"/>
    <mergeCell ref="D17:E17"/>
    <mergeCell ref="F5:G5"/>
    <mergeCell ref="D7:E7"/>
    <mergeCell ref="F7:G7"/>
    <mergeCell ref="D11:E11"/>
    <mergeCell ref="F11:G1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orientation="portrait" verticalDpi="20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9"/>
  <sheetViews>
    <sheetView zoomScale="120" zoomScaleNormal="120" workbookViewId="0">
      <selection activeCell="H26" sqref="H26"/>
    </sheetView>
  </sheetViews>
  <sheetFormatPr defaultRowHeight="16.5" x14ac:dyDescent="0.25"/>
  <sheetData>
    <row r="1" spans="1:7" x14ac:dyDescent="0.25">
      <c r="A1" s="28" t="s">
        <v>18</v>
      </c>
      <c r="B1" s="28"/>
      <c r="C1" s="28"/>
      <c r="D1" s="28"/>
      <c r="E1" s="28"/>
      <c r="F1" s="28"/>
      <c r="G1" s="28"/>
    </row>
    <row r="2" spans="1:7" x14ac:dyDescent="0.25">
      <c r="A2" s="28"/>
      <c r="B2" s="28"/>
      <c r="C2" s="28"/>
      <c r="D2" s="28"/>
      <c r="E2" s="28"/>
      <c r="F2" s="28"/>
      <c r="G2" s="28"/>
    </row>
    <row r="3" spans="1:7" x14ac:dyDescent="0.25">
      <c r="A3" s="24" t="s">
        <v>1</v>
      </c>
      <c r="B3" s="24"/>
      <c r="C3" s="24" t="s">
        <v>19</v>
      </c>
      <c r="D3" s="24"/>
      <c r="E3" s="24"/>
      <c r="F3" s="24"/>
      <c r="G3" s="24"/>
    </row>
    <row r="4" spans="1:7" x14ac:dyDescent="0.25">
      <c r="A4" s="24"/>
      <c r="B4" s="24"/>
      <c r="C4" s="2" t="s">
        <v>3</v>
      </c>
      <c r="D4" s="24" t="s">
        <v>4</v>
      </c>
      <c r="E4" s="24"/>
      <c r="F4" s="24" t="s">
        <v>5</v>
      </c>
      <c r="G4" s="24"/>
    </row>
    <row r="5" spans="1:7" x14ac:dyDescent="0.25">
      <c r="A5" s="17" t="s">
        <v>20</v>
      </c>
      <c r="B5" s="2" t="s">
        <v>3</v>
      </c>
      <c r="C5" s="7">
        <f>SUM(D5,F5)</f>
        <v>56769</v>
      </c>
      <c r="D5" s="25">
        <f>SUM(D6:D17)</f>
        <v>43922</v>
      </c>
      <c r="E5" s="25"/>
      <c r="F5" s="25">
        <f>SUM(F6:F17)</f>
        <v>12847</v>
      </c>
      <c r="G5" s="25"/>
    </row>
    <row r="6" spans="1:7" x14ac:dyDescent="0.25">
      <c r="A6" s="17"/>
      <c r="B6" s="2" t="s">
        <v>21</v>
      </c>
      <c r="C6" s="7">
        <f t="shared" ref="C6:C17" si="0">SUM(D6,F6)</f>
        <v>2861</v>
      </c>
      <c r="D6" s="18">
        <v>2141</v>
      </c>
      <c r="E6" s="18"/>
      <c r="F6" s="18">
        <v>720</v>
      </c>
      <c r="G6" s="18"/>
    </row>
    <row r="7" spans="1:7" x14ac:dyDescent="0.25">
      <c r="A7" s="17"/>
      <c r="B7" s="2" t="s">
        <v>22</v>
      </c>
      <c r="C7" s="7">
        <f t="shared" si="0"/>
        <v>2076</v>
      </c>
      <c r="D7" s="18">
        <v>1533</v>
      </c>
      <c r="E7" s="18"/>
      <c r="F7" s="18">
        <v>543</v>
      </c>
      <c r="G7" s="18"/>
    </row>
    <row r="8" spans="1:7" x14ac:dyDescent="0.25">
      <c r="A8" s="17"/>
      <c r="B8" s="2" t="s">
        <v>23</v>
      </c>
      <c r="C8" s="7">
        <f t="shared" si="0"/>
        <v>3485</v>
      </c>
      <c r="D8" s="18">
        <v>2527</v>
      </c>
      <c r="E8" s="18"/>
      <c r="F8" s="18">
        <v>958</v>
      </c>
      <c r="G8" s="18"/>
    </row>
    <row r="9" spans="1:7" x14ac:dyDescent="0.25">
      <c r="A9" s="17"/>
      <c r="B9" s="2" t="s">
        <v>24</v>
      </c>
      <c r="C9" s="7">
        <f t="shared" si="0"/>
        <v>3367</v>
      </c>
      <c r="D9" s="18">
        <v>2473</v>
      </c>
      <c r="E9" s="18"/>
      <c r="F9" s="18">
        <v>894</v>
      </c>
      <c r="G9" s="18"/>
    </row>
    <row r="10" spans="1:7" x14ac:dyDescent="0.25">
      <c r="A10" s="17"/>
      <c r="B10" s="2" t="s">
        <v>25</v>
      </c>
      <c r="C10" s="7">
        <f t="shared" si="0"/>
        <v>5921</v>
      </c>
      <c r="D10" s="18">
        <v>4512</v>
      </c>
      <c r="E10" s="18"/>
      <c r="F10" s="18">
        <v>1409</v>
      </c>
      <c r="G10" s="18"/>
    </row>
    <row r="11" spans="1:7" x14ac:dyDescent="0.25">
      <c r="A11" s="17"/>
      <c r="B11" s="2" t="s">
        <v>26</v>
      </c>
      <c r="C11" s="7">
        <f t="shared" si="0"/>
        <v>5917</v>
      </c>
      <c r="D11" s="18">
        <v>4521</v>
      </c>
      <c r="E11" s="18"/>
      <c r="F11" s="18">
        <v>1396</v>
      </c>
      <c r="G11" s="18"/>
    </row>
    <row r="12" spans="1:7" x14ac:dyDescent="0.25">
      <c r="A12" s="17"/>
      <c r="B12" s="2" t="s">
        <v>27</v>
      </c>
      <c r="C12" s="7">
        <f t="shared" si="0"/>
        <v>8514</v>
      </c>
      <c r="D12" s="18">
        <v>6675</v>
      </c>
      <c r="E12" s="18"/>
      <c r="F12" s="18">
        <v>1839</v>
      </c>
      <c r="G12" s="18"/>
    </row>
    <row r="13" spans="1:7" x14ac:dyDescent="0.25">
      <c r="A13" s="17"/>
      <c r="B13" s="2" t="s">
        <v>28</v>
      </c>
      <c r="C13" s="7">
        <f t="shared" si="0"/>
        <v>5304</v>
      </c>
      <c r="D13" s="18">
        <v>4052</v>
      </c>
      <c r="E13" s="18"/>
      <c r="F13" s="18">
        <v>1252</v>
      </c>
      <c r="G13" s="18"/>
    </row>
    <row r="14" spans="1:7" x14ac:dyDescent="0.25">
      <c r="A14" s="17"/>
      <c r="B14" s="2" t="s">
        <v>29</v>
      </c>
      <c r="C14" s="7">
        <f t="shared" si="0"/>
        <v>5272</v>
      </c>
      <c r="D14" s="18">
        <v>4077</v>
      </c>
      <c r="E14" s="18"/>
      <c r="F14" s="26">
        <v>1195</v>
      </c>
      <c r="G14" s="27"/>
    </row>
    <row r="15" spans="1:7" x14ac:dyDescent="0.25">
      <c r="A15" s="17"/>
      <c r="B15" s="2" t="s">
        <v>30</v>
      </c>
      <c r="C15" s="7">
        <f t="shared" si="0"/>
        <v>5501</v>
      </c>
      <c r="D15" s="18">
        <v>4298</v>
      </c>
      <c r="E15" s="18"/>
      <c r="F15" s="26">
        <v>1203</v>
      </c>
      <c r="G15" s="27"/>
    </row>
    <row r="16" spans="1:7" x14ac:dyDescent="0.25">
      <c r="A16" s="17"/>
      <c r="B16" s="2" t="s">
        <v>31</v>
      </c>
      <c r="C16" s="7">
        <f t="shared" si="0"/>
        <v>4508</v>
      </c>
      <c r="D16" s="18">
        <v>3721</v>
      </c>
      <c r="E16" s="18"/>
      <c r="F16" s="26">
        <v>787</v>
      </c>
      <c r="G16" s="27"/>
    </row>
    <row r="17" spans="1:7" x14ac:dyDescent="0.25">
      <c r="A17" s="17"/>
      <c r="B17" s="2" t="s">
        <v>32</v>
      </c>
      <c r="C17" s="8">
        <f t="shared" si="0"/>
        <v>4043</v>
      </c>
      <c r="D17" s="18">
        <v>3392</v>
      </c>
      <c r="E17" s="18"/>
      <c r="F17" s="26">
        <v>651</v>
      </c>
      <c r="G17" s="27"/>
    </row>
    <row r="18" spans="1:7" x14ac:dyDescent="0.25">
      <c r="A18" s="1" t="s">
        <v>34</v>
      </c>
    </row>
    <row r="19" spans="1:7" ht="67.5" customHeight="1" x14ac:dyDescent="0.25">
      <c r="A19" s="29" t="s">
        <v>36</v>
      </c>
      <c r="B19" s="29"/>
      <c r="C19" s="29"/>
      <c r="D19" s="29"/>
      <c r="E19" s="29"/>
      <c r="F19" s="29"/>
      <c r="G19" s="29"/>
    </row>
  </sheetData>
  <mergeCells count="33">
    <mergeCell ref="F9:G9"/>
    <mergeCell ref="D17:E17"/>
    <mergeCell ref="F12:G12"/>
    <mergeCell ref="D10:E10"/>
    <mergeCell ref="F10:G10"/>
    <mergeCell ref="D11:E11"/>
    <mergeCell ref="F11:G11"/>
    <mergeCell ref="D12:E12"/>
    <mergeCell ref="D13:E13"/>
    <mergeCell ref="D14:E14"/>
    <mergeCell ref="D15:E15"/>
    <mergeCell ref="F17:G17"/>
    <mergeCell ref="A1:G2"/>
    <mergeCell ref="A3:B4"/>
    <mergeCell ref="C3:G3"/>
    <mergeCell ref="D4:E4"/>
    <mergeCell ref="F4:G4"/>
    <mergeCell ref="A19:G19"/>
    <mergeCell ref="D16:E16"/>
    <mergeCell ref="F13:G13"/>
    <mergeCell ref="F14:G14"/>
    <mergeCell ref="F15:G15"/>
    <mergeCell ref="F16:G16"/>
    <mergeCell ref="A5:A17"/>
    <mergeCell ref="D5:E5"/>
    <mergeCell ref="F5:G5"/>
    <mergeCell ref="D6:E6"/>
    <mergeCell ref="F6:G6"/>
    <mergeCell ref="D7:E7"/>
    <mergeCell ref="F7:G7"/>
    <mergeCell ref="D8:E8"/>
    <mergeCell ref="F8:G8"/>
    <mergeCell ref="D9:E9"/>
  </mergeCells>
  <phoneticPr fontId="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9"/>
  <sheetViews>
    <sheetView topLeftCell="A7" zoomScale="120" zoomScaleNormal="120" workbookViewId="0">
      <selection activeCell="I7" sqref="I7"/>
    </sheetView>
  </sheetViews>
  <sheetFormatPr defaultRowHeight="16.5" x14ac:dyDescent="0.25"/>
  <cols>
    <col min="8" max="8" width="9.25" bestFit="1" customWidth="1"/>
  </cols>
  <sheetData>
    <row r="1" spans="1:8" x14ac:dyDescent="0.25">
      <c r="A1" s="28" t="s">
        <v>18</v>
      </c>
      <c r="B1" s="28"/>
      <c r="C1" s="28"/>
      <c r="D1" s="28"/>
      <c r="E1" s="28"/>
      <c r="F1" s="28"/>
      <c r="G1" s="28"/>
    </row>
    <row r="2" spans="1:8" x14ac:dyDescent="0.25">
      <c r="A2" s="28"/>
      <c r="B2" s="28"/>
      <c r="C2" s="28"/>
      <c r="D2" s="28"/>
      <c r="E2" s="28"/>
      <c r="F2" s="28"/>
      <c r="G2" s="28"/>
    </row>
    <row r="3" spans="1:8" x14ac:dyDescent="0.25">
      <c r="A3" s="24" t="s">
        <v>1</v>
      </c>
      <c r="B3" s="24"/>
      <c r="C3" s="24" t="s">
        <v>37</v>
      </c>
      <c r="D3" s="24"/>
      <c r="E3" s="24"/>
      <c r="F3" s="24"/>
      <c r="G3" s="24"/>
    </row>
    <row r="4" spans="1:8" x14ac:dyDescent="0.25">
      <c r="A4" s="24"/>
      <c r="B4" s="24"/>
      <c r="C4" s="2" t="s">
        <v>3</v>
      </c>
      <c r="D4" s="24" t="s">
        <v>4</v>
      </c>
      <c r="E4" s="24"/>
      <c r="F4" s="24" t="s">
        <v>5</v>
      </c>
      <c r="G4" s="24"/>
    </row>
    <row r="5" spans="1:8" x14ac:dyDescent="0.25">
      <c r="A5" s="17" t="s">
        <v>20</v>
      </c>
      <c r="B5" s="2" t="s">
        <v>3</v>
      </c>
      <c r="C5" s="10">
        <f>SUM(D5,F5)</f>
        <v>48944</v>
      </c>
      <c r="D5" s="33">
        <f>SUM(D6:E17)</f>
        <v>38594</v>
      </c>
      <c r="E5" s="33"/>
      <c r="F5" s="33">
        <f>SUM(F6:G17)</f>
        <v>10350</v>
      </c>
      <c r="G5" s="33"/>
      <c r="H5" s="9"/>
    </row>
    <row r="6" spans="1:8" x14ac:dyDescent="0.25">
      <c r="A6" s="17"/>
      <c r="B6" s="2" t="s">
        <v>21</v>
      </c>
      <c r="C6" s="10">
        <f t="shared" ref="C6:C17" si="0">SUM(D6,F6)</f>
        <v>1524</v>
      </c>
      <c r="D6" s="30">
        <v>1257</v>
      </c>
      <c r="E6" s="31"/>
      <c r="F6" s="30">
        <v>267</v>
      </c>
      <c r="G6" s="31"/>
      <c r="H6" s="9"/>
    </row>
    <row r="7" spans="1:8" x14ac:dyDescent="0.25">
      <c r="A7" s="17"/>
      <c r="B7" s="2" t="s">
        <v>22</v>
      </c>
      <c r="C7" s="10">
        <f t="shared" si="0"/>
        <v>2070</v>
      </c>
      <c r="D7" s="30">
        <v>1679</v>
      </c>
      <c r="E7" s="31"/>
      <c r="F7" s="32">
        <v>391</v>
      </c>
      <c r="G7" s="32"/>
      <c r="H7" s="9"/>
    </row>
    <row r="8" spans="1:8" x14ac:dyDescent="0.25">
      <c r="A8" s="17"/>
      <c r="B8" s="2" t="s">
        <v>23</v>
      </c>
      <c r="C8" s="10">
        <f t="shared" si="0"/>
        <v>2293</v>
      </c>
      <c r="D8" s="30">
        <v>1797</v>
      </c>
      <c r="E8" s="31"/>
      <c r="F8" s="32">
        <v>496</v>
      </c>
      <c r="G8" s="32"/>
      <c r="H8" s="9"/>
    </row>
    <row r="9" spans="1:8" x14ac:dyDescent="0.25">
      <c r="A9" s="17"/>
      <c r="B9" s="2" t="s">
        <v>24</v>
      </c>
      <c r="C9" s="10">
        <f t="shared" si="0"/>
        <v>2126</v>
      </c>
      <c r="D9" s="30">
        <v>1650</v>
      </c>
      <c r="E9" s="31"/>
      <c r="F9" s="32">
        <v>476</v>
      </c>
      <c r="G9" s="32"/>
      <c r="H9" s="9"/>
    </row>
    <row r="10" spans="1:8" x14ac:dyDescent="0.25">
      <c r="A10" s="17"/>
      <c r="B10" s="2" t="s">
        <v>25</v>
      </c>
      <c r="C10" s="10">
        <f t="shared" si="0"/>
        <v>3882</v>
      </c>
      <c r="D10" s="30">
        <v>3294</v>
      </c>
      <c r="E10" s="31"/>
      <c r="F10" s="32">
        <v>588</v>
      </c>
      <c r="G10" s="32"/>
      <c r="H10" s="9"/>
    </row>
    <row r="11" spans="1:8" x14ac:dyDescent="0.25">
      <c r="A11" s="17"/>
      <c r="B11" s="2" t="s">
        <v>26</v>
      </c>
      <c r="C11" s="10">
        <f t="shared" si="0"/>
        <v>5730</v>
      </c>
      <c r="D11" s="30">
        <v>4350</v>
      </c>
      <c r="E11" s="31"/>
      <c r="F11" s="32">
        <v>1380</v>
      </c>
      <c r="G11" s="32"/>
      <c r="H11" s="9"/>
    </row>
    <row r="12" spans="1:8" x14ac:dyDescent="0.25">
      <c r="A12" s="17"/>
      <c r="B12" s="2" t="s">
        <v>27</v>
      </c>
      <c r="C12" s="10">
        <f t="shared" si="0"/>
        <v>6559</v>
      </c>
      <c r="D12" s="30">
        <v>4925</v>
      </c>
      <c r="E12" s="31"/>
      <c r="F12" s="32">
        <v>1634</v>
      </c>
      <c r="G12" s="32"/>
      <c r="H12" s="9"/>
    </row>
    <row r="13" spans="1:8" x14ac:dyDescent="0.25">
      <c r="A13" s="17"/>
      <c r="B13" s="2" t="s">
        <v>28</v>
      </c>
      <c r="C13" s="10">
        <f t="shared" si="0"/>
        <v>6428</v>
      </c>
      <c r="D13" s="30">
        <v>4877</v>
      </c>
      <c r="E13" s="31"/>
      <c r="F13" s="32">
        <v>1551</v>
      </c>
      <c r="G13" s="32"/>
      <c r="H13" s="9"/>
    </row>
    <row r="14" spans="1:8" x14ac:dyDescent="0.25">
      <c r="A14" s="17"/>
      <c r="B14" s="2" t="s">
        <v>29</v>
      </c>
      <c r="C14" s="10">
        <f t="shared" si="0"/>
        <v>5805</v>
      </c>
      <c r="D14" s="30">
        <v>4455</v>
      </c>
      <c r="E14" s="31"/>
      <c r="F14" s="30">
        <v>1350</v>
      </c>
      <c r="G14" s="31"/>
      <c r="H14" s="9"/>
    </row>
    <row r="15" spans="1:8" x14ac:dyDescent="0.25">
      <c r="A15" s="17"/>
      <c r="B15" s="2" t="s">
        <v>30</v>
      </c>
      <c r="C15" s="10">
        <f t="shared" si="0"/>
        <v>4272</v>
      </c>
      <c r="D15" s="30">
        <v>3477</v>
      </c>
      <c r="E15" s="31"/>
      <c r="F15" s="30">
        <v>795</v>
      </c>
      <c r="G15" s="31"/>
      <c r="H15" s="9"/>
    </row>
    <row r="16" spans="1:8" x14ac:dyDescent="0.25">
      <c r="A16" s="17"/>
      <c r="B16" s="2" t="s">
        <v>31</v>
      </c>
      <c r="C16" s="10">
        <f t="shared" si="0"/>
        <v>4190</v>
      </c>
      <c r="D16" s="30">
        <v>3463</v>
      </c>
      <c r="E16" s="31"/>
      <c r="F16" s="30">
        <v>727</v>
      </c>
      <c r="G16" s="31"/>
      <c r="H16" s="9"/>
    </row>
    <row r="17" spans="1:8" x14ac:dyDescent="0.25">
      <c r="A17" s="17"/>
      <c r="B17" s="2" t="s">
        <v>32</v>
      </c>
      <c r="C17" s="10">
        <f t="shared" si="0"/>
        <v>4065</v>
      </c>
      <c r="D17" s="30">
        <v>3370</v>
      </c>
      <c r="E17" s="31"/>
      <c r="F17" s="30">
        <v>695</v>
      </c>
      <c r="G17" s="31"/>
      <c r="H17" s="9"/>
    </row>
    <row r="18" spans="1:8" x14ac:dyDescent="0.25">
      <c r="A18" s="1" t="s">
        <v>34</v>
      </c>
    </row>
    <row r="19" spans="1:8" ht="30.75" customHeight="1" x14ac:dyDescent="0.25">
      <c r="A19" s="29" t="s">
        <v>36</v>
      </c>
      <c r="B19" s="29"/>
      <c r="C19" s="29"/>
      <c r="D19" s="29"/>
      <c r="E19" s="29"/>
      <c r="F19" s="29"/>
      <c r="G19" s="29"/>
    </row>
  </sheetData>
  <mergeCells count="33">
    <mergeCell ref="D16:E16"/>
    <mergeCell ref="F16:G16"/>
    <mergeCell ref="D17:E17"/>
    <mergeCell ref="F17:G17"/>
    <mergeCell ref="A19:G19"/>
    <mergeCell ref="A5:A17"/>
    <mergeCell ref="D5:E5"/>
    <mergeCell ref="F5:G5"/>
    <mergeCell ref="D6:E6"/>
    <mergeCell ref="F6:G6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A1:G2"/>
    <mergeCell ref="A3:B4"/>
    <mergeCell ref="C3:G3"/>
    <mergeCell ref="D4:E4"/>
    <mergeCell ref="F4:G4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9"/>
  <sheetViews>
    <sheetView workbookViewId="0">
      <selection activeCell="I11" sqref="I11"/>
    </sheetView>
  </sheetViews>
  <sheetFormatPr defaultRowHeight="16.5" x14ac:dyDescent="0.25"/>
  <sheetData>
    <row r="1" spans="1:7" x14ac:dyDescent="0.25">
      <c r="A1" s="28" t="s">
        <v>18</v>
      </c>
      <c r="B1" s="28"/>
      <c r="C1" s="28"/>
      <c r="D1" s="28"/>
      <c r="E1" s="28"/>
      <c r="F1" s="28"/>
      <c r="G1" s="28"/>
    </row>
    <row r="2" spans="1:7" x14ac:dyDescent="0.25">
      <c r="A2" s="28"/>
      <c r="B2" s="28"/>
      <c r="C2" s="28"/>
      <c r="D2" s="28"/>
      <c r="E2" s="28"/>
      <c r="F2" s="28"/>
      <c r="G2" s="28"/>
    </row>
    <row r="3" spans="1:7" x14ac:dyDescent="0.25">
      <c r="A3" s="24" t="s">
        <v>1</v>
      </c>
      <c r="B3" s="24"/>
      <c r="C3" s="24" t="s">
        <v>38</v>
      </c>
      <c r="D3" s="24"/>
      <c r="E3" s="24"/>
      <c r="F3" s="24"/>
      <c r="G3" s="24"/>
    </row>
    <row r="4" spans="1:7" x14ac:dyDescent="0.25">
      <c r="A4" s="24"/>
      <c r="B4" s="24"/>
      <c r="C4" s="2" t="s">
        <v>3</v>
      </c>
      <c r="D4" s="24" t="s">
        <v>4</v>
      </c>
      <c r="E4" s="24"/>
      <c r="F4" s="24" t="s">
        <v>5</v>
      </c>
      <c r="G4" s="24"/>
    </row>
    <row r="5" spans="1:7" x14ac:dyDescent="0.25">
      <c r="A5" s="17" t="s">
        <v>20</v>
      </c>
      <c r="B5" s="2" t="s">
        <v>3</v>
      </c>
      <c r="C5" s="10">
        <f>D5+F5</f>
        <v>18426</v>
      </c>
      <c r="D5" s="33">
        <f>SUM(D6:E17)</f>
        <v>13811</v>
      </c>
      <c r="E5" s="33"/>
      <c r="F5" s="33">
        <f>SUM(F6:G17)</f>
        <v>4615</v>
      </c>
      <c r="G5" s="33"/>
    </row>
    <row r="6" spans="1:7" x14ac:dyDescent="0.25">
      <c r="A6" s="17"/>
      <c r="B6" s="2" t="s">
        <v>21</v>
      </c>
      <c r="C6" s="10">
        <f>D6+F6</f>
        <v>0</v>
      </c>
      <c r="D6" s="32">
        <v>0</v>
      </c>
      <c r="E6" s="32"/>
      <c r="F6" s="32">
        <v>0</v>
      </c>
      <c r="G6" s="32"/>
    </row>
    <row r="7" spans="1:7" x14ac:dyDescent="0.25">
      <c r="A7" s="17"/>
      <c r="B7" s="2" t="s">
        <v>22</v>
      </c>
      <c r="C7" s="10">
        <f t="shared" ref="C7:C17" si="0">D7+F7</f>
        <v>0</v>
      </c>
      <c r="D7" s="32">
        <v>0</v>
      </c>
      <c r="E7" s="32"/>
      <c r="F7" s="32">
        <v>0</v>
      </c>
      <c r="G7" s="32"/>
    </row>
    <row r="8" spans="1:7" x14ac:dyDescent="0.25">
      <c r="A8" s="17"/>
      <c r="B8" s="2" t="s">
        <v>23</v>
      </c>
      <c r="C8" s="10">
        <f t="shared" si="0"/>
        <v>3164</v>
      </c>
      <c r="D8" s="32">
        <v>2605</v>
      </c>
      <c r="E8" s="32"/>
      <c r="F8" s="32">
        <v>559</v>
      </c>
      <c r="G8" s="32"/>
    </row>
    <row r="9" spans="1:7" x14ac:dyDescent="0.25">
      <c r="A9" s="17"/>
      <c r="B9" s="2" t="s">
        <v>24</v>
      </c>
      <c r="C9" s="10">
        <f t="shared" si="0"/>
        <v>3374</v>
      </c>
      <c r="D9" s="32">
        <v>2630</v>
      </c>
      <c r="E9" s="32"/>
      <c r="F9" s="32">
        <v>744</v>
      </c>
      <c r="G9" s="32"/>
    </row>
    <row r="10" spans="1:7" x14ac:dyDescent="0.25">
      <c r="A10" s="17"/>
      <c r="B10" s="2" t="s">
        <v>25</v>
      </c>
      <c r="C10" s="10">
        <f t="shared" si="0"/>
        <v>1469</v>
      </c>
      <c r="D10" s="32">
        <v>1143</v>
      </c>
      <c r="E10" s="32"/>
      <c r="F10" s="32">
        <v>326</v>
      </c>
      <c r="G10" s="32"/>
    </row>
    <row r="11" spans="1:7" x14ac:dyDescent="0.25">
      <c r="A11" s="17"/>
      <c r="B11" s="2" t="s">
        <v>26</v>
      </c>
      <c r="C11" s="10">
        <f t="shared" si="0"/>
        <v>0</v>
      </c>
      <c r="D11" s="32">
        <v>0</v>
      </c>
      <c r="E11" s="32"/>
      <c r="F11" s="32">
        <v>0</v>
      </c>
      <c r="G11" s="32"/>
    </row>
    <row r="12" spans="1:7" x14ac:dyDescent="0.25">
      <c r="A12" s="17"/>
      <c r="B12" s="2" t="s">
        <v>27</v>
      </c>
      <c r="C12" s="10">
        <f t="shared" si="0"/>
        <v>0</v>
      </c>
      <c r="D12" s="32">
        <v>0</v>
      </c>
      <c r="E12" s="32"/>
      <c r="F12" s="32">
        <v>0</v>
      </c>
      <c r="G12" s="32"/>
    </row>
    <row r="13" spans="1:7" x14ac:dyDescent="0.25">
      <c r="A13" s="17"/>
      <c r="B13" s="2" t="s">
        <v>28</v>
      </c>
      <c r="C13" s="10">
        <f t="shared" si="0"/>
        <v>944</v>
      </c>
      <c r="D13" s="32">
        <v>720</v>
      </c>
      <c r="E13" s="32"/>
      <c r="F13" s="32">
        <v>224</v>
      </c>
      <c r="G13" s="32"/>
    </row>
    <row r="14" spans="1:7" x14ac:dyDescent="0.25">
      <c r="A14" s="17"/>
      <c r="B14" s="2" t="s">
        <v>29</v>
      </c>
      <c r="C14" s="10">
        <f t="shared" si="0"/>
        <v>2004</v>
      </c>
      <c r="D14" s="32">
        <v>1462</v>
      </c>
      <c r="E14" s="32"/>
      <c r="F14" s="30">
        <v>542</v>
      </c>
      <c r="G14" s="31"/>
    </row>
    <row r="15" spans="1:7" x14ac:dyDescent="0.25">
      <c r="A15" s="17"/>
      <c r="B15" s="2" t="s">
        <v>30</v>
      </c>
      <c r="C15" s="10">
        <f t="shared" si="0"/>
        <v>2821</v>
      </c>
      <c r="D15" s="32">
        <v>2031</v>
      </c>
      <c r="E15" s="32"/>
      <c r="F15" s="30">
        <v>790</v>
      </c>
      <c r="G15" s="31"/>
    </row>
    <row r="16" spans="1:7" x14ac:dyDescent="0.25">
      <c r="A16" s="17"/>
      <c r="B16" s="2" t="s">
        <v>31</v>
      </c>
      <c r="C16" s="10">
        <f t="shared" si="0"/>
        <v>2356</v>
      </c>
      <c r="D16" s="32">
        <v>1631</v>
      </c>
      <c r="E16" s="32"/>
      <c r="F16" s="30">
        <v>725</v>
      </c>
      <c r="G16" s="31"/>
    </row>
    <row r="17" spans="1:7" x14ac:dyDescent="0.25">
      <c r="A17" s="17"/>
      <c r="B17" s="2" t="s">
        <v>32</v>
      </c>
      <c r="C17" s="10">
        <f t="shared" si="0"/>
        <v>2294</v>
      </c>
      <c r="D17" s="32">
        <v>1589</v>
      </c>
      <c r="E17" s="32"/>
      <c r="F17" s="30">
        <v>705</v>
      </c>
      <c r="G17" s="31"/>
    </row>
    <row r="18" spans="1:7" x14ac:dyDescent="0.25">
      <c r="A18" s="1" t="s">
        <v>14</v>
      </c>
    </row>
    <row r="19" spans="1:7" x14ac:dyDescent="0.25">
      <c r="A19" s="29" t="s">
        <v>36</v>
      </c>
      <c r="B19" s="29"/>
      <c r="C19" s="29"/>
      <c r="D19" s="29"/>
      <c r="E19" s="29"/>
      <c r="F19" s="29"/>
      <c r="G19" s="29"/>
    </row>
  </sheetData>
  <mergeCells count="33">
    <mergeCell ref="D16:E16"/>
    <mergeCell ref="F16:G16"/>
    <mergeCell ref="D17:E17"/>
    <mergeCell ref="F17:G17"/>
    <mergeCell ref="A19:G19"/>
    <mergeCell ref="A5:A17"/>
    <mergeCell ref="D5:E5"/>
    <mergeCell ref="F5:G5"/>
    <mergeCell ref="D6:E6"/>
    <mergeCell ref="F6:G6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A1:G2"/>
    <mergeCell ref="A3:B4"/>
    <mergeCell ref="C3:G3"/>
    <mergeCell ref="D4:E4"/>
    <mergeCell ref="F4:G4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A2F24-35B9-419B-A384-CFD920658DAE}">
  <dimension ref="A1:G19"/>
  <sheetViews>
    <sheetView workbookViewId="0">
      <selection activeCell="C5" sqref="C5"/>
    </sheetView>
  </sheetViews>
  <sheetFormatPr defaultRowHeight="16.5" x14ac:dyDescent="0.25"/>
  <sheetData>
    <row r="1" spans="1:7" x14ac:dyDescent="0.25">
      <c r="A1" s="28" t="s">
        <v>18</v>
      </c>
      <c r="B1" s="28"/>
      <c r="C1" s="28"/>
      <c r="D1" s="28"/>
      <c r="E1" s="28"/>
      <c r="F1" s="28"/>
      <c r="G1" s="28"/>
    </row>
    <row r="2" spans="1:7" x14ac:dyDescent="0.25">
      <c r="A2" s="28"/>
      <c r="B2" s="28"/>
      <c r="C2" s="28"/>
      <c r="D2" s="28"/>
      <c r="E2" s="28"/>
      <c r="F2" s="28"/>
      <c r="G2" s="28"/>
    </row>
    <row r="3" spans="1:7" x14ac:dyDescent="0.25">
      <c r="A3" s="24" t="s">
        <v>1</v>
      </c>
      <c r="B3" s="24"/>
      <c r="C3" s="24" t="s">
        <v>39</v>
      </c>
      <c r="D3" s="24"/>
      <c r="E3" s="24"/>
      <c r="F3" s="24"/>
      <c r="G3" s="24"/>
    </row>
    <row r="4" spans="1:7" x14ac:dyDescent="0.25">
      <c r="A4" s="24"/>
      <c r="B4" s="24"/>
      <c r="C4" s="2" t="s">
        <v>3</v>
      </c>
      <c r="D4" s="24" t="s">
        <v>4</v>
      </c>
      <c r="E4" s="24"/>
      <c r="F4" s="24" t="s">
        <v>5</v>
      </c>
      <c r="G4" s="24"/>
    </row>
    <row r="5" spans="1:7" x14ac:dyDescent="0.25">
      <c r="A5" s="17" t="s">
        <v>20</v>
      </c>
      <c r="B5" s="2" t="s">
        <v>3</v>
      </c>
      <c r="C5" s="10">
        <f>D5+F5</f>
        <v>97953</v>
      </c>
      <c r="D5" s="33">
        <f>SUM(D6:E17)</f>
        <v>72763</v>
      </c>
      <c r="E5" s="33"/>
      <c r="F5" s="33">
        <f>SUM(F6:G17)</f>
        <v>25190</v>
      </c>
      <c r="G5" s="33"/>
    </row>
    <row r="6" spans="1:7" x14ac:dyDescent="0.25">
      <c r="A6" s="17"/>
      <c r="B6" s="2" t="s">
        <v>21</v>
      </c>
      <c r="C6" s="10">
        <f>D6+F6</f>
        <v>3823</v>
      </c>
      <c r="D6" s="32">
        <v>2923</v>
      </c>
      <c r="E6" s="32"/>
      <c r="F6" s="32">
        <v>900</v>
      </c>
      <c r="G6" s="32"/>
    </row>
    <row r="7" spans="1:7" x14ac:dyDescent="0.25">
      <c r="A7" s="17"/>
      <c r="B7" s="2" t="s">
        <v>22</v>
      </c>
      <c r="C7" s="10">
        <f t="shared" ref="C7:C17" si="0">D7+F7</f>
        <v>2794</v>
      </c>
      <c r="D7" s="32">
        <v>2154</v>
      </c>
      <c r="E7" s="32"/>
      <c r="F7" s="32">
        <v>640</v>
      </c>
      <c r="G7" s="32"/>
    </row>
    <row r="8" spans="1:7" x14ac:dyDescent="0.25">
      <c r="A8" s="17"/>
      <c r="B8" s="2" t="s">
        <v>23</v>
      </c>
      <c r="C8" s="10">
        <f t="shared" si="0"/>
        <v>4761</v>
      </c>
      <c r="D8" s="32">
        <v>3537</v>
      </c>
      <c r="E8" s="32"/>
      <c r="F8" s="32">
        <v>1224</v>
      </c>
      <c r="G8" s="32"/>
    </row>
    <row r="9" spans="1:7" x14ac:dyDescent="0.25">
      <c r="A9" s="17"/>
      <c r="B9" s="2" t="s">
        <v>24</v>
      </c>
      <c r="C9" s="10">
        <f t="shared" si="0"/>
        <v>6370</v>
      </c>
      <c r="D9" s="32">
        <v>4678</v>
      </c>
      <c r="E9" s="32"/>
      <c r="F9" s="32">
        <v>1692</v>
      </c>
      <c r="G9" s="32"/>
    </row>
    <row r="10" spans="1:7" x14ac:dyDescent="0.25">
      <c r="A10" s="17"/>
      <c r="B10" s="2" t="s">
        <v>25</v>
      </c>
      <c r="C10" s="10">
        <f t="shared" si="0"/>
        <v>4906</v>
      </c>
      <c r="D10" s="32">
        <v>3633</v>
      </c>
      <c r="E10" s="32"/>
      <c r="F10" s="32">
        <v>1273</v>
      </c>
      <c r="G10" s="32"/>
    </row>
    <row r="11" spans="1:7" x14ac:dyDescent="0.25">
      <c r="A11" s="17"/>
      <c r="B11" s="2" t="s">
        <v>26</v>
      </c>
      <c r="C11" s="10">
        <f t="shared" si="0"/>
        <v>9406</v>
      </c>
      <c r="D11" s="32">
        <v>6952</v>
      </c>
      <c r="E11" s="32"/>
      <c r="F11" s="32">
        <v>2454</v>
      </c>
      <c r="G11" s="32"/>
    </row>
    <row r="12" spans="1:7" x14ac:dyDescent="0.25">
      <c r="A12" s="17"/>
      <c r="B12" s="2" t="s">
        <v>27</v>
      </c>
      <c r="C12" s="10">
        <f t="shared" si="0"/>
        <v>18994</v>
      </c>
      <c r="D12" s="32">
        <v>14145</v>
      </c>
      <c r="E12" s="32"/>
      <c r="F12" s="32">
        <v>4849</v>
      </c>
      <c r="G12" s="32"/>
    </row>
    <row r="13" spans="1:7" x14ac:dyDescent="0.25">
      <c r="A13" s="17"/>
      <c r="B13" s="2" t="s">
        <v>28</v>
      </c>
      <c r="C13" s="10">
        <f t="shared" si="0"/>
        <v>17745</v>
      </c>
      <c r="D13" s="32">
        <v>13455</v>
      </c>
      <c r="E13" s="32"/>
      <c r="F13" s="32">
        <v>4290</v>
      </c>
      <c r="G13" s="32"/>
    </row>
    <row r="14" spans="1:7" x14ac:dyDescent="0.25">
      <c r="A14" s="17"/>
      <c r="B14" s="2" t="s">
        <v>29</v>
      </c>
      <c r="C14" s="10">
        <f t="shared" si="0"/>
        <v>9989</v>
      </c>
      <c r="D14" s="32">
        <v>7326</v>
      </c>
      <c r="E14" s="32"/>
      <c r="F14" s="30">
        <v>2663</v>
      </c>
      <c r="G14" s="31"/>
    </row>
    <row r="15" spans="1:7" x14ac:dyDescent="0.25">
      <c r="A15" s="17"/>
      <c r="B15" s="2" t="s">
        <v>30</v>
      </c>
      <c r="C15" s="10">
        <f t="shared" si="0"/>
        <v>6673</v>
      </c>
      <c r="D15" s="32">
        <v>4829</v>
      </c>
      <c r="E15" s="32"/>
      <c r="F15" s="30">
        <v>1844</v>
      </c>
      <c r="G15" s="31"/>
    </row>
    <row r="16" spans="1:7" x14ac:dyDescent="0.25">
      <c r="A16" s="17"/>
      <c r="B16" s="2" t="s">
        <v>31</v>
      </c>
      <c r="C16" s="10">
        <f t="shared" si="0"/>
        <v>7096</v>
      </c>
      <c r="D16" s="32">
        <v>5176</v>
      </c>
      <c r="E16" s="32"/>
      <c r="F16" s="30">
        <v>1920</v>
      </c>
      <c r="G16" s="31"/>
    </row>
    <row r="17" spans="1:7" x14ac:dyDescent="0.25">
      <c r="A17" s="17"/>
      <c r="B17" s="2" t="s">
        <v>32</v>
      </c>
      <c r="C17" s="10">
        <f t="shared" si="0"/>
        <v>5396</v>
      </c>
      <c r="D17" s="32">
        <v>3955</v>
      </c>
      <c r="E17" s="32"/>
      <c r="F17" s="30">
        <v>1441</v>
      </c>
      <c r="G17" s="31"/>
    </row>
    <row r="18" spans="1:7" x14ac:dyDescent="0.25">
      <c r="A18" s="1" t="s">
        <v>14</v>
      </c>
    </row>
    <row r="19" spans="1:7" x14ac:dyDescent="0.25">
      <c r="A19" s="29" t="s">
        <v>36</v>
      </c>
      <c r="B19" s="29"/>
      <c r="C19" s="29"/>
      <c r="D19" s="29"/>
      <c r="E19" s="29"/>
      <c r="F19" s="29"/>
      <c r="G19" s="29"/>
    </row>
  </sheetData>
  <mergeCells count="33">
    <mergeCell ref="D16:E16"/>
    <mergeCell ref="F16:G16"/>
    <mergeCell ref="D17:E17"/>
    <mergeCell ref="F17:G17"/>
    <mergeCell ref="A19:G19"/>
    <mergeCell ref="A5:A17"/>
    <mergeCell ref="D5:E5"/>
    <mergeCell ref="F5:G5"/>
    <mergeCell ref="D6:E6"/>
    <mergeCell ref="F6:G6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A1:G2"/>
    <mergeCell ref="A3:B4"/>
    <mergeCell ref="C3:G3"/>
    <mergeCell ref="D4:E4"/>
    <mergeCell ref="F4:G4"/>
  </mergeCells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5B21-4F0F-4D14-BE6E-C02B3E56F5E8}">
  <dimension ref="A1:E19"/>
  <sheetViews>
    <sheetView workbookViewId="0">
      <selection activeCell="H26" sqref="H26"/>
    </sheetView>
  </sheetViews>
  <sheetFormatPr defaultRowHeight="16.5" x14ac:dyDescent="0.25"/>
  <sheetData>
    <row r="1" spans="1:5" x14ac:dyDescent="0.25">
      <c r="A1" s="34" t="s">
        <v>40</v>
      </c>
      <c r="B1" s="28"/>
      <c r="C1" s="28"/>
      <c r="D1" s="28"/>
      <c r="E1" s="28"/>
    </row>
    <row r="2" spans="1:5" x14ac:dyDescent="0.25">
      <c r="A2" s="28"/>
      <c r="B2" s="28"/>
      <c r="C2" s="28"/>
      <c r="D2" s="28"/>
      <c r="E2" s="28"/>
    </row>
    <row r="3" spans="1:5" x14ac:dyDescent="0.25">
      <c r="A3" s="24" t="s">
        <v>41</v>
      </c>
      <c r="B3" s="24"/>
      <c r="C3" s="24" t="s">
        <v>42</v>
      </c>
      <c r="D3" s="24"/>
      <c r="E3" s="24"/>
    </row>
    <row r="4" spans="1:5" x14ac:dyDescent="0.25">
      <c r="A4" s="24"/>
      <c r="B4" s="24"/>
      <c r="C4" s="2" t="s">
        <v>43</v>
      </c>
      <c r="D4" s="2" t="s">
        <v>44</v>
      </c>
      <c r="E4" s="2" t="s">
        <v>45</v>
      </c>
    </row>
    <row r="5" spans="1:5" x14ac:dyDescent="0.25">
      <c r="A5" s="17" t="s">
        <v>20</v>
      </c>
      <c r="B5" s="2" t="s">
        <v>43</v>
      </c>
      <c r="C5" s="11">
        <f>C6+C7+C8+C9+C10+C11+C12+C13+C14</f>
        <v>20601</v>
      </c>
      <c r="D5" s="11">
        <f t="shared" ref="D5:E5" si="0">D6+D7+D8+D9+D10+D11+D12+D13+D14</f>
        <v>14330</v>
      </c>
      <c r="E5" s="11">
        <f t="shared" si="0"/>
        <v>6271</v>
      </c>
    </row>
    <row r="6" spans="1:5" x14ac:dyDescent="0.25">
      <c r="A6" s="17"/>
      <c r="B6" s="2" t="s">
        <v>46</v>
      </c>
      <c r="C6" s="12">
        <f>D6+E6</f>
        <v>1513</v>
      </c>
      <c r="D6" s="13">
        <v>979</v>
      </c>
      <c r="E6" s="13">
        <v>534</v>
      </c>
    </row>
    <row r="7" spans="1:5" x14ac:dyDescent="0.25">
      <c r="A7" s="17"/>
      <c r="B7" s="2" t="s">
        <v>47</v>
      </c>
      <c r="C7" s="12">
        <f t="shared" ref="C7:C17" si="1">D7+E7</f>
        <v>1566</v>
      </c>
      <c r="D7" s="13">
        <v>1103</v>
      </c>
      <c r="E7" s="13">
        <v>463</v>
      </c>
    </row>
    <row r="8" spans="1:5" x14ac:dyDescent="0.25">
      <c r="A8" s="17"/>
      <c r="B8" s="2" t="s">
        <v>48</v>
      </c>
      <c r="C8" s="12">
        <f t="shared" si="1"/>
        <v>1683</v>
      </c>
      <c r="D8" s="13">
        <v>1198</v>
      </c>
      <c r="E8" s="13">
        <v>485</v>
      </c>
    </row>
    <row r="9" spans="1:5" x14ac:dyDescent="0.25">
      <c r="A9" s="17"/>
      <c r="B9" s="2" t="s">
        <v>49</v>
      </c>
      <c r="C9" s="12">
        <f t="shared" si="1"/>
        <v>2047</v>
      </c>
      <c r="D9" s="13">
        <v>1439</v>
      </c>
      <c r="E9" s="13">
        <v>608</v>
      </c>
    </row>
    <row r="10" spans="1:5" x14ac:dyDescent="0.25">
      <c r="A10" s="17"/>
      <c r="B10" s="2" t="s">
        <v>50</v>
      </c>
      <c r="C10" s="12">
        <f t="shared" si="1"/>
        <v>2496</v>
      </c>
      <c r="D10" s="13">
        <v>1727</v>
      </c>
      <c r="E10" s="13">
        <v>769</v>
      </c>
    </row>
    <row r="11" spans="1:5" x14ac:dyDescent="0.25">
      <c r="A11" s="17"/>
      <c r="B11" s="2" t="s">
        <v>51</v>
      </c>
      <c r="C11" s="12">
        <f t="shared" si="1"/>
        <v>2721</v>
      </c>
      <c r="D11" s="13">
        <v>1907</v>
      </c>
      <c r="E11" s="13">
        <v>814</v>
      </c>
    </row>
    <row r="12" spans="1:5" x14ac:dyDescent="0.25">
      <c r="A12" s="17"/>
      <c r="B12" s="2" t="s">
        <v>52</v>
      </c>
      <c r="C12" s="12">
        <f t="shared" si="1"/>
        <v>3145</v>
      </c>
      <c r="D12" s="13">
        <v>2205</v>
      </c>
      <c r="E12" s="13">
        <v>940</v>
      </c>
    </row>
    <row r="13" spans="1:5" x14ac:dyDescent="0.25">
      <c r="A13" s="17"/>
      <c r="B13" s="2" t="s">
        <v>53</v>
      </c>
      <c r="C13" s="12">
        <f t="shared" si="1"/>
        <v>2793</v>
      </c>
      <c r="D13" s="13">
        <v>1915</v>
      </c>
      <c r="E13" s="13">
        <v>878</v>
      </c>
    </row>
    <row r="14" spans="1:5" x14ac:dyDescent="0.25">
      <c r="A14" s="17"/>
      <c r="B14" s="2" t="s">
        <v>54</v>
      </c>
      <c r="C14" s="12">
        <f t="shared" si="1"/>
        <v>2637</v>
      </c>
      <c r="D14" s="13">
        <v>1857</v>
      </c>
      <c r="E14" s="13">
        <v>780</v>
      </c>
    </row>
    <row r="15" spans="1:5" x14ac:dyDescent="0.25">
      <c r="A15" s="17"/>
      <c r="B15" s="2" t="s">
        <v>55</v>
      </c>
      <c r="C15" s="12">
        <f t="shared" si="1"/>
        <v>2521</v>
      </c>
      <c r="D15" s="14">
        <v>1984</v>
      </c>
      <c r="E15" s="14">
        <v>537</v>
      </c>
    </row>
    <row r="16" spans="1:5" x14ac:dyDescent="0.25">
      <c r="A16" s="17"/>
      <c r="B16" s="2" t="s">
        <v>56</v>
      </c>
      <c r="C16" s="12">
        <f t="shared" si="1"/>
        <v>2192</v>
      </c>
      <c r="D16" s="14">
        <v>1768</v>
      </c>
      <c r="E16" s="14">
        <v>424</v>
      </c>
    </row>
    <row r="17" spans="1:5" x14ac:dyDescent="0.25">
      <c r="A17" s="17"/>
      <c r="B17" s="2" t="s">
        <v>57</v>
      </c>
      <c r="C17" s="12">
        <f t="shared" si="1"/>
        <v>2021</v>
      </c>
      <c r="D17" s="14">
        <v>1647</v>
      </c>
      <c r="E17" s="14">
        <v>374</v>
      </c>
    </row>
    <row r="18" spans="1:5" x14ac:dyDescent="0.25">
      <c r="A18" s="1" t="s">
        <v>58</v>
      </c>
    </row>
    <row r="19" spans="1:5" x14ac:dyDescent="0.25">
      <c r="A19" s="29" t="s">
        <v>59</v>
      </c>
      <c r="B19" s="29"/>
      <c r="C19" s="29"/>
      <c r="D19" s="29"/>
      <c r="E19" s="29"/>
    </row>
  </sheetData>
  <mergeCells count="5">
    <mergeCell ref="A19:E19"/>
    <mergeCell ref="A1:E2"/>
    <mergeCell ref="A3:B4"/>
    <mergeCell ref="C3:E3"/>
    <mergeCell ref="A5:A17"/>
  </mergeCells>
  <phoneticPr fontId="5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E60CD-B87A-4EA9-A912-0AA9C2B3BFF0}">
  <dimension ref="A1:E19"/>
  <sheetViews>
    <sheetView workbookViewId="0">
      <selection sqref="A1:E19"/>
    </sheetView>
  </sheetViews>
  <sheetFormatPr defaultRowHeight="16.5" x14ac:dyDescent="0.25"/>
  <cols>
    <col min="3" max="5" width="10" customWidth="1"/>
  </cols>
  <sheetData>
    <row r="1" spans="1:5" x14ac:dyDescent="0.25">
      <c r="A1" s="34" t="s">
        <v>40</v>
      </c>
      <c r="B1" s="28"/>
      <c r="C1" s="28"/>
      <c r="D1" s="28"/>
      <c r="E1" s="28"/>
    </row>
    <row r="2" spans="1:5" x14ac:dyDescent="0.25">
      <c r="A2" s="28"/>
      <c r="B2" s="28"/>
      <c r="C2" s="28"/>
      <c r="D2" s="28"/>
      <c r="E2" s="28"/>
    </row>
    <row r="3" spans="1:5" ht="18.75" customHeight="1" x14ac:dyDescent="0.25">
      <c r="A3" s="24" t="s">
        <v>41</v>
      </c>
      <c r="B3" s="24"/>
      <c r="C3" s="24" t="s">
        <v>60</v>
      </c>
      <c r="D3" s="24"/>
      <c r="E3" s="24"/>
    </row>
    <row r="4" spans="1:5" ht="18.75" customHeight="1" x14ac:dyDescent="0.25">
      <c r="A4" s="24"/>
      <c r="B4" s="24"/>
      <c r="C4" s="2" t="s">
        <v>43</v>
      </c>
      <c r="D4" s="2" t="s">
        <v>44</v>
      </c>
      <c r="E4" s="2" t="s">
        <v>45</v>
      </c>
    </row>
    <row r="5" spans="1:5" ht="18.75" customHeight="1" x14ac:dyDescent="0.25">
      <c r="A5" s="17" t="s">
        <v>20</v>
      </c>
      <c r="B5" s="2" t="s">
        <v>43</v>
      </c>
      <c r="C5" s="11">
        <f>SUM(C6:C17)</f>
        <v>29228</v>
      </c>
      <c r="D5" s="11">
        <f>SUM(D6:D17)</f>
        <v>21425</v>
      </c>
      <c r="E5" s="11">
        <f>SUM(E6:E17)</f>
        <v>7803</v>
      </c>
    </row>
    <row r="6" spans="1:5" ht="18.75" customHeight="1" x14ac:dyDescent="0.25">
      <c r="A6" s="17"/>
      <c r="B6" s="2" t="s">
        <v>46</v>
      </c>
      <c r="C6" s="12">
        <f>D6+E6</f>
        <v>1892</v>
      </c>
      <c r="D6" s="15">
        <v>1564</v>
      </c>
      <c r="E6" s="15">
        <v>328</v>
      </c>
    </row>
    <row r="7" spans="1:5" ht="18.75" customHeight="1" x14ac:dyDescent="0.25">
      <c r="A7" s="17"/>
      <c r="B7" s="2" t="s">
        <v>47</v>
      </c>
      <c r="C7" s="12">
        <f t="shared" ref="C7:C16" si="0">D7+E7</f>
        <v>1342</v>
      </c>
      <c r="D7" s="15">
        <v>1094</v>
      </c>
      <c r="E7" s="15">
        <v>248</v>
      </c>
    </row>
    <row r="8" spans="1:5" ht="18.75" customHeight="1" x14ac:dyDescent="0.25">
      <c r="A8" s="17"/>
      <c r="B8" s="2" t="s">
        <v>48</v>
      </c>
      <c r="C8" s="12">
        <f t="shared" si="0"/>
        <v>2056</v>
      </c>
      <c r="D8" s="15">
        <v>1704</v>
      </c>
      <c r="E8" s="15">
        <v>352</v>
      </c>
    </row>
    <row r="9" spans="1:5" ht="18.75" customHeight="1" x14ac:dyDescent="0.25">
      <c r="A9" s="17"/>
      <c r="B9" s="2" t="s">
        <v>49</v>
      </c>
      <c r="C9" s="12">
        <f t="shared" si="0"/>
        <v>2681</v>
      </c>
      <c r="D9" s="15">
        <v>2254</v>
      </c>
      <c r="E9" s="15">
        <v>427</v>
      </c>
    </row>
    <row r="10" spans="1:5" ht="18.75" customHeight="1" x14ac:dyDescent="0.25">
      <c r="A10" s="17"/>
      <c r="B10" s="2" t="s">
        <v>50</v>
      </c>
      <c r="C10" s="12">
        <f t="shared" si="0"/>
        <v>2975</v>
      </c>
      <c r="D10" s="15">
        <v>1952</v>
      </c>
      <c r="E10" s="15">
        <v>1023</v>
      </c>
    </row>
    <row r="11" spans="1:5" ht="18.75" customHeight="1" x14ac:dyDescent="0.25">
      <c r="A11" s="17"/>
      <c r="B11" s="2" t="s">
        <v>51</v>
      </c>
      <c r="C11" s="12">
        <f t="shared" si="0"/>
        <v>3013</v>
      </c>
      <c r="D11" s="15">
        <v>2078</v>
      </c>
      <c r="E11" s="15">
        <v>935</v>
      </c>
    </row>
    <row r="12" spans="1:5" ht="18.75" customHeight="1" x14ac:dyDescent="0.25">
      <c r="A12" s="17"/>
      <c r="B12" s="2" t="s">
        <v>52</v>
      </c>
      <c r="C12" s="12">
        <f t="shared" si="0"/>
        <v>3279</v>
      </c>
      <c r="D12" s="15">
        <v>2317</v>
      </c>
      <c r="E12" s="15">
        <v>962</v>
      </c>
    </row>
    <row r="13" spans="1:5" ht="18.75" customHeight="1" x14ac:dyDescent="0.25">
      <c r="A13" s="17"/>
      <c r="B13" s="2" t="s">
        <v>53</v>
      </c>
      <c r="C13" s="12">
        <f t="shared" si="0"/>
        <v>3089</v>
      </c>
      <c r="D13" s="15">
        <v>2116</v>
      </c>
      <c r="E13" s="15">
        <v>973</v>
      </c>
    </row>
    <row r="14" spans="1:5" ht="18.75" customHeight="1" x14ac:dyDescent="0.25">
      <c r="A14" s="17"/>
      <c r="B14" s="2" t="s">
        <v>54</v>
      </c>
      <c r="C14" s="12">
        <f t="shared" si="0"/>
        <v>2768</v>
      </c>
      <c r="D14" s="15">
        <v>2015</v>
      </c>
      <c r="E14" s="15">
        <v>753</v>
      </c>
    </row>
    <row r="15" spans="1:5" ht="18.75" customHeight="1" x14ac:dyDescent="0.25">
      <c r="A15" s="17"/>
      <c r="B15" s="2" t="s">
        <v>55</v>
      </c>
      <c r="C15" s="12">
        <f t="shared" si="0"/>
        <v>2214</v>
      </c>
      <c r="D15" s="15">
        <v>1465</v>
      </c>
      <c r="E15" s="15">
        <v>749</v>
      </c>
    </row>
    <row r="16" spans="1:5" ht="18.75" customHeight="1" x14ac:dyDescent="0.25">
      <c r="A16" s="17"/>
      <c r="B16" s="2" t="s">
        <v>56</v>
      </c>
      <c r="C16" s="12">
        <f t="shared" si="0"/>
        <v>2043</v>
      </c>
      <c r="D16" s="15">
        <v>1483</v>
      </c>
      <c r="E16" s="15">
        <v>560</v>
      </c>
    </row>
    <row r="17" spans="1:5" ht="18.75" customHeight="1" x14ac:dyDescent="0.25">
      <c r="A17" s="17"/>
      <c r="B17" s="2" t="s">
        <v>57</v>
      </c>
      <c r="C17" s="12">
        <f>D17+E17</f>
        <v>1876</v>
      </c>
      <c r="D17" s="15">
        <v>1383</v>
      </c>
      <c r="E17" s="15">
        <v>493</v>
      </c>
    </row>
    <row r="18" spans="1:5" x14ac:dyDescent="0.25">
      <c r="A18" s="1" t="s">
        <v>58</v>
      </c>
    </row>
    <row r="19" spans="1:5" x14ac:dyDescent="0.25">
      <c r="A19" s="29" t="s">
        <v>59</v>
      </c>
      <c r="B19" s="29"/>
      <c r="C19" s="29"/>
      <c r="D19" s="29"/>
      <c r="E19" s="29"/>
    </row>
  </sheetData>
  <mergeCells count="5">
    <mergeCell ref="A1:E2"/>
    <mergeCell ref="A3:B4"/>
    <mergeCell ref="C3:E3"/>
    <mergeCell ref="A5:A17"/>
    <mergeCell ref="A19:E19"/>
  </mergeCells>
  <phoneticPr fontId="5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CC944-3710-42CD-A25F-4ECE44D9A38A}">
  <dimension ref="A1:E19"/>
  <sheetViews>
    <sheetView tabSelected="1" workbookViewId="0">
      <selection activeCell="H14" sqref="H14"/>
    </sheetView>
  </sheetViews>
  <sheetFormatPr defaultRowHeight="16.5" x14ac:dyDescent="0.25"/>
  <sheetData>
    <row r="1" spans="1:5" x14ac:dyDescent="0.25">
      <c r="A1" s="34" t="s">
        <v>40</v>
      </c>
      <c r="B1" s="28"/>
      <c r="C1" s="28"/>
      <c r="D1" s="28"/>
      <c r="E1" s="28"/>
    </row>
    <row r="2" spans="1:5" x14ac:dyDescent="0.25">
      <c r="A2" s="28"/>
      <c r="B2" s="28"/>
      <c r="C2" s="28"/>
      <c r="D2" s="28"/>
      <c r="E2" s="28"/>
    </row>
    <row r="3" spans="1:5" x14ac:dyDescent="0.25">
      <c r="A3" s="24" t="s">
        <v>41</v>
      </c>
      <c r="B3" s="24"/>
      <c r="C3" s="24" t="s">
        <v>61</v>
      </c>
      <c r="D3" s="24"/>
      <c r="E3" s="24"/>
    </row>
    <row r="4" spans="1:5" x14ac:dyDescent="0.25">
      <c r="A4" s="24"/>
      <c r="B4" s="24"/>
      <c r="C4" s="2" t="s">
        <v>43</v>
      </c>
      <c r="D4" s="2" t="s">
        <v>44</v>
      </c>
      <c r="E4" s="2" t="s">
        <v>45</v>
      </c>
    </row>
    <row r="5" spans="1:5" x14ac:dyDescent="0.25">
      <c r="A5" s="17" t="s">
        <v>20</v>
      </c>
      <c r="B5" s="2" t="s">
        <v>43</v>
      </c>
      <c r="C5" s="11">
        <f>SUM(D5+E5)</f>
        <v>138152</v>
      </c>
      <c r="D5" s="11">
        <f>SUM(D6:D17)</f>
        <v>100156</v>
      </c>
      <c r="E5" s="11">
        <f>SUM(E6:E17)</f>
        <v>37996</v>
      </c>
    </row>
    <row r="6" spans="1:5" x14ac:dyDescent="0.25">
      <c r="A6" s="17"/>
      <c r="B6" s="2" t="s">
        <v>46</v>
      </c>
      <c r="C6" s="11">
        <f t="shared" ref="C6:C17" si="0">SUM(D6+E6)</f>
        <v>0</v>
      </c>
      <c r="D6" s="16">
        <v>0</v>
      </c>
      <c r="E6" s="16">
        <v>0</v>
      </c>
    </row>
    <row r="7" spans="1:5" x14ac:dyDescent="0.25">
      <c r="A7" s="17"/>
      <c r="B7" s="2" t="s">
        <v>47</v>
      </c>
      <c r="C7" s="11">
        <f t="shared" si="0"/>
        <v>3796</v>
      </c>
      <c r="D7" s="16">
        <v>2689</v>
      </c>
      <c r="E7" s="16">
        <v>1107</v>
      </c>
    </row>
    <row r="8" spans="1:5" x14ac:dyDescent="0.25">
      <c r="A8" s="17"/>
      <c r="B8" s="2" t="s">
        <v>48</v>
      </c>
      <c r="C8" s="11">
        <f t="shared" si="0"/>
        <v>6481</v>
      </c>
      <c r="D8" s="16">
        <v>4630</v>
      </c>
      <c r="E8" s="16">
        <v>1851</v>
      </c>
    </row>
    <row r="9" spans="1:5" x14ac:dyDescent="0.25">
      <c r="A9" s="17"/>
      <c r="B9" s="2" t="s">
        <v>49</v>
      </c>
      <c r="C9" s="11">
        <f t="shared" si="0"/>
        <v>8768</v>
      </c>
      <c r="D9" s="16">
        <v>6318</v>
      </c>
      <c r="E9" s="16">
        <v>2450</v>
      </c>
    </row>
    <row r="10" spans="1:5" x14ac:dyDescent="0.25">
      <c r="A10" s="17"/>
      <c r="B10" s="2" t="s">
        <v>50</v>
      </c>
      <c r="C10" s="11">
        <f t="shared" si="0"/>
        <v>13824</v>
      </c>
      <c r="D10" s="16">
        <v>9918</v>
      </c>
      <c r="E10" s="16">
        <v>3906</v>
      </c>
    </row>
    <row r="11" spans="1:5" x14ac:dyDescent="0.25">
      <c r="A11" s="17"/>
      <c r="B11" s="2" t="s">
        <v>51</v>
      </c>
      <c r="C11" s="11">
        <f t="shared" si="0"/>
        <v>16171</v>
      </c>
      <c r="D11" s="16">
        <v>11959</v>
      </c>
      <c r="E11" s="16">
        <v>4212</v>
      </c>
    </row>
    <row r="12" spans="1:5" x14ac:dyDescent="0.25">
      <c r="A12" s="17"/>
      <c r="B12" s="2" t="s">
        <v>52</v>
      </c>
      <c r="C12" s="11">
        <f t="shared" si="0"/>
        <v>23232</v>
      </c>
      <c r="D12" s="16">
        <v>16089</v>
      </c>
      <c r="E12" s="16">
        <v>7143</v>
      </c>
    </row>
    <row r="13" spans="1:5" x14ac:dyDescent="0.25">
      <c r="A13" s="17"/>
      <c r="B13" s="2" t="s">
        <v>53</v>
      </c>
      <c r="C13" s="11">
        <f t="shared" si="0"/>
        <v>22309</v>
      </c>
      <c r="D13" s="16">
        <v>15853</v>
      </c>
      <c r="E13" s="16">
        <v>6456</v>
      </c>
    </row>
    <row r="14" spans="1:5" x14ac:dyDescent="0.25">
      <c r="A14" s="17"/>
      <c r="B14" s="2" t="s">
        <v>54</v>
      </c>
      <c r="C14" s="11">
        <f t="shared" si="0"/>
        <v>16532</v>
      </c>
      <c r="D14" s="16">
        <v>12442</v>
      </c>
      <c r="E14" s="16">
        <v>4090</v>
      </c>
    </row>
    <row r="15" spans="1:5" x14ac:dyDescent="0.25">
      <c r="A15" s="17"/>
      <c r="B15" s="2" t="s">
        <v>55</v>
      </c>
      <c r="C15" s="11">
        <f t="shared" si="0"/>
        <v>12662</v>
      </c>
      <c r="D15" s="16">
        <v>9569</v>
      </c>
      <c r="E15" s="16">
        <v>3093</v>
      </c>
    </row>
    <row r="16" spans="1:5" x14ac:dyDescent="0.25">
      <c r="A16" s="17"/>
      <c r="B16" s="2" t="s">
        <v>56</v>
      </c>
      <c r="C16" s="11">
        <f t="shared" si="0"/>
        <v>7801</v>
      </c>
      <c r="D16" s="16">
        <v>5869</v>
      </c>
      <c r="E16" s="16">
        <v>1932</v>
      </c>
    </row>
    <row r="17" spans="1:5" x14ac:dyDescent="0.25">
      <c r="A17" s="17"/>
      <c r="B17" s="2" t="s">
        <v>57</v>
      </c>
      <c r="C17" s="11">
        <f t="shared" si="0"/>
        <v>6576</v>
      </c>
      <c r="D17" s="16">
        <v>4820</v>
      </c>
      <c r="E17" s="16">
        <v>1756</v>
      </c>
    </row>
    <row r="18" spans="1:5" x14ac:dyDescent="0.25">
      <c r="A18" s="1" t="s">
        <v>58</v>
      </c>
    </row>
    <row r="19" spans="1:5" x14ac:dyDescent="0.25">
      <c r="A19" s="29" t="s">
        <v>59</v>
      </c>
      <c r="B19" s="29"/>
      <c r="C19" s="29"/>
      <c r="D19" s="29"/>
      <c r="E19" s="29"/>
    </row>
  </sheetData>
  <mergeCells count="5">
    <mergeCell ref="A1:E2"/>
    <mergeCell ref="A3:B4"/>
    <mergeCell ref="C3:E3"/>
    <mergeCell ref="A5:A17"/>
    <mergeCell ref="A19:E19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105</vt:lpstr>
      <vt:lpstr>10601-10610</vt:lpstr>
      <vt:lpstr>107</vt:lpstr>
      <vt:lpstr>108</vt:lpstr>
      <vt:lpstr>109</vt:lpstr>
      <vt:lpstr>110</vt:lpstr>
      <vt:lpstr>111</vt:lpstr>
      <vt:lpstr>112</vt:lpstr>
      <vt:lpstr>113</vt:lpstr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黃千芳</cp:lastModifiedBy>
  <cp:lastPrinted>2026-04-22T01:47:25Z</cp:lastPrinted>
  <dcterms:created xsi:type="dcterms:W3CDTF">2017-11-17T02:58:14Z</dcterms:created>
  <dcterms:modified xsi:type="dcterms:W3CDTF">2026-04-22T01:47:38Z</dcterms:modified>
</cp:coreProperties>
</file>