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Y:\1性別意識培力\0-性別統計報表\114性別統計指標數據\"/>
    </mc:Choice>
  </mc:AlternateContent>
  <xr:revisionPtr revIDLastSave="0" documentId="13_ncr:1_{68023CEE-B7DD-4A76-A996-CAB9998502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" sheetId="10" r:id="rId1"/>
    <sheet name="113" sheetId="8" r:id="rId2"/>
    <sheet name="112" sheetId="6" r:id="rId3"/>
    <sheet name="111 " sheetId="5" r:id="rId4"/>
    <sheet name="110" sheetId="1" r:id="rId5"/>
    <sheet name="109" sheetId="3" r:id="rId6"/>
    <sheet name="109年上半年" sheetId="2" r:id="rId7"/>
  </sheets>
  <definedNames>
    <definedName name="_xlnm.Print_Area" localSheetId="5">'109'!$A$1:$W$29</definedName>
    <definedName name="_xlnm.Print_Area" localSheetId="6">'109年上半年'!$A$1:$W$30</definedName>
    <definedName name="_xlnm.Print_Area" localSheetId="4">'110'!$A$1:$W$28</definedName>
    <definedName name="_xlnm.Print_Area" localSheetId="3">'111 '!$A$1:$W$28</definedName>
    <definedName name="_xlnm.Print_Area" localSheetId="2">'112'!$A$1:$W$28</definedName>
    <definedName name="_xlnm.Print_Area" localSheetId="1">'113'!$A$1:$W$28</definedName>
    <definedName name="_xlnm.Print_Area" localSheetId="0">'114'!$A$1:$W$28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27" i="10" l="1"/>
  <c r="R27" i="10"/>
  <c r="O27" i="10"/>
  <c r="L27" i="10"/>
  <c r="I27" i="10"/>
  <c r="U26" i="10"/>
  <c r="R26" i="10"/>
  <c r="O26" i="10"/>
  <c r="L26" i="10"/>
  <c r="I26" i="10"/>
  <c r="U25" i="10"/>
  <c r="R25" i="10"/>
  <c r="O25" i="10"/>
  <c r="L25" i="10"/>
  <c r="I25" i="10"/>
  <c r="C25" i="10"/>
  <c r="U24" i="10"/>
  <c r="R24" i="10"/>
  <c r="O24" i="10"/>
  <c r="L24" i="10"/>
  <c r="I24" i="10"/>
  <c r="C24" i="10"/>
  <c r="U23" i="10"/>
  <c r="R23" i="10"/>
  <c r="O23" i="10"/>
  <c r="L23" i="10"/>
  <c r="I23" i="10"/>
  <c r="C23" i="10"/>
  <c r="U22" i="10"/>
  <c r="R22" i="10"/>
  <c r="O22" i="10"/>
  <c r="L22" i="10"/>
  <c r="I22" i="10"/>
  <c r="C22" i="10"/>
  <c r="U21" i="10"/>
  <c r="R21" i="10"/>
  <c r="O21" i="10"/>
  <c r="L21" i="10"/>
  <c r="I21" i="10"/>
  <c r="C21" i="10"/>
  <c r="U20" i="10"/>
  <c r="R20" i="10"/>
  <c r="O20" i="10"/>
  <c r="L20" i="10"/>
  <c r="I20" i="10"/>
  <c r="C20" i="10"/>
  <c r="U19" i="10"/>
  <c r="R19" i="10"/>
  <c r="O19" i="10"/>
  <c r="L19" i="10"/>
  <c r="I19" i="10"/>
  <c r="C19" i="10"/>
  <c r="U18" i="10"/>
  <c r="R18" i="10"/>
  <c r="O18" i="10"/>
  <c r="L18" i="10"/>
  <c r="I18" i="10"/>
  <c r="C18" i="10"/>
  <c r="U17" i="10"/>
  <c r="R17" i="10"/>
  <c r="O17" i="10"/>
  <c r="L17" i="10"/>
  <c r="I17" i="10"/>
  <c r="C17" i="10"/>
  <c r="U27" i="8"/>
  <c r="R27" i="8"/>
  <c r="O27" i="8"/>
  <c r="L27" i="8"/>
  <c r="I27" i="8"/>
  <c r="U26" i="8"/>
  <c r="R26" i="8"/>
  <c r="O26" i="8"/>
  <c r="L26" i="8"/>
  <c r="I26" i="8"/>
  <c r="U25" i="8"/>
  <c r="R25" i="8"/>
  <c r="O25" i="8"/>
  <c r="L25" i="8"/>
  <c r="I25" i="8"/>
  <c r="C25" i="8"/>
  <c r="U24" i="8"/>
  <c r="R24" i="8"/>
  <c r="O24" i="8"/>
  <c r="L24" i="8"/>
  <c r="I24" i="8"/>
  <c r="C24" i="8"/>
  <c r="U23" i="8"/>
  <c r="R23" i="8"/>
  <c r="O23" i="8"/>
  <c r="L23" i="8"/>
  <c r="I23" i="8"/>
  <c r="C23" i="8"/>
  <c r="U22" i="8"/>
  <c r="R22" i="8"/>
  <c r="O22" i="8"/>
  <c r="L22" i="8"/>
  <c r="I22" i="8"/>
  <c r="C22" i="8"/>
  <c r="U21" i="8"/>
  <c r="R21" i="8"/>
  <c r="O21" i="8"/>
  <c r="L21" i="8"/>
  <c r="I21" i="8"/>
  <c r="C21" i="8"/>
  <c r="U20" i="8"/>
  <c r="R20" i="8"/>
  <c r="O20" i="8"/>
  <c r="L20" i="8"/>
  <c r="I20" i="8"/>
  <c r="C20" i="8"/>
  <c r="U19" i="8"/>
  <c r="R19" i="8"/>
  <c r="O19" i="8"/>
  <c r="L19" i="8"/>
  <c r="I19" i="8"/>
  <c r="C19" i="8"/>
  <c r="U18" i="8"/>
  <c r="R18" i="8"/>
  <c r="O18" i="8"/>
  <c r="L18" i="8"/>
  <c r="I18" i="8"/>
  <c r="C18" i="8"/>
  <c r="U17" i="8"/>
  <c r="R17" i="8"/>
  <c r="O17" i="8"/>
  <c r="L17" i="8"/>
  <c r="I17" i="8"/>
  <c r="C17" i="8"/>
  <c r="W12" i="6" l="1"/>
  <c r="V12" i="6"/>
  <c r="W6" i="6"/>
  <c r="V6" i="6"/>
  <c r="S12" i="6"/>
  <c r="T12" i="6"/>
  <c r="M6" i="6"/>
  <c r="N6" i="6"/>
  <c r="K6" i="6"/>
  <c r="J6" i="6"/>
  <c r="U27" i="6" l="1"/>
  <c r="R27" i="6"/>
  <c r="O27" i="6"/>
  <c r="L27" i="6"/>
  <c r="I27" i="6"/>
  <c r="U26" i="6"/>
  <c r="R26" i="6"/>
  <c r="O26" i="6"/>
  <c r="L26" i="6"/>
  <c r="I26" i="6"/>
  <c r="U25" i="6"/>
  <c r="R25" i="6"/>
  <c r="O25" i="6"/>
  <c r="L25" i="6"/>
  <c r="I25" i="6"/>
  <c r="C25" i="6"/>
  <c r="U24" i="6"/>
  <c r="R24" i="6"/>
  <c r="O24" i="6"/>
  <c r="L24" i="6"/>
  <c r="I24" i="6"/>
  <c r="C24" i="6"/>
  <c r="U23" i="6"/>
  <c r="R23" i="6"/>
  <c r="O23" i="6"/>
  <c r="L23" i="6"/>
  <c r="I23" i="6"/>
  <c r="C23" i="6"/>
  <c r="U22" i="6"/>
  <c r="R22" i="6"/>
  <c r="O22" i="6"/>
  <c r="L22" i="6"/>
  <c r="I22" i="6"/>
  <c r="C22" i="6"/>
  <c r="U21" i="6"/>
  <c r="R21" i="6"/>
  <c r="O21" i="6"/>
  <c r="L21" i="6"/>
  <c r="I21" i="6"/>
  <c r="C21" i="6"/>
  <c r="U20" i="6"/>
  <c r="R20" i="6"/>
  <c r="O20" i="6"/>
  <c r="L20" i="6"/>
  <c r="I20" i="6"/>
  <c r="C20" i="6"/>
  <c r="U19" i="6"/>
  <c r="R19" i="6"/>
  <c r="O19" i="6"/>
  <c r="L19" i="6"/>
  <c r="I19" i="6"/>
  <c r="C19" i="6"/>
  <c r="U18" i="6"/>
  <c r="R18" i="6"/>
  <c r="O18" i="6"/>
  <c r="L18" i="6"/>
  <c r="I18" i="6"/>
  <c r="C18" i="6"/>
  <c r="U17" i="6"/>
  <c r="R17" i="6"/>
  <c r="O17" i="6"/>
  <c r="L17" i="6"/>
  <c r="I17" i="6"/>
  <c r="C17" i="6"/>
  <c r="U16" i="6"/>
  <c r="R16" i="6"/>
  <c r="O16" i="6"/>
  <c r="L16" i="6"/>
  <c r="I16" i="6"/>
  <c r="E16" i="6"/>
  <c r="D16" i="6"/>
  <c r="U15" i="6"/>
  <c r="R15" i="6"/>
  <c r="O15" i="6"/>
  <c r="L15" i="6"/>
  <c r="I15" i="6"/>
  <c r="E15" i="6"/>
  <c r="D15" i="6"/>
  <c r="C15" i="6" s="1"/>
  <c r="U14" i="6"/>
  <c r="R14" i="6"/>
  <c r="O14" i="6"/>
  <c r="L14" i="6"/>
  <c r="I14" i="6"/>
  <c r="E14" i="6"/>
  <c r="D14" i="6"/>
  <c r="U13" i="6"/>
  <c r="R13" i="6"/>
  <c r="O13" i="6"/>
  <c r="L13" i="6"/>
  <c r="I13" i="6"/>
  <c r="E13" i="6"/>
  <c r="D13" i="6"/>
  <c r="U12" i="6"/>
  <c r="R12" i="6"/>
  <c r="Q12" i="6"/>
  <c r="P12" i="6"/>
  <c r="O12" i="6" s="1"/>
  <c r="N12" i="6"/>
  <c r="N5" i="6" s="1"/>
  <c r="M12" i="6"/>
  <c r="K12" i="6"/>
  <c r="K5" i="6" s="1"/>
  <c r="J12" i="6"/>
  <c r="U11" i="6"/>
  <c r="R11" i="6"/>
  <c r="O11" i="6"/>
  <c r="L11" i="6"/>
  <c r="I11" i="6"/>
  <c r="E11" i="6"/>
  <c r="D11" i="6"/>
  <c r="U10" i="6"/>
  <c r="R10" i="6"/>
  <c r="O10" i="6"/>
  <c r="L10" i="6"/>
  <c r="I10" i="6"/>
  <c r="E10" i="6"/>
  <c r="D10" i="6"/>
  <c r="U9" i="6"/>
  <c r="R9" i="6"/>
  <c r="O9" i="6"/>
  <c r="L9" i="6"/>
  <c r="I9" i="6"/>
  <c r="E9" i="6"/>
  <c r="D9" i="6"/>
  <c r="U8" i="6"/>
  <c r="R8" i="6"/>
  <c r="O8" i="6"/>
  <c r="L8" i="6"/>
  <c r="I8" i="6"/>
  <c r="E8" i="6"/>
  <c r="D8" i="6"/>
  <c r="U7" i="6"/>
  <c r="R7" i="6"/>
  <c r="O7" i="6"/>
  <c r="L7" i="6"/>
  <c r="I7" i="6"/>
  <c r="E7" i="6"/>
  <c r="D7" i="6"/>
  <c r="U6" i="6"/>
  <c r="T6" i="6"/>
  <c r="T5" i="6" s="1"/>
  <c r="Q6" i="6"/>
  <c r="P6" i="6"/>
  <c r="L6" i="6"/>
  <c r="W5" i="6"/>
  <c r="V5" i="6"/>
  <c r="S5" i="6"/>
  <c r="Q5" i="6"/>
  <c r="M5" i="6"/>
  <c r="J5" i="6"/>
  <c r="H5" i="6"/>
  <c r="G5" i="6"/>
  <c r="F5" i="6"/>
  <c r="U27" i="5"/>
  <c r="R27" i="5"/>
  <c r="O27" i="5"/>
  <c r="L27" i="5"/>
  <c r="I27" i="5"/>
  <c r="U26" i="5"/>
  <c r="R26" i="5"/>
  <c r="O26" i="5"/>
  <c r="L26" i="5"/>
  <c r="I26" i="5"/>
  <c r="U25" i="5"/>
  <c r="R25" i="5"/>
  <c r="O25" i="5"/>
  <c r="L25" i="5"/>
  <c r="I25" i="5"/>
  <c r="C25" i="5"/>
  <c r="U24" i="5"/>
  <c r="R24" i="5"/>
  <c r="O24" i="5"/>
  <c r="L24" i="5"/>
  <c r="I24" i="5"/>
  <c r="C24" i="5"/>
  <c r="U23" i="5"/>
  <c r="R23" i="5"/>
  <c r="O23" i="5"/>
  <c r="L23" i="5"/>
  <c r="I23" i="5"/>
  <c r="C23" i="5"/>
  <c r="U22" i="5"/>
  <c r="R22" i="5"/>
  <c r="O22" i="5"/>
  <c r="L22" i="5"/>
  <c r="I22" i="5"/>
  <c r="C22" i="5"/>
  <c r="U21" i="5"/>
  <c r="R21" i="5"/>
  <c r="O21" i="5"/>
  <c r="L21" i="5"/>
  <c r="I21" i="5"/>
  <c r="C21" i="5"/>
  <c r="U20" i="5"/>
  <c r="R20" i="5"/>
  <c r="O20" i="5"/>
  <c r="L20" i="5"/>
  <c r="I20" i="5"/>
  <c r="C20" i="5"/>
  <c r="U19" i="5"/>
  <c r="R19" i="5"/>
  <c r="O19" i="5"/>
  <c r="L19" i="5"/>
  <c r="I19" i="5"/>
  <c r="C19" i="5"/>
  <c r="U18" i="5"/>
  <c r="R18" i="5"/>
  <c r="O18" i="5"/>
  <c r="L18" i="5"/>
  <c r="I18" i="5"/>
  <c r="C18" i="5"/>
  <c r="U17" i="5"/>
  <c r="R17" i="5"/>
  <c r="O17" i="5"/>
  <c r="L17" i="5"/>
  <c r="I17" i="5"/>
  <c r="C17" i="5"/>
  <c r="U16" i="5"/>
  <c r="R16" i="5"/>
  <c r="O16" i="5"/>
  <c r="L16" i="5"/>
  <c r="I16" i="5"/>
  <c r="E16" i="5"/>
  <c r="D16" i="5"/>
  <c r="C16" i="5" s="1"/>
  <c r="U15" i="5"/>
  <c r="R15" i="5"/>
  <c r="O15" i="5"/>
  <c r="L15" i="5"/>
  <c r="I15" i="5"/>
  <c r="E15" i="5"/>
  <c r="D15" i="5"/>
  <c r="C15" i="5" s="1"/>
  <c r="U14" i="5"/>
  <c r="R14" i="5"/>
  <c r="O14" i="5"/>
  <c r="L14" i="5"/>
  <c r="I14" i="5"/>
  <c r="E14" i="5"/>
  <c r="D14" i="5"/>
  <c r="U13" i="5"/>
  <c r="R13" i="5"/>
  <c r="O13" i="5"/>
  <c r="L13" i="5"/>
  <c r="I13" i="5"/>
  <c r="E13" i="5"/>
  <c r="D13" i="5"/>
  <c r="D12" i="5" s="1"/>
  <c r="C12" i="5" s="1"/>
  <c r="U12" i="5"/>
  <c r="T12" i="5"/>
  <c r="S12" i="5"/>
  <c r="R12" i="5" s="1"/>
  <c r="Q12" i="5"/>
  <c r="P12" i="5"/>
  <c r="O12" i="5" s="1"/>
  <c r="N12" i="5"/>
  <c r="N5" i="5" s="1"/>
  <c r="M12" i="5"/>
  <c r="M5" i="5" s="1"/>
  <c r="K12" i="5"/>
  <c r="J12" i="5"/>
  <c r="I12" i="5" s="1"/>
  <c r="E12" i="5"/>
  <c r="U11" i="5"/>
  <c r="R11" i="5"/>
  <c r="O11" i="5"/>
  <c r="L11" i="5"/>
  <c r="I11" i="5"/>
  <c r="E11" i="5"/>
  <c r="D11" i="5"/>
  <c r="U10" i="5"/>
  <c r="R10" i="5"/>
  <c r="O10" i="5"/>
  <c r="L10" i="5"/>
  <c r="I10" i="5"/>
  <c r="E10" i="5"/>
  <c r="D10" i="5"/>
  <c r="C10" i="5" s="1"/>
  <c r="U9" i="5"/>
  <c r="R9" i="5"/>
  <c r="O9" i="5"/>
  <c r="L9" i="5"/>
  <c r="I9" i="5"/>
  <c r="E9" i="5"/>
  <c r="D9" i="5"/>
  <c r="C9" i="5" s="1"/>
  <c r="U8" i="5"/>
  <c r="R8" i="5"/>
  <c r="O8" i="5"/>
  <c r="L8" i="5"/>
  <c r="I8" i="5"/>
  <c r="E8" i="5"/>
  <c r="D8" i="5"/>
  <c r="C8" i="5" s="1"/>
  <c r="U7" i="5"/>
  <c r="R7" i="5"/>
  <c r="O7" i="5"/>
  <c r="L7" i="5"/>
  <c r="I7" i="5"/>
  <c r="E7" i="5"/>
  <c r="D7" i="5"/>
  <c r="C7" i="5"/>
  <c r="U6" i="5"/>
  <c r="T6" i="5"/>
  <c r="T5" i="5" s="1"/>
  <c r="R6" i="5"/>
  <c r="Q6" i="5"/>
  <c r="P6" i="5"/>
  <c r="P5" i="5" s="1"/>
  <c r="O6" i="5"/>
  <c r="N6" i="5"/>
  <c r="M6" i="5"/>
  <c r="L6" i="5"/>
  <c r="K6" i="5"/>
  <c r="J6" i="5"/>
  <c r="E6" i="5"/>
  <c r="E5" i="5" s="1"/>
  <c r="W5" i="5"/>
  <c r="V5" i="5"/>
  <c r="U5" i="5"/>
  <c r="S5" i="5"/>
  <c r="Q5" i="5"/>
  <c r="K5" i="5"/>
  <c r="J5" i="5"/>
  <c r="H5" i="5"/>
  <c r="G5" i="5"/>
  <c r="F5" i="5"/>
  <c r="C11" i="5" l="1"/>
  <c r="O5" i="5"/>
  <c r="C13" i="5"/>
  <c r="C14" i="5"/>
  <c r="I12" i="6"/>
  <c r="L12" i="6"/>
  <c r="L5" i="6" s="1"/>
  <c r="L12" i="5"/>
  <c r="L5" i="5" s="1"/>
  <c r="I6" i="5"/>
  <c r="I5" i="5" s="1"/>
  <c r="P5" i="6"/>
  <c r="O6" i="6"/>
  <c r="C14" i="6"/>
  <c r="U5" i="6"/>
  <c r="C10" i="6"/>
  <c r="D12" i="6"/>
  <c r="O5" i="6"/>
  <c r="C11" i="6"/>
  <c r="C9" i="6"/>
  <c r="D6" i="6"/>
  <c r="D5" i="6" s="1"/>
  <c r="C16" i="6"/>
  <c r="E12" i="6"/>
  <c r="C12" i="6" s="1"/>
  <c r="C7" i="6"/>
  <c r="C8" i="6"/>
  <c r="I6" i="6"/>
  <c r="I5" i="6" s="1"/>
  <c r="E6" i="6"/>
  <c r="C13" i="6"/>
  <c r="R6" i="6"/>
  <c r="R5" i="6" s="1"/>
  <c r="R5" i="5"/>
  <c r="D6" i="5"/>
  <c r="E5" i="6" l="1"/>
  <c r="C6" i="6"/>
  <c r="C5" i="6" s="1"/>
  <c r="D5" i="5"/>
  <c r="C6" i="5"/>
  <c r="C5" i="5" s="1"/>
  <c r="D6" i="3" l="1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C7" i="3"/>
  <c r="C8" i="3"/>
  <c r="C9" i="3"/>
  <c r="C10" i="3"/>
  <c r="C11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C13" i="3"/>
  <c r="C14" i="3"/>
  <c r="C15" i="3"/>
  <c r="C16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C18" i="3"/>
  <c r="C19" i="3"/>
  <c r="C20" i="3"/>
  <c r="C21" i="3"/>
  <c r="C22" i="3"/>
  <c r="C23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C25" i="3"/>
  <c r="C26" i="3"/>
  <c r="C27" i="3"/>
  <c r="M5" i="3" l="1"/>
  <c r="Q5" i="3"/>
  <c r="K5" i="3"/>
  <c r="E5" i="3"/>
  <c r="C6" i="3"/>
  <c r="R5" i="3"/>
  <c r="L5" i="3"/>
  <c r="F5" i="3"/>
  <c r="W5" i="3"/>
  <c r="U5" i="3"/>
  <c r="O5" i="3"/>
  <c r="C24" i="3"/>
  <c r="C17" i="3"/>
  <c r="S5" i="3"/>
  <c r="G5" i="3"/>
  <c r="T5" i="3"/>
  <c r="N5" i="3"/>
  <c r="H5" i="3"/>
  <c r="C12" i="3"/>
  <c r="I5" i="3"/>
  <c r="V5" i="3"/>
  <c r="P5" i="3"/>
  <c r="J5" i="3"/>
  <c r="D5" i="3"/>
  <c r="C5" i="3"/>
  <c r="G6" i="2"/>
  <c r="H6" i="2"/>
  <c r="J6" i="2"/>
  <c r="K6" i="2"/>
  <c r="M6" i="2"/>
  <c r="N6" i="2"/>
  <c r="P6" i="2"/>
  <c r="O6" i="2" s="1"/>
  <c r="Q6" i="2"/>
  <c r="S6" i="2"/>
  <c r="T6" i="2"/>
  <c r="V6" i="2"/>
  <c r="W6" i="2"/>
  <c r="D7" i="2"/>
  <c r="E7" i="2"/>
  <c r="F7" i="2"/>
  <c r="I7" i="2"/>
  <c r="L7" i="2"/>
  <c r="O7" i="2"/>
  <c r="R7" i="2"/>
  <c r="U7" i="2"/>
  <c r="D8" i="2"/>
  <c r="E8" i="2"/>
  <c r="F8" i="2"/>
  <c r="I8" i="2"/>
  <c r="L8" i="2"/>
  <c r="O8" i="2"/>
  <c r="R8" i="2"/>
  <c r="U8" i="2"/>
  <c r="D9" i="2"/>
  <c r="E9" i="2"/>
  <c r="F9" i="2"/>
  <c r="I9" i="2"/>
  <c r="L9" i="2"/>
  <c r="O9" i="2"/>
  <c r="R9" i="2"/>
  <c r="U9" i="2"/>
  <c r="D10" i="2"/>
  <c r="E10" i="2"/>
  <c r="F10" i="2"/>
  <c r="I10" i="2"/>
  <c r="L10" i="2"/>
  <c r="O10" i="2"/>
  <c r="R10" i="2"/>
  <c r="U10" i="2"/>
  <c r="D11" i="2"/>
  <c r="E11" i="2"/>
  <c r="F11" i="2"/>
  <c r="I11" i="2"/>
  <c r="L11" i="2"/>
  <c r="O11" i="2"/>
  <c r="R11" i="2"/>
  <c r="U11" i="2"/>
  <c r="G12" i="2"/>
  <c r="H12" i="2"/>
  <c r="N12" i="2"/>
  <c r="Q12" i="2"/>
  <c r="D13" i="2"/>
  <c r="E13" i="2"/>
  <c r="F13" i="2"/>
  <c r="I13" i="2"/>
  <c r="L13" i="2"/>
  <c r="O13" i="2"/>
  <c r="R13" i="2"/>
  <c r="U13" i="2"/>
  <c r="D14" i="2"/>
  <c r="E14" i="2"/>
  <c r="F14" i="2"/>
  <c r="I14" i="2"/>
  <c r="L14" i="2"/>
  <c r="U14" i="2"/>
  <c r="R14" i="2" s="1"/>
  <c r="O14" i="2" s="1"/>
  <c r="D15" i="2"/>
  <c r="E15" i="2"/>
  <c r="F15" i="2"/>
  <c r="I15" i="2"/>
  <c r="L15" i="2"/>
  <c r="O15" i="2"/>
  <c r="R15" i="2"/>
  <c r="U15" i="2"/>
  <c r="D16" i="2"/>
  <c r="E16" i="2"/>
  <c r="F16" i="2"/>
  <c r="I16" i="2"/>
  <c r="L16" i="2"/>
  <c r="U16" i="2"/>
  <c r="R16" i="2" s="1"/>
  <c r="O16" i="2" s="1"/>
  <c r="G17" i="2"/>
  <c r="F17" i="2" s="1"/>
  <c r="H17" i="2"/>
  <c r="J17" i="2"/>
  <c r="J12" i="2" s="1"/>
  <c r="K17" i="2"/>
  <c r="K12" i="2" s="1"/>
  <c r="M17" i="2"/>
  <c r="M12" i="2" s="1"/>
  <c r="N17" i="2"/>
  <c r="P17" i="2"/>
  <c r="P12" i="2" s="1"/>
  <c r="O12" i="2" s="1"/>
  <c r="Q17" i="2"/>
  <c r="S17" i="2"/>
  <c r="T17" i="2"/>
  <c r="T12" i="2" s="1"/>
  <c r="V17" i="2"/>
  <c r="V12" i="2" s="1"/>
  <c r="W17" i="2"/>
  <c r="U17" i="2" s="1"/>
  <c r="D18" i="2"/>
  <c r="E18" i="2"/>
  <c r="F18" i="2"/>
  <c r="I18" i="2"/>
  <c r="L18" i="2"/>
  <c r="O18" i="2"/>
  <c r="R18" i="2"/>
  <c r="U18" i="2"/>
  <c r="D19" i="2"/>
  <c r="E19" i="2"/>
  <c r="F19" i="2"/>
  <c r="I19" i="2"/>
  <c r="L19" i="2"/>
  <c r="O19" i="2"/>
  <c r="R19" i="2"/>
  <c r="U19" i="2"/>
  <c r="D20" i="2"/>
  <c r="E20" i="2"/>
  <c r="F20" i="2"/>
  <c r="C20" i="2" s="1"/>
  <c r="I20" i="2"/>
  <c r="L20" i="2"/>
  <c r="O20" i="2"/>
  <c r="R20" i="2"/>
  <c r="U20" i="2"/>
  <c r="D21" i="2"/>
  <c r="E21" i="2"/>
  <c r="F21" i="2"/>
  <c r="I21" i="2"/>
  <c r="L21" i="2"/>
  <c r="O21" i="2"/>
  <c r="R21" i="2"/>
  <c r="U21" i="2"/>
  <c r="D22" i="2"/>
  <c r="E22" i="2"/>
  <c r="F22" i="2"/>
  <c r="I22" i="2"/>
  <c r="L22" i="2"/>
  <c r="O22" i="2"/>
  <c r="R22" i="2"/>
  <c r="U22" i="2"/>
  <c r="D23" i="2"/>
  <c r="E23" i="2"/>
  <c r="F23" i="2"/>
  <c r="I23" i="2"/>
  <c r="L23" i="2"/>
  <c r="O23" i="2"/>
  <c r="R23" i="2"/>
  <c r="U23" i="2"/>
  <c r="G24" i="2"/>
  <c r="H24" i="2"/>
  <c r="J24" i="2"/>
  <c r="K24" i="2"/>
  <c r="M24" i="2"/>
  <c r="N24" i="2"/>
  <c r="L24" i="2" s="1"/>
  <c r="P24" i="2"/>
  <c r="O24" i="2" s="1"/>
  <c r="Q24" i="2"/>
  <c r="S24" i="2"/>
  <c r="T24" i="2"/>
  <c r="R24" i="2" s="1"/>
  <c r="V24" i="2"/>
  <c r="W24" i="2"/>
  <c r="D25" i="2"/>
  <c r="E25" i="2"/>
  <c r="F25" i="2"/>
  <c r="U25" i="2"/>
  <c r="R25" i="2" s="1"/>
  <c r="O25" i="2" s="1"/>
  <c r="L25" i="2" s="1"/>
  <c r="I25" i="2" s="1"/>
  <c r="C25" i="2" s="1"/>
  <c r="D26" i="2"/>
  <c r="E26" i="2"/>
  <c r="F26" i="2"/>
  <c r="U26" i="2"/>
  <c r="R26" i="2" s="1"/>
  <c r="O26" i="2" s="1"/>
  <c r="L26" i="2" s="1"/>
  <c r="I26" i="2" s="1"/>
  <c r="D27" i="2"/>
  <c r="E27" i="2"/>
  <c r="F27" i="2"/>
  <c r="U27" i="2"/>
  <c r="R27" i="2" s="1"/>
  <c r="O27" i="2" s="1"/>
  <c r="L27" i="2" s="1"/>
  <c r="I27" i="2" s="1"/>
  <c r="C15" i="2" l="1"/>
  <c r="C14" i="2"/>
  <c r="C11" i="2"/>
  <c r="C19" i="2"/>
  <c r="R17" i="2"/>
  <c r="S12" i="2"/>
  <c r="S5" i="2" s="1"/>
  <c r="R5" i="2" s="1"/>
  <c r="I6" i="2"/>
  <c r="L12" i="2"/>
  <c r="N5" i="2"/>
  <c r="V5" i="2"/>
  <c r="U24" i="2"/>
  <c r="E17" i="2"/>
  <c r="C13" i="2"/>
  <c r="U6" i="2"/>
  <c r="C8" i="2"/>
  <c r="C22" i="2"/>
  <c r="C18" i="2"/>
  <c r="D17" i="2"/>
  <c r="O17" i="2"/>
  <c r="E12" i="2"/>
  <c r="C7" i="2"/>
  <c r="C6" i="2" s="1"/>
  <c r="K5" i="2"/>
  <c r="F24" i="2"/>
  <c r="C21" i="2"/>
  <c r="D12" i="2"/>
  <c r="C23" i="2"/>
  <c r="E6" i="2"/>
  <c r="C27" i="2"/>
  <c r="I24" i="2"/>
  <c r="C16" i="2"/>
  <c r="F12" i="2"/>
  <c r="C10" i="2"/>
  <c r="C9" i="2"/>
  <c r="F6" i="2"/>
  <c r="R12" i="2"/>
  <c r="C26" i="2"/>
  <c r="J5" i="2"/>
  <c r="I5" i="2" s="1"/>
  <c r="I12" i="2"/>
  <c r="M5" i="2"/>
  <c r="T5" i="2"/>
  <c r="D6" i="2"/>
  <c r="Q5" i="2"/>
  <c r="E24" i="2"/>
  <c r="P5" i="2"/>
  <c r="H5" i="2"/>
  <c r="L6" i="2"/>
  <c r="R6" i="2"/>
  <c r="G5" i="2"/>
  <c r="W12" i="2"/>
  <c r="W5" i="2" s="1"/>
  <c r="U5" i="2" s="1"/>
  <c r="D24" i="2"/>
  <c r="L17" i="2"/>
  <c r="I17" i="2"/>
  <c r="K6" i="1"/>
  <c r="K12" i="1"/>
  <c r="I7" i="1"/>
  <c r="W5" i="1"/>
  <c r="P12" i="1"/>
  <c r="P6" i="1"/>
  <c r="Q6" i="1"/>
  <c r="Q12" i="1"/>
  <c r="S6" i="1"/>
  <c r="S12" i="1"/>
  <c r="T12" i="1"/>
  <c r="T6" i="1"/>
  <c r="J12" i="1"/>
  <c r="J6" i="1"/>
  <c r="M12" i="1"/>
  <c r="M6" i="1"/>
  <c r="N12" i="1"/>
  <c r="N6" i="1"/>
  <c r="F5" i="1"/>
  <c r="G5" i="1"/>
  <c r="H5" i="1"/>
  <c r="V5" i="1"/>
  <c r="E8" i="1"/>
  <c r="E9" i="1"/>
  <c r="E10" i="1"/>
  <c r="E11" i="1"/>
  <c r="D8" i="1"/>
  <c r="D9" i="1"/>
  <c r="D10" i="1"/>
  <c r="D11" i="1"/>
  <c r="R8" i="1"/>
  <c r="R9" i="1"/>
  <c r="R10" i="1"/>
  <c r="R11" i="1"/>
  <c r="O8" i="1"/>
  <c r="O9" i="1"/>
  <c r="O10" i="1"/>
  <c r="O11" i="1"/>
  <c r="L8" i="1"/>
  <c r="L9" i="1"/>
  <c r="L10" i="1"/>
  <c r="L11" i="1"/>
  <c r="I8" i="1"/>
  <c r="I9" i="1"/>
  <c r="I10" i="1"/>
  <c r="I11" i="1"/>
  <c r="E7" i="1"/>
  <c r="D7" i="1"/>
  <c r="L7" i="1"/>
  <c r="O7" i="1"/>
  <c r="R7" i="1"/>
  <c r="D16" i="1"/>
  <c r="E16" i="1"/>
  <c r="I16" i="1"/>
  <c r="L16" i="1"/>
  <c r="O16" i="1"/>
  <c r="E13" i="1"/>
  <c r="D13" i="1"/>
  <c r="D12" i="1" s="1"/>
  <c r="L13" i="1"/>
  <c r="C14" i="1"/>
  <c r="R14" i="1"/>
  <c r="L14" i="1"/>
  <c r="L12" i="1" s="1"/>
  <c r="I14" i="1"/>
  <c r="I13" i="1"/>
  <c r="O13" i="1"/>
  <c r="R13" i="1"/>
  <c r="L5" i="2" l="1"/>
  <c r="C17" i="2"/>
  <c r="E5" i="2"/>
  <c r="K5" i="1"/>
  <c r="C7" i="1"/>
  <c r="N5" i="1"/>
  <c r="C24" i="2"/>
  <c r="C12" i="2"/>
  <c r="C5" i="2" s="1"/>
  <c r="M5" i="1"/>
  <c r="O5" i="2"/>
  <c r="D5" i="2"/>
  <c r="F5" i="2"/>
  <c r="U12" i="2"/>
  <c r="S5" i="1"/>
  <c r="U5" i="1"/>
  <c r="C16" i="1"/>
  <c r="J5" i="1"/>
  <c r="D5" i="1" s="1"/>
  <c r="Q5" i="1"/>
  <c r="P5" i="1"/>
  <c r="O12" i="1"/>
  <c r="L6" i="1"/>
  <c r="L5" i="1" s="1"/>
  <c r="T5" i="1"/>
  <c r="I6" i="1"/>
  <c r="E6" i="1"/>
  <c r="D6" i="1"/>
  <c r="C13" i="1"/>
  <c r="R6" i="1"/>
  <c r="O6" i="1"/>
  <c r="I12" i="1"/>
  <c r="I5" i="1" s="1"/>
  <c r="R12" i="1"/>
  <c r="E12" i="1"/>
  <c r="C11" i="1"/>
  <c r="C10" i="1"/>
  <c r="C8" i="1"/>
  <c r="C9" i="1"/>
  <c r="O5" i="1" l="1"/>
  <c r="C12" i="1"/>
  <c r="R5" i="1"/>
  <c r="E5" i="1"/>
  <c r="C6" i="1"/>
  <c r="C5" i="1" l="1"/>
</calcChain>
</file>

<file path=xl/sharedStrings.xml><?xml version="1.0" encoding="utf-8"?>
<sst xmlns="http://schemas.openxmlformats.org/spreadsheetml/2006/main" count="605" uniqueCount="134">
  <si>
    <t>桃園市政府所屬機關員工個別諮詢服務人次</t>
  </si>
  <si>
    <t xml:space="preserve">        年齡別及性別          
議題</t>
  </si>
  <si>
    <t>總計</t>
  </si>
  <si>
    <t>心
理</t>
  </si>
  <si>
    <t>工
作</t>
  </si>
  <si>
    <t>法
律</t>
  </si>
  <si>
    <t>財
務</t>
  </si>
  <si>
    <t>合計</t>
  </si>
  <si>
    <t>情緒困擾</t>
  </si>
  <si>
    <t>人際關係</t>
  </si>
  <si>
    <t>家庭議題</t>
  </si>
  <si>
    <t>精神醫療</t>
  </si>
  <si>
    <t>其他</t>
  </si>
  <si>
    <t>工作調適</t>
  </si>
  <si>
    <t>職涯規劃</t>
  </si>
  <si>
    <t>職家平衡</t>
  </si>
  <si>
    <t>公務法律</t>
  </si>
  <si>
    <t>車禍事件</t>
  </si>
  <si>
    <t>消費糾紛</t>
  </si>
  <si>
    <t>遺產繼承</t>
  </si>
  <si>
    <t>債務</t>
  </si>
  <si>
    <t>婚姻</t>
  </si>
  <si>
    <t>理財規劃</t>
  </si>
  <si>
    <t>節稅建議</t>
  </si>
  <si>
    <t>保險規劃</t>
  </si>
  <si>
    <t>男</t>
  </si>
  <si>
    <t>女</t>
  </si>
  <si>
    <t>20歲以下</t>
  </si>
  <si>
    <t>計</t>
  </si>
  <si>
    <t>21-30歲</t>
  </si>
  <si>
    <t>31-40歲</t>
  </si>
  <si>
    <t>41-50歲</t>
  </si>
  <si>
    <t>51-60歲</t>
  </si>
  <si>
    <t>61歲以上</t>
  </si>
  <si>
    <t>單位：人次</t>
  </si>
  <si>
    <t>中華民國110年</t>
    <phoneticPr fontId="7" type="noConversion"/>
  </si>
  <si>
    <t>資料來源：桃園市政府人事處。</t>
    <phoneticPr fontId="7" type="noConversion"/>
  </si>
  <si>
    <r>
      <t>本表為本處本年度新增之性別統計指標，資料來源為上述公務統計報表，惟尚無109年全年度資料，故發布</t>
    </r>
    <r>
      <rPr>
        <sz val="12"/>
        <color theme="1"/>
        <rFont val="標楷體"/>
        <family val="4"/>
        <charset val="136"/>
      </rPr>
      <t>109年上半年資料。</t>
    </r>
    <phoneticPr fontId="10" type="noConversion"/>
  </si>
  <si>
    <r>
      <t>本處本年度新增公務統計報表「</t>
    </r>
    <r>
      <rPr>
        <sz val="12"/>
        <color theme="1"/>
        <rFont val="標楷體"/>
        <family val="4"/>
        <charset val="136"/>
      </rPr>
      <t>30439-90-52-2 桃園市政府所屬機關員工個別諮詢服務人次」，實施日期自109年資料期開始編報，</t>
    </r>
    <phoneticPr fontId="10" type="noConversion"/>
  </si>
  <si>
    <t>備註：</t>
    <phoneticPr fontId="10" type="noConversion"/>
  </si>
  <si>
    <t>資料來源：桃園市政府人事處</t>
    <phoneticPr fontId="10" type="noConversion"/>
  </si>
  <si>
    <t>-</t>
    <phoneticPr fontId="10" type="noConversion"/>
  </si>
  <si>
    <t>-</t>
    <phoneticPr fontId="10" type="noConversion"/>
  </si>
  <si>
    <t>-</t>
    <phoneticPr fontId="10" type="noConversion"/>
  </si>
  <si>
    <t>保險規劃</t>
    <phoneticPr fontId="10" type="noConversion"/>
  </si>
  <si>
    <t>-</t>
    <phoneticPr fontId="10" type="noConversion"/>
  </si>
  <si>
    <t>-</t>
    <phoneticPr fontId="10" type="noConversion"/>
  </si>
  <si>
    <t>-</t>
    <phoneticPr fontId="10" type="noConversion"/>
  </si>
  <si>
    <t>節稅建議</t>
    <phoneticPr fontId="10" type="noConversion"/>
  </si>
  <si>
    <t>-</t>
    <phoneticPr fontId="10" type="noConversion"/>
  </si>
  <si>
    <t>-</t>
    <phoneticPr fontId="10" type="noConversion"/>
  </si>
  <si>
    <t>-</t>
    <phoneticPr fontId="10" type="noConversion"/>
  </si>
  <si>
    <t>-</t>
    <phoneticPr fontId="10" type="noConversion"/>
  </si>
  <si>
    <t>-</t>
    <phoneticPr fontId="10" type="noConversion"/>
  </si>
  <si>
    <t>理財規劃</t>
    <phoneticPr fontId="10" type="noConversion"/>
  </si>
  <si>
    <t>財
務</t>
    <phoneticPr fontId="11" type="noConversion"/>
  </si>
  <si>
    <t>婚姻</t>
    <phoneticPr fontId="10" type="noConversion"/>
  </si>
  <si>
    <t>債務</t>
    <phoneticPr fontId="10" type="noConversion"/>
  </si>
  <si>
    <t>遺產繼承</t>
    <phoneticPr fontId="10" type="noConversion"/>
  </si>
  <si>
    <t>消費糾紛</t>
    <phoneticPr fontId="10" type="noConversion"/>
  </si>
  <si>
    <t>車禍事件</t>
    <phoneticPr fontId="10" type="noConversion"/>
  </si>
  <si>
    <t>公務法律</t>
    <phoneticPr fontId="10" type="noConversion"/>
  </si>
  <si>
    <t>法
律</t>
    <phoneticPr fontId="11" type="noConversion"/>
  </si>
  <si>
    <t>其他</t>
    <phoneticPr fontId="10" type="noConversion"/>
  </si>
  <si>
    <t>職家平衡</t>
    <phoneticPr fontId="10" type="noConversion"/>
  </si>
  <si>
    <t>職涯規劃</t>
    <phoneticPr fontId="10" type="noConversion"/>
  </si>
  <si>
    <t>-</t>
    <phoneticPr fontId="10" type="noConversion"/>
  </si>
  <si>
    <t>工作調適</t>
    <phoneticPr fontId="10" type="noConversion"/>
  </si>
  <si>
    <t>工
作</t>
    <phoneticPr fontId="11" type="noConversion"/>
  </si>
  <si>
    <t>其他</t>
    <phoneticPr fontId="10" type="noConversion"/>
  </si>
  <si>
    <t>-</t>
    <phoneticPr fontId="10" type="noConversion"/>
  </si>
  <si>
    <t>-</t>
    <phoneticPr fontId="10" type="noConversion"/>
  </si>
  <si>
    <t>精神醫療</t>
    <phoneticPr fontId="10" type="noConversion"/>
  </si>
  <si>
    <t>家庭議題</t>
    <phoneticPr fontId="10" type="noConversion"/>
  </si>
  <si>
    <t>人際關係</t>
    <phoneticPr fontId="10" type="noConversion"/>
  </si>
  <si>
    <t>情緒困擾</t>
    <phoneticPr fontId="11" type="noConversion"/>
  </si>
  <si>
    <t>心
理</t>
    <phoneticPr fontId="11" type="noConversion"/>
  </si>
  <si>
    <t>總計
計</t>
    <phoneticPr fontId="11" type="noConversion"/>
  </si>
  <si>
    <t>女</t>
    <phoneticPr fontId="11" type="noConversion"/>
  </si>
  <si>
    <t>男</t>
    <phoneticPr fontId="11" type="noConversion"/>
  </si>
  <si>
    <t>計</t>
    <phoneticPr fontId="10" type="noConversion"/>
  </si>
  <si>
    <t>女</t>
    <phoneticPr fontId="11" type="noConversion"/>
  </si>
  <si>
    <t>男</t>
    <phoneticPr fontId="11" type="noConversion"/>
  </si>
  <si>
    <t>男</t>
    <phoneticPr fontId="11" type="noConversion"/>
  </si>
  <si>
    <t>合計</t>
    <phoneticPr fontId="11" type="noConversion"/>
  </si>
  <si>
    <t>61歲以上</t>
    <phoneticPr fontId="11" type="noConversion"/>
  </si>
  <si>
    <t>51-60歲</t>
    <phoneticPr fontId="11" type="noConversion"/>
  </si>
  <si>
    <t>41-50歲</t>
    <phoneticPr fontId="11" type="noConversion"/>
  </si>
  <si>
    <t>31-40歲</t>
    <phoneticPr fontId="11" type="noConversion"/>
  </si>
  <si>
    <t>21-30歲</t>
    <phoneticPr fontId="11" type="noConversion"/>
  </si>
  <si>
    <t>20歲以下</t>
    <phoneticPr fontId="11" type="noConversion"/>
  </si>
  <si>
    <t>總計</t>
    <phoneticPr fontId="11" type="noConversion"/>
  </si>
  <si>
    <t xml:space="preserve">          年齡別及性別         
議題</t>
    <phoneticPr fontId="11" type="noConversion"/>
  </si>
  <si>
    <t>單位：人次</t>
    <phoneticPr fontId="10" type="noConversion"/>
  </si>
  <si>
    <t xml:space="preserve">                       109年上半年                                 </t>
    <phoneticPr fontId="11" type="noConversion"/>
  </si>
  <si>
    <t>桃園市政府所屬機關員工個別諮詢服務人次</t>
    <phoneticPr fontId="11" type="noConversion"/>
  </si>
  <si>
    <t>資料來源：桃園市政府人事處</t>
    <phoneticPr fontId="11" type="noConversion"/>
  </si>
  <si>
    <t>保險規劃</t>
    <phoneticPr fontId="10" type="noConversion"/>
  </si>
  <si>
    <t>節稅建議</t>
    <phoneticPr fontId="10" type="noConversion"/>
  </si>
  <si>
    <t>理財規劃</t>
    <phoneticPr fontId="10" type="noConversion"/>
  </si>
  <si>
    <t>財
務</t>
    <phoneticPr fontId="11" type="noConversion"/>
  </si>
  <si>
    <t>婚姻</t>
    <phoneticPr fontId="10" type="noConversion"/>
  </si>
  <si>
    <t>債務</t>
    <phoneticPr fontId="10" type="noConversion"/>
  </si>
  <si>
    <t>遺產繼承</t>
    <phoneticPr fontId="10" type="noConversion"/>
  </si>
  <si>
    <t>消費糾紛</t>
    <phoneticPr fontId="10" type="noConversion"/>
  </si>
  <si>
    <t>車禍事件</t>
    <phoneticPr fontId="10" type="noConversion"/>
  </si>
  <si>
    <t>公務法律</t>
    <phoneticPr fontId="10" type="noConversion"/>
  </si>
  <si>
    <t>法
律</t>
    <phoneticPr fontId="11" type="noConversion"/>
  </si>
  <si>
    <t>其他</t>
    <phoneticPr fontId="10" type="noConversion"/>
  </si>
  <si>
    <t>職家平衡</t>
    <phoneticPr fontId="10" type="noConversion"/>
  </si>
  <si>
    <t>職涯規劃</t>
    <phoneticPr fontId="10" type="noConversion"/>
  </si>
  <si>
    <t>工作調適</t>
    <phoneticPr fontId="10" type="noConversion"/>
  </si>
  <si>
    <t>工
作</t>
    <phoneticPr fontId="11" type="noConversion"/>
  </si>
  <si>
    <t>精神醫療</t>
    <phoneticPr fontId="10" type="noConversion"/>
  </si>
  <si>
    <t>家庭議題</t>
    <phoneticPr fontId="10" type="noConversion"/>
  </si>
  <si>
    <t>人際關係</t>
    <phoneticPr fontId="10" type="noConversion"/>
  </si>
  <si>
    <t>情緒困擾</t>
    <phoneticPr fontId="11" type="noConversion"/>
  </si>
  <si>
    <t>心
理</t>
    <phoneticPr fontId="11" type="noConversion"/>
  </si>
  <si>
    <t>總計
計</t>
    <phoneticPr fontId="11" type="noConversion"/>
  </si>
  <si>
    <t>女</t>
    <phoneticPr fontId="11" type="noConversion"/>
  </si>
  <si>
    <t>男</t>
    <phoneticPr fontId="11" type="noConversion"/>
  </si>
  <si>
    <t>計</t>
    <phoneticPr fontId="10" type="noConversion"/>
  </si>
  <si>
    <t>男</t>
    <phoneticPr fontId="11" type="noConversion"/>
  </si>
  <si>
    <t>合計</t>
    <phoneticPr fontId="11" type="noConversion"/>
  </si>
  <si>
    <t>51-60歲</t>
    <phoneticPr fontId="11" type="noConversion"/>
  </si>
  <si>
    <t>21-30歲</t>
    <phoneticPr fontId="11" type="noConversion"/>
  </si>
  <si>
    <t>20歲以下</t>
    <phoneticPr fontId="11" type="noConversion"/>
  </si>
  <si>
    <r>
      <t xml:space="preserve">        </t>
    </r>
    <r>
      <rPr>
        <sz val="9"/>
        <rFont val="標楷體"/>
        <family val="4"/>
        <charset val="136"/>
      </rPr>
      <t xml:space="preserve">年齡別及性別   </t>
    </r>
    <r>
      <rPr>
        <sz val="10"/>
        <rFont val="標楷體"/>
        <family val="4"/>
        <charset val="136"/>
      </rPr>
      <t xml:space="preserve">       
</t>
    </r>
    <r>
      <rPr>
        <sz val="9"/>
        <rFont val="標楷體"/>
        <family val="4"/>
        <charset val="136"/>
      </rPr>
      <t>議題</t>
    </r>
    <phoneticPr fontId="11" type="noConversion"/>
  </si>
  <si>
    <t xml:space="preserve">                   中華民國109年                                 </t>
    <phoneticPr fontId="11" type="noConversion"/>
  </si>
  <si>
    <t>中華民國111年</t>
    <phoneticPr fontId="7" type="noConversion"/>
  </si>
  <si>
    <t xml:space="preserve">        年齡別及性別          
議題</t>
    <phoneticPr fontId="7" type="noConversion"/>
  </si>
  <si>
    <t>中華民國112年</t>
    <phoneticPr fontId="7" type="noConversion"/>
  </si>
  <si>
    <t>中華民國113年</t>
    <phoneticPr fontId="7" type="noConversion"/>
  </si>
  <si>
    <t>中華民國114年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</si>
</sst>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 x14ac:knownFonts="1">
    <font>
      <sz val="11"/>
      <color theme="1"/>
      <name val="Calibri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13"/>
      <name val="標楷體"/>
      <family val="4"/>
      <charset val="136"/>
    </font>
    <font>
      <sz val="9"/>
      <name val="標楷體"/>
      <family val="4"/>
      <charset val="136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 diagonalDown="1">
      <left/>
      <right/>
      <top/>
      <bottom style="thin">
        <color rgb="FF000000"/>
      </bottom>
      <diagonal style="thin">
        <color rgb="FF000000"/>
      </diagonal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 diagonalDown="1">
      <left/>
      <right style="thin">
        <color rgb="FF000000"/>
      </right>
      <top/>
      <bottom style="thin">
        <color rgb="FF000000"/>
      </bottom>
      <diagonal style="thin">
        <color rgb="FF000000"/>
      </diagonal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 diagonalDown="1">
      <left/>
      <right/>
      <top/>
      <bottom/>
      <diagonal style="thin">
        <color rgb="FF000000"/>
      </diagonal>
    </border>
    <border diagonalDown="1">
      <left/>
      <right style="thin">
        <color rgb="FF000000"/>
      </right>
      <top/>
      <bottom/>
      <diagonal style="thin">
        <color rgb="FF000000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2" fillId="0" borderId="0" applyFill="0" applyBorder="0" applyAlignment="0" applyProtection="0"/>
    <xf numFmtId="0" fontId="1" fillId="0" borderId="0">
      <alignment vertical="center"/>
    </xf>
    <xf numFmtId="0" fontId="9" fillId="0" borderId="0"/>
    <xf numFmtId="0" fontId="17" fillId="0" borderId="0"/>
  </cellStyleXfs>
  <cellXfs count="74">
    <xf numFmtId="0" fontId="0" fillId="0" borderId="0" xfId="0"/>
    <xf numFmtId="0" fontId="3" fillId="0" borderId="0" xfId="1" applyFont="1" applyFill="1"/>
    <xf numFmtId="0" fontId="3" fillId="0" borderId="9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center" vertical="center" wrapText="1"/>
    </xf>
    <xf numFmtId="41" fontId="3" fillId="0" borderId="0" xfId="1" applyNumberFormat="1" applyFont="1" applyFill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top" wrapText="1"/>
    </xf>
    <xf numFmtId="0" fontId="3" fillId="0" borderId="12" xfId="1" applyFont="1" applyFill="1" applyBorder="1" applyAlignment="1">
      <alignment horizontal="center" vertical="top" wrapText="1"/>
    </xf>
    <xf numFmtId="41" fontId="3" fillId="0" borderId="3" xfId="1" applyNumberFormat="1" applyFont="1" applyFill="1" applyBorder="1" applyAlignment="1">
      <alignment horizontal="center" vertical="center" wrapText="1"/>
    </xf>
    <xf numFmtId="0" fontId="5" fillId="0" borderId="0" xfId="1" applyFont="1" applyFill="1"/>
    <xf numFmtId="0" fontId="3" fillId="0" borderId="10" xfId="1" applyFont="1" applyFill="1" applyBorder="1" applyAlignment="1">
      <alignment horizontal="center" vertical="top" wrapText="1"/>
    </xf>
    <xf numFmtId="0" fontId="6" fillId="0" borderId="18" xfId="1" applyFont="1" applyFill="1" applyBorder="1" applyAlignment="1">
      <alignment vertical="center"/>
    </xf>
    <xf numFmtId="0" fontId="6" fillId="0" borderId="18" xfId="1" applyFont="1" applyFill="1" applyBorder="1" applyAlignment="1">
      <alignment vertical="center" wrapText="1"/>
    </xf>
    <xf numFmtId="0" fontId="1" fillId="0" borderId="0" xfId="2">
      <alignment vertical="center"/>
    </xf>
    <xf numFmtId="0" fontId="3" fillId="0" borderId="0" xfId="2" applyFont="1">
      <alignment vertical="center"/>
    </xf>
    <xf numFmtId="0" fontId="8" fillId="0" borderId="0" xfId="3" applyFont="1"/>
    <xf numFmtId="0" fontId="1" fillId="0" borderId="18" xfId="2" applyBorder="1">
      <alignment vertical="center"/>
    </xf>
    <xf numFmtId="41" fontId="8" fillId="0" borderId="18" xfId="3" applyNumberFormat="1" applyFont="1" applyBorder="1" applyAlignment="1">
      <alignment horizontal="right" vertical="center" wrapText="1"/>
    </xf>
    <xf numFmtId="0" fontId="8" fillId="0" borderId="19" xfId="3" applyFont="1" applyBorder="1" applyAlignment="1">
      <alignment horizontal="center" vertical="top" wrapText="1"/>
    </xf>
    <xf numFmtId="41" fontId="8" fillId="0" borderId="0" xfId="3" applyNumberFormat="1" applyFont="1" applyAlignment="1">
      <alignment horizontal="right" vertical="center" wrapText="1"/>
    </xf>
    <xf numFmtId="0" fontId="8" fillId="0" borderId="20" xfId="3" applyFont="1" applyBorder="1" applyAlignment="1">
      <alignment horizontal="center" vertical="top" wrapText="1"/>
    </xf>
    <xf numFmtId="0" fontId="8" fillId="0" borderId="21" xfId="3" applyFont="1" applyBorder="1" applyAlignment="1">
      <alignment horizontal="center" vertical="top" wrapText="1"/>
    </xf>
    <xf numFmtId="0" fontId="8" fillId="0" borderId="25" xfId="3" applyFont="1" applyBorder="1" applyAlignment="1">
      <alignment horizontal="center" vertical="center" wrapText="1"/>
    </xf>
    <xf numFmtId="0" fontId="8" fillId="0" borderId="27" xfId="3" applyFont="1" applyBorder="1" applyAlignment="1">
      <alignment horizontal="center" vertical="center" wrapText="1"/>
    </xf>
    <xf numFmtId="0" fontId="8" fillId="0" borderId="28" xfId="3" applyFont="1" applyBorder="1" applyAlignment="1">
      <alignment horizontal="center" vertical="center" wrapText="1"/>
    </xf>
    <xf numFmtId="0" fontId="14" fillId="0" borderId="0" xfId="3" applyFont="1"/>
    <xf numFmtId="41" fontId="1" fillId="0" borderId="0" xfId="2" applyNumberFormat="1">
      <alignment vertical="center"/>
    </xf>
    <xf numFmtId="41" fontId="15" fillId="0" borderId="18" xfId="3" applyNumberFormat="1" applyFont="1" applyBorder="1"/>
    <xf numFmtId="41" fontId="15" fillId="0" borderId="33" xfId="3" applyNumberFormat="1" applyFont="1" applyBorder="1"/>
    <xf numFmtId="41" fontId="15" fillId="0" borderId="0" xfId="3" applyNumberFormat="1" applyFont="1"/>
    <xf numFmtId="41" fontId="15" fillId="0" borderId="34" xfId="3" applyNumberFormat="1" applyFont="1" applyBorder="1"/>
    <xf numFmtId="0" fontId="17" fillId="0" borderId="0" xfId="4"/>
    <xf numFmtId="41" fontId="3" fillId="0" borderId="0" xfId="0" applyNumberFormat="1" applyFont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49" fontId="8" fillId="0" borderId="18" xfId="1" applyNumberFormat="1" applyFont="1" applyFill="1" applyBorder="1" applyAlignment="1">
      <alignment horizontal="center" vertical="center" wrapText="1"/>
    </xf>
    <xf numFmtId="0" fontId="8" fillId="0" borderId="18" xfId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left" vertical="center" wrapText="1"/>
    </xf>
    <xf numFmtId="0" fontId="5" fillId="0" borderId="17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5" fillId="0" borderId="8" xfId="1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horizontal="center" vertical="center" wrapText="1"/>
    </xf>
    <xf numFmtId="0" fontId="8" fillId="0" borderId="22" xfId="3" applyFont="1" applyBorder="1" applyAlignment="1">
      <alignment horizontal="center" vertical="center" wrapText="1"/>
    </xf>
    <xf numFmtId="0" fontId="8" fillId="0" borderId="0" xfId="3" applyFont="1" applyAlignment="1">
      <alignment horizontal="center" vertical="center"/>
    </xf>
    <xf numFmtId="0" fontId="8" fillId="0" borderId="18" xfId="3" applyFont="1" applyBorder="1" applyAlignment="1">
      <alignment horizontal="center" vertical="center"/>
    </xf>
    <xf numFmtId="0" fontId="8" fillId="0" borderId="27" xfId="3" quotePrefix="1" applyFont="1" applyBorder="1" applyAlignment="1">
      <alignment horizontal="center" vertical="center" wrapText="1"/>
    </xf>
    <xf numFmtId="0" fontId="8" fillId="0" borderId="26" xfId="3" quotePrefix="1" applyFont="1" applyBorder="1" applyAlignment="1">
      <alignment horizontal="center" vertical="center" wrapText="1"/>
    </xf>
    <xf numFmtId="0" fontId="8" fillId="0" borderId="24" xfId="3" applyFont="1" applyBorder="1" applyAlignment="1">
      <alignment horizontal="center" vertical="center" wrapText="1"/>
    </xf>
    <xf numFmtId="0" fontId="8" fillId="0" borderId="23" xfId="3" applyFont="1" applyBorder="1" applyAlignment="1">
      <alignment horizontal="center" vertical="center"/>
    </xf>
    <xf numFmtId="0" fontId="8" fillId="0" borderId="23" xfId="3" applyFont="1" applyBorder="1" applyAlignment="1">
      <alignment horizontal="center" vertical="center" wrapText="1"/>
    </xf>
    <xf numFmtId="0" fontId="8" fillId="0" borderId="26" xfId="3" applyFont="1" applyBorder="1" applyAlignment="1">
      <alignment horizontal="center" vertical="center" wrapText="1"/>
    </xf>
    <xf numFmtId="0" fontId="8" fillId="0" borderId="25" xfId="3" applyFont="1" applyBorder="1" applyAlignment="1">
      <alignment horizontal="center" vertical="center" wrapText="1"/>
    </xf>
    <xf numFmtId="0" fontId="3" fillId="0" borderId="18" xfId="2" applyFont="1" applyBorder="1" applyAlignment="1">
      <alignment horizontal="center" vertical="center"/>
    </xf>
    <xf numFmtId="0" fontId="12" fillId="0" borderId="18" xfId="3" applyFont="1" applyBorder="1" applyAlignment="1">
      <alignment horizontal="center" vertical="center" wrapText="1"/>
    </xf>
    <xf numFmtId="0" fontId="13" fillId="0" borderId="0" xfId="3" applyFont="1" applyAlignment="1">
      <alignment horizontal="center" vertical="center"/>
    </xf>
    <xf numFmtId="0" fontId="14" fillId="0" borderId="32" xfId="3" applyFont="1" applyBorder="1" applyAlignment="1">
      <alignment horizontal="left" vertical="center" wrapText="1"/>
    </xf>
    <xf numFmtId="0" fontId="14" fillId="0" borderId="31" xfId="3" applyFont="1" applyBorder="1" applyAlignment="1">
      <alignment horizontal="left" vertical="center" wrapText="1"/>
    </xf>
    <xf numFmtId="0" fontId="14" fillId="0" borderId="30" xfId="3" applyFont="1" applyBorder="1" applyAlignment="1">
      <alignment horizontal="left" vertical="center" wrapText="1"/>
    </xf>
    <xf numFmtId="0" fontId="14" fillId="0" borderId="29" xfId="3" applyFont="1" applyBorder="1" applyAlignment="1">
      <alignment horizontal="left" vertical="center" wrapText="1"/>
    </xf>
    <xf numFmtId="0" fontId="8" fillId="0" borderId="25" xfId="3" quotePrefix="1" applyFont="1" applyBorder="1" applyAlignment="1">
      <alignment horizontal="center" vertical="center" wrapText="1"/>
    </xf>
    <xf numFmtId="0" fontId="8" fillId="0" borderId="27" xfId="3" applyFont="1" applyBorder="1" applyAlignment="1">
      <alignment horizontal="center" vertical="center" wrapText="1"/>
    </xf>
    <xf numFmtId="0" fontId="8" fillId="0" borderId="32" xfId="3" applyFont="1" applyBorder="1" applyAlignment="1">
      <alignment horizontal="left" vertical="center" wrapText="1"/>
    </xf>
    <xf numFmtId="0" fontId="8" fillId="0" borderId="31" xfId="3" applyFont="1" applyBorder="1" applyAlignment="1">
      <alignment horizontal="left" vertical="center" wrapText="1"/>
    </xf>
    <xf numFmtId="0" fontId="8" fillId="0" borderId="30" xfId="3" applyFont="1" applyBorder="1" applyAlignment="1">
      <alignment horizontal="left" vertical="center" wrapText="1"/>
    </xf>
    <xf numFmtId="0" fontId="8" fillId="0" borderId="29" xfId="3" applyFont="1" applyBorder="1" applyAlignment="1">
      <alignment horizontal="left" vertical="center" wrapText="1"/>
    </xf>
  </cellXfs>
  <cellStyles count="5">
    <cellStyle name="一般" xfId="0" builtinId="0"/>
    <cellStyle name="一般 2" xfId="2" xr:uid="{00000000-0005-0000-0000-000001000000}"/>
    <cellStyle name="一般 2 2" xfId="1" xr:uid="{00000000-0005-0000-0000-000002000000}"/>
    <cellStyle name="一般 2 2 2" xfId="3" xr:uid="{00000000-0005-0000-0000-000003000000}"/>
    <cellStyle name="一般 3" xfId="4" xr:uid="{9681F614-B94F-447E-9A9B-0DE7960729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 佈景主題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32794-70EA-404B-9EA5-8B70E70DB9D0}">
  <sheetPr>
    <pageSetUpPr fitToPage="1"/>
  </sheetPr>
  <dimension ref="A1:W28"/>
  <sheetViews>
    <sheetView tabSelected="1" workbookViewId="0">
      <selection sqref="A1:W28"/>
    </sheetView>
  </sheetViews>
  <sheetFormatPr defaultColWidth="4.5703125" defaultRowHeight="15" x14ac:dyDescent="0.25"/>
  <cols>
    <col min="1" max="1" width="7.5703125" style="31" customWidth="1"/>
    <col min="2" max="2" width="14.7109375" style="31" customWidth="1"/>
    <col min="3" max="23" width="8.5703125" style="31" customWidth="1"/>
    <col min="24" max="16384" width="4.5703125" style="31"/>
  </cols>
  <sheetData>
    <row r="1" spans="1:23" ht="21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</row>
    <row r="2" spans="1:23" ht="16.5" customHeight="1" x14ac:dyDescent="0.25">
      <c r="A2" s="42" t="s">
        <v>133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11" t="s">
        <v>34</v>
      </c>
      <c r="W2" s="12"/>
    </row>
    <row r="3" spans="1:23" ht="16.5" x14ac:dyDescent="0.25">
      <c r="A3" s="44" t="s">
        <v>130</v>
      </c>
      <c r="B3" s="45"/>
      <c r="C3" s="48" t="s">
        <v>2</v>
      </c>
      <c r="D3" s="48"/>
      <c r="E3" s="48"/>
      <c r="F3" s="49" t="s">
        <v>27</v>
      </c>
      <c r="G3" s="48"/>
      <c r="H3" s="50"/>
      <c r="I3" s="49" t="s">
        <v>29</v>
      </c>
      <c r="J3" s="48"/>
      <c r="K3" s="50"/>
      <c r="L3" s="49" t="s">
        <v>30</v>
      </c>
      <c r="M3" s="48"/>
      <c r="N3" s="48"/>
      <c r="O3" s="49" t="s">
        <v>31</v>
      </c>
      <c r="P3" s="48"/>
      <c r="Q3" s="48"/>
      <c r="R3" s="49" t="s">
        <v>32</v>
      </c>
      <c r="S3" s="48"/>
      <c r="T3" s="48"/>
      <c r="U3" s="49" t="s">
        <v>33</v>
      </c>
      <c r="V3" s="48"/>
      <c r="W3" s="48"/>
    </row>
    <row r="4" spans="1:23" ht="16.5" x14ac:dyDescent="0.25">
      <c r="A4" s="46"/>
      <c r="B4" s="47"/>
      <c r="C4" s="2" t="s">
        <v>7</v>
      </c>
      <c r="D4" s="3" t="s">
        <v>25</v>
      </c>
      <c r="E4" s="3" t="s">
        <v>26</v>
      </c>
      <c r="F4" s="2" t="s">
        <v>28</v>
      </c>
      <c r="G4" s="3" t="s">
        <v>25</v>
      </c>
      <c r="H4" s="3" t="s">
        <v>26</v>
      </c>
      <c r="I4" s="2" t="s">
        <v>28</v>
      </c>
      <c r="J4" s="3" t="s">
        <v>25</v>
      </c>
      <c r="K4" s="3" t="s">
        <v>26</v>
      </c>
      <c r="L4" s="2" t="s">
        <v>28</v>
      </c>
      <c r="M4" s="3" t="s">
        <v>25</v>
      </c>
      <c r="N4" s="3" t="s">
        <v>26</v>
      </c>
      <c r="O4" s="2" t="s">
        <v>28</v>
      </c>
      <c r="P4" s="3" t="s">
        <v>25</v>
      </c>
      <c r="Q4" s="3" t="s">
        <v>26</v>
      </c>
      <c r="R4" s="2" t="s">
        <v>28</v>
      </c>
      <c r="S4" s="3" t="s">
        <v>25</v>
      </c>
      <c r="T4" s="3" t="s">
        <v>26</v>
      </c>
      <c r="U4" s="2" t="s">
        <v>28</v>
      </c>
      <c r="V4" s="3" t="s">
        <v>25</v>
      </c>
      <c r="W4" s="4" t="s">
        <v>26</v>
      </c>
    </row>
    <row r="5" spans="1:23" ht="29.25" customHeight="1" x14ac:dyDescent="0.25">
      <c r="A5" s="33" t="s">
        <v>2</v>
      </c>
      <c r="B5" s="34"/>
      <c r="C5" s="5">
        <v>553</v>
      </c>
      <c r="D5" s="5">
        <v>158</v>
      </c>
      <c r="E5" s="5">
        <v>395</v>
      </c>
      <c r="F5" s="5">
        <v>0</v>
      </c>
      <c r="G5" s="5">
        <v>0</v>
      </c>
      <c r="H5" s="5">
        <v>0</v>
      </c>
      <c r="I5" s="5">
        <v>125</v>
      </c>
      <c r="J5" s="5">
        <v>35</v>
      </c>
      <c r="K5" s="5">
        <v>90</v>
      </c>
      <c r="L5" s="5">
        <v>251</v>
      </c>
      <c r="M5" s="5">
        <v>65</v>
      </c>
      <c r="N5" s="5">
        <v>186</v>
      </c>
      <c r="O5" s="5">
        <v>127</v>
      </c>
      <c r="P5" s="5">
        <v>48</v>
      </c>
      <c r="Q5" s="5">
        <v>79</v>
      </c>
      <c r="R5" s="5">
        <v>45</v>
      </c>
      <c r="S5" s="5">
        <v>10</v>
      </c>
      <c r="T5" s="5">
        <v>35</v>
      </c>
      <c r="U5" s="5">
        <v>5</v>
      </c>
      <c r="V5" s="5">
        <v>0</v>
      </c>
      <c r="W5" s="5">
        <v>5</v>
      </c>
    </row>
    <row r="6" spans="1:23" ht="16.5" x14ac:dyDescent="0.25">
      <c r="A6" s="35" t="s">
        <v>3</v>
      </c>
      <c r="B6" s="10" t="s">
        <v>7</v>
      </c>
      <c r="C6" s="5">
        <v>394</v>
      </c>
      <c r="D6" s="5">
        <v>93</v>
      </c>
      <c r="E6" s="5">
        <v>301</v>
      </c>
      <c r="F6" s="5">
        <v>0</v>
      </c>
      <c r="G6" s="5">
        <v>0</v>
      </c>
      <c r="H6" s="5">
        <v>0</v>
      </c>
      <c r="I6" s="5">
        <v>97</v>
      </c>
      <c r="J6" s="5">
        <v>21</v>
      </c>
      <c r="K6" s="5">
        <v>76</v>
      </c>
      <c r="L6" s="5">
        <v>170</v>
      </c>
      <c r="M6" s="5">
        <v>38</v>
      </c>
      <c r="N6" s="5">
        <v>132</v>
      </c>
      <c r="O6" s="5">
        <v>80</v>
      </c>
      <c r="P6" s="5">
        <v>26</v>
      </c>
      <c r="Q6" s="5">
        <v>54</v>
      </c>
      <c r="R6" s="5">
        <v>42</v>
      </c>
      <c r="S6" s="5">
        <v>8</v>
      </c>
      <c r="T6" s="5">
        <v>34</v>
      </c>
      <c r="U6" s="5">
        <v>5</v>
      </c>
      <c r="V6" s="5">
        <v>0</v>
      </c>
      <c r="W6" s="5">
        <v>5</v>
      </c>
    </row>
    <row r="7" spans="1:23" ht="16.5" x14ac:dyDescent="0.25">
      <c r="A7" s="36"/>
      <c r="B7" s="6" t="s">
        <v>8</v>
      </c>
      <c r="C7" s="5">
        <v>118</v>
      </c>
      <c r="D7" s="5">
        <v>36</v>
      </c>
      <c r="E7" s="5">
        <v>82</v>
      </c>
      <c r="F7" s="5">
        <v>0</v>
      </c>
      <c r="G7" s="5">
        <v>0</v>
      </c>
      <c r="H7" s="5">
        <v>0</v>
      </c>
      <c r="I7" s="5">
        <v>25</v>
      </c>
      <c r="J7" s="32">
        <v>6</v>
      </c>
      <c r="K7" s="32">
        <v>19</v>
      </c>
      <c r="L7" s="5">
        <v>53</v>
      </c>
      <c r="M7" s="32">
        <v>14</v>
      </c>
      <c r="N7" s="32">
        <v>39</v>
      </c>
      <c r="O7" s="5">
        <v>26</v>
      </c>
      <c r="P7" s="5">
        <v>14</v>
      </c>
      <c r="Q7" s="5">
        <v>12</v>
      </c>
      <c r="R7" s="5">
        <v>14</v>
      </c>
      <c r="S7" s="32">
        <v>2</v>
      </c>
      <c r="T7" s="32">
        <v>12</v>
      </c>
      <c r="U7" s="5">
        <v>0</v>
      </c>
      <c r="V7" s="32">
        <v>0</v>
      </c>
      <c r="W7" s="32">
        <v>0</v>
      </c>
    </row>
    <row r="8" spans="1:23" ht="16.5" x14ac:dyDescent="0.25">
      <c r="A8" s="36"/>
      <c r="B8" s="6" t="s">
        <v>9</v>
      </c>
      <c r="C8" s="5">
        <v>154</v>
      </c>
      <c r="D8" s="5">
        <v>32</v>
      </c>
      <c r="E8" s="5">
        <v>122</v>
      </c>
      <c r="F8" s="5">
        <v>0</v>
      </c>
      <c r="G8" s="5">
        <v>0</v>
      </c>
      <c r="H8" s="5">
        <v>0</v>
      </c>
      <c r="I8" s="5">
        <v>40</v>
      </c>
      <c r="J8" s="32">
        <v>8</v>
      </c>
      <c r="K8" s="32">
        <v>32</v>
      </c>
      <c r="L8" s="5">
        <v>73</v>
      </c>
      <c r="M8" s="32">
        <v>17</v>
      </c>
      <c r="N8" s="32">
        <v>56</v>
      </c>
      <c r="O8" s="5">
        <v>22</v>
      </c>
      <c r="P8" s="5">
        <v>3</v>
      </c>
      <c r="Q8" s="5">
        <v>19</v>
      </c>
      <c r="R8" s="5">
        <v>17</v>
      </c>
      <c r="S8" s="32">
        <v>4</v>
      </c>
      <c r="T8" s="32">
        <v>13</v>
      </c>
      <c r="U8" s="5">
        <v>2</v>
      </c>
      <c r="V8" s="32">
        <v>0</v>
      </c>
      <c r="W8" s="32">
        <v>2</v>
      </c>
    </row>
    <row r="9" spans="1:23" ht="16.5" x14ac:dyDescent="0.25">
      <c r="A9" s="36"/>
      <c r="B9" s="6" t="s">
        <v>10</v>
      </c>
      <c r="C9" s="5">
        <v>86</v>
      </c>
      <c r="D9" s="5">
        <v>17</v>
      </c>
      <c r="E9" s="5">
        <v>69</v>
      </c>
      <c r="F9" s="5">
        <v>0</v>
      </c>
      <c r="G9" s="5">
        <v>0</v>
      </c>
      <c r="H9" s="5">
        <v>0</v>
      </c>
      <c r="I9" s="5">
        <v>15</v>
      </c>
      <c r="J9" s="32">
        <v>3</v>
      </c>
      <c r="K9" s="32">
        <v>12</v>
      </c>
      <c r="L9" s="5">
        <v>29</v>
      </c>
      <c r="M9" s="32">
        <v>3</v>
      </c>
      <c r="N9" s="32">
        <v>26</v>
      </c>
      <c r="O9" s="5">
        <v>32</v>
      </c>
      <c r="P9" s="5">
        <v>9</v>
      </c>
      <c r="Q9" s="5">
        <v>23</v>
      </c>
      <c r="R9" s="5">
        <v>9</v>
      </c>
      <c r="S9" s="32">
        <v>2</v>
      </c>
      <c r="T9" s="32">
        <v>7</v>
      </c>
      <c r="U9" s="5">
        <v>1</v>
      </c>
      <c r="V9" s="32">
        <v>0</v>
      </c>
      <c r="W9" s="32">
        <v>1</v>
      </c>
    </row>
    <row r="10" spans="1:23" ht="16.5" x14ac:dyDescent="0.25">
      <c r="A10" s="36"/>
      <c r="B10" s="6" t="s">
        <v>11</v>
      </c>
      <c r="C10" s="5">
        <v>23</v>
      </c>
      <c r="D10" s="5">
        <v>8</v>
      </c>
      <c r="E10" s="5">
        <v>15</v>
      </c>
      <c r="F10" s="5">
        <v>0</v>
      </c>
      <c r="G10" s="5">
        <v>0</v>
      </c>
      <c r="H10" s="5">
        <v>0</v>
      </c>
      <c r="I10" s="5">
        <v>10</v>
      </c>
      <c r="J10" s="32">
        <v>4</v>
      </c>
      <c r="K10" s="32">
        <v>6</v>
      </c>
      <c r="L10" s="5">
        <v>13</v>
      </c>
      <c r="M10" s="32">
        <v>4</v>
      </c>
      <c r="N10" s="32">
        <v>9</v>
      </c>
      <c r="O10" s="5">
        <v>0</v>
      </c>
      <c r="P10" s="5">
        <v>0</v>
      </c>
      <c r="Q10" s="5">
        <v>0</v>
      </c>
      <c r="R10" s="5">
        <v>0</v>
      </c>
      <c r="S10" s="32">
        <v>0</v>
      </c>
      <c r="T10" s="32">
        <v>0</v>
      </c>
      <c r="U10" s="5">
        <v>0</v>
      </c>
      <c r="V10" s="32">
        <v>0</v>
      </c>
      <c r="W10" s="32">
        <v>0</v>
      </c>
    </row>
    <row r="11" spans="1:23" ht="16.5" x14ac:dyDescent="0.25">
      <c r="A11" s="36"/>
      <c r="B11" s="6" t="s">
        <v>12</v>
      </c>
      <c r="C11" s="5">
        <v>13</v>
      </c>
      <c r="D11" s="5">
        <v>0</v>
      </c>
      <c r="E11" s="5">
        <v>13</v>
      </c>
      <c r="F11" s="5">
        <v>0</v>
      </c>
      <c r="G11" s="5">
        <v>0</v>
      </c>
      <c r="H11" s="5">
        <v>0</v>
      </c>
      <c r="I11" s="5">
        <v>7</v>
      </c>
      <c r="J11" s="32">
        <v>0</v>
      </c>
      <c r="K11" s="32">
        <v>7</v>
      </c>
      <c r="L11" s="5">
        <v>2</v>
      </c>
      <c r="M11" s="32">
        <v>0</v>
      </c>
      <c r="N11" s="32">
        <v>2</v>
      </c>
      <c r="O11" s="5">
        <v>0</v>
      </c>
      <c r="P11" s="5">
        <v>0</v>
      </c>
      <c r="Q11" s="5">
        <v>0</v>
      </c>
      <c r="R11" s="5">
        <v>2</v>
      </c>
      <c r="S11" s="32">
        <v>0</v>
      </c>
      <c r="T11" s="32">
        <v>2</v>
      </c>
      <c r="U11" s="5">
        <v>2</v>
      </c>
      <c r="V11" s="32">
        <v>0</v>
      </c>
      <c r="W11" s="32">
        <v>2</v>
      </c>
    </row>
    <row r="12" spans="1:23" ht="16.5" x14ac:dyDescent="0.25">
      <c r="A12" s="35" t="s">
        <v>4</v>
      </c>
      <c r="B12" s="10" t="s">
        <v>7</v>
      </c>
      <c r="C12" s="5">
        <v>159</v>
      </c>
      <c r="D12" s="5">
        <v>65</v>
      </c>
      <c r="E12" s="5">
        <v>94</v>
      </c>
      <c r="F12" s="5">
        <v>0</v>
      </c>
      <c r="G12" s="5">
        <v>0</v>
      </c>
      <c r="H12" s="5">
        <v>0</v>
      </c>
      <c r="I12" s="5">
        <v>28</v>
      </c>
      <c r="J12" s="5">
        <v>14</v>
      </c>
      <c r="K12" s="5">
        <v>14</v>
      </c>
      <c r="L12" s="5">
        <v>81</v>
      </c>
      <c r="M12" s="5">
        <v>27</v>
      </c>
      <c r="N12" s="5">
        <v>54</v>
      </c>
      <c r="O12" s="5">
        <v>47</v>
      </c>
      <c r="P12" s="5">
        <v>22</v>
      </c>
      <c r="Q12" s="5">
        <v>25</v>
      </c>
      <c r="R12" s="5">
        <v>3</v>
      </c>
      <c r="S12" s="5">
        <v>2</v>
      </c>
      <c r="T12" s="5">
        <v>1</v>
      </c>
      <c r="U12" s="5">
        <v>0</v>
      </c>
      <c r="V12" s="5">
        <v>0</v>
      </c>
      <c r="W12" s="5">
        <v>0</v>
      </c>
    </row>
    <row r="13" spans="1:23" ht="16.5" x14ac:dyDescent="0.25">
      <c r="A13" s="37"/>
      <c r="B13" s="6" t="s">
        <v>13</v>
      </c>
      <c r="C13" s="5">
        <v>84</v>
      </c>
      <c r="D13" s="5">
        <v>36</v>
      </c>
      <c r="E13" s="5">
        <v>48</v>
      </c>
      <c r="F13" s="5">
        <v>0</v>
      </c>
      <c r="G13" s="5">
        <v>0</v>
      </c>
      <c r="H13" s="5">
        <v>0</v>
      </c>
      <c r="I13" s="5">
        <v>20</v>
      </c>
      <c r="J13" s="5">
        <v>11</v>
      </c>
      <c r="K13" s="5">
        <v>9</v>
      </c>
      <c r="L13" s="5">
        <v>43</v>
      </c>
      <c r="M13" s="5">
        <v>14</v>
      </c>
      <c r="N13" s="5">
        <v>29</v>
      </c>
      <c r="O13" s="5">
        <v>18</v>
      </c>
      <c r="P13" s="5">
        <v>9</v>
      </c>
      <c r="Q13" s="5">
        <v>9</v>
      </c>
      <c r="R13" s="5">
        <v>3</v>
      </c>
      <c r="S13" s="32">
        <v>2</v>
      </c>
      <c r="T13" s="32">
        <v>1</v>
      </c>
      <c r="U13" s="5">
        <v>0</v>
      </c>
      <c r="V13" s="5">
        <v>0</v>
      </c>
      <c r="W13" s="5">
        <v>0</v>
      </c>
    </row>
    <row r="14" spans="1:23" ht="16.5" x14ac:dyDescent="0.25">
      <c r="A14" s="37"/>
      <c r="B14" s="6" t="s">
        <v>14</v>
      </c>
      <c r="C14" s="5">
        <v>37</v>
      </c>
      <c r="D14" s="5">
        <v>14</v>
      </c>
      <c r="E14" s="5">
        <v>23</v>
      </c>
      <c r="F14" s="5">
        <v>0</v>
      </c>
      <c r="G14" s="5">
        <v>0</v>
      </c>
      <c r="H14" s="5">
        <v>0</v>
      </c>
      <c r="I14" s="5">
        <v>5</v>
      </c>
      <c r="J14" s="5">
        <v>2</v>
      </c>
      <c r="K14" s="5">
        <v>3</v>
      </c>
      <c r="L14" s="5">
        <v>23</v>
      </c>
      <c r="M14" s="5">
        <v>7</v>
      </c>
      <c r="N14" s="5">
        <v>16</v>
      </c>
      <c r="O14" s="5">
        <v>9</v>
      </c>
      <c r="P14" s="5">
        <v>5</v>
      </c>
      <c r="Q14" s="5">
        <v>4</v>
      </c>
      <c r="R14" s="5">
        <v>0</v>
      </c>
      <c r="S14" s="32">
        <v>0</v>
      </c>
      <c r="T14" s="32">
        <v>0</v>
      </c>
      <c r="U14" s="5">
        <v>0</v>
      </c>
      <c r="V14" s="5">
        <v>0</v>
      </c>
      <c r="W14" s="5">
        <v>0</v>
      </c>
    </row>
    <row r="15" spans="1:23" ht="16.5" x14ac:dyDescent="0.25">
      <c r="A15" s="37"/>
      <c r="B15" s="6" t="s">
        <v>15</v>
      </c>
      <c r="C15" s="5">
        <v>18</v>
      </c>
      <c r="D15" s="5">
        <v>6</v>
      </c>
      <c r="E15" s="5">
        <v>12</v>
      </c>
      <c r="F15" s="5">
        <v>0</v>
      </c>
      <c r="G15" s="5">
        <v>0</v>
      </c>
      <c r="H15" s="5">
        <v>0</v>
      </c>
      <c r="I15" s="5">
        <v>1</v>
      </c>
      <c r="J15" s="5">
        <v>1</v>
      </c>
      <c r="K15" s="5">
        <v>0</v>
      </c>
      <c r="L15" s="5">
        <v>12</v>
      </c>
      <c r="M15" s="5">
        <v>5</v>
      </c>
      <c r="N15" s="5">
        <v>7</v>
      </c>
      <c r="O15" s="5">
        <v>5</v>
      </c>
      <c r="P15" s="5">
        <v>0</v>
      </c>
      <c r="Q15" s="5">
        <v>5</v>
      </c>
      <c r="R15" s="5">
        <v>0</v>
      </c>
      <c r="S15" s="32">
        <v>0</v>
      </c>
      <c r="T15" s="32">
        <v>0</v>
      </c>
      <c r="U15" s="5">
        <v>0</v>
      </c>
      <c r="V15" s="5">
        <v>0</v>
      </c>
      <c r="W15" s="5">
        <v>0</v>
      </c>
    </row>
    <row r="16" spans="1:23" ht="16.5" x14ac:dyDescent="0.25">
      <c r="A16" s="36"/>
      <c r="B16" s="6" t="s">
        <v>12</v>
      </c>
      <c r="C16" s="5">
        <v>20</v>
      </c>
      <c r="D16" s="5">
        <v>9</v>
      </c>
      <c r="E16" s="5">
        <v>11</v>
      </c>
      <c r="F16" s="5">
        <v>0</v>
      </c>
      <c r="G16" s="5">
        <v>0</v>
      </c>
      <c r="H16" s="5">
        <v>0</v>
      </c>
      <c r="I16" s="5">
        <v>2</v>
      </c>
      <c r="J16" s="5">
        <v>0</v>
      </c>
      <c r="K16" s="5">
        <v>2</v>
      </c>
      <c r="L16" s="5">
        <v>3</v>
      </c>
      <c r="M16" s="5">
        <v>1</v>
      </c>
      <c r="N16" s="5">
        <v>2</v>
      </c>
      <c r="O16" s="5">
        <v>15</v>
      </c>
      <c r="P16" s="5">
        <v>8</v>
      </c>
      <c r="Q16" s="5">
        <v>7</v>
      </c>
      <c r="R16" s="5">
        <v>0</v>
      </c>
      <c r="S16" s="32">
        <v>0</v>
      </c>
      <c r="T16" s="32">
        <v>0</v>
      </c>
      <c r="U16" s="5">
        <v>0</v>
      </c>
      <c r="V16" s="5">
        <v>0</v>
      </c>
      <c r="W16" s="5">
        <v>0</v>
      </c>
    </row>
    <row r="17" spans="1:23" ht="16.5" x14ac:dyDescent="0.25">
      <c r="A17" s="35" t="s">
        <v>5</v>
      </c>
      <c r="B17" s="10" t="s">
        <v>7</v>
      </c>
      <c r="C17" s="5">
        <f t="shared" ref="C17:C25" si="0">D17+E17</f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f t="shared" ref="I17:I26" si="1">J17+K17</f>
        <v>0</v>
      </c>
      <c r="J17" s="5">
        <v>0</v>
      </c>
      <c r="K17" s="5">
        <v>0</v>
      </c>
      <c r="L17" s="5">
        <f t="shared" ref="L17:L26" si="2">M17+N17</f>
        <v>0</v>
      </c>
      <c r="M17" s="5">
        <v>0</v>
      </c>
      <c r="N17" s="5">
        <v>0</v>
      </c>
      <c r="O17" s="5">
        <f t="shared" ref="O17:O26" si="3">P17+Q17</f>
        <v>0</v>
      </c>
      <c r="P17" s="5">
        <v>0</v>
      </c>
      <c r="Q17" s="5">
        <v>0</v>
      </c>
      <c r="R17" s="5">
        <f t="shared" ref="R17:R26" si="4">S17+T17</f>
        <v>0</v>
      </c>
      <c r="S17" s="5">
        <v>0</v>
      </c>
      <c r="T17" s="5">
        <v>0</v>
      </c>
      <c r="U17" s="5">
        <f t="shared" ref="U17:U26" si="5">V17+W17</f>
        <v>0</v>
      </c>
      <c r="V17" s="5">
        <v>0</v>
      </c>
      <c r="W17" s="5">
        <v>0</v>
      </c>
    </row>
    <row r="18" spans="1:23" ht="16.5" x14ac:dyDescent="0.25">
      <c r="A18" s="36"/>
      <c r="B18" s="6" t="s">
        <v>16</v>
      </c>
      <c r="C18" s="5">
        <f t="shared" si="0"/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f t="shared" si="1"/>
        <v>0</v>
      </c>
      <c r="J18" s="5">
        <v>0</v>
      </c>
      <c r="K18" s="5">
        <v>0</v>
      </c>
      <c r="L18" s="5">
        <f t="shared" si="2"/>
        <v>0</v>
      </c>
      <c r="M18" s="5">
        <v>0</v>
      </c>
      <c r="N18" s="5">
        <v>0</v>
      </c>
      <c r="O18" s="5">
        <f t="shared" si="3"/>
        <v>0</v>
      </c>
      <c r="P18" s="5">
        <v>0</v>
      </c>
      <c r="Q18" s="5">
        <v>0</v>
      </c>
      <c r="R18" s="5">
        <f t="shared" si="4"/>
        <v>0</v>
      </c>
      <c r="S18" s="5">
        <v>0</v>
      </c>
      <c r="T18" s="5">
        <v>0</v>
      </c>
      <c r="U18" s="5">
        <f t="shared" si="5"/>
        <v>0</v>
      </c>
      <c r="V18" s="5">
        <v>0</v>
      </c>
      <c r="W18" s="5">
        <v>0</v>
      </c>
    </row>
    <row r="19" spans="1:23" ht="16.5" x14ac:dyDescent="0.25">
      <c r="A19" s="36"/>
      <c r="B19" s="6" t="s">
        <v>17</v>
      </c>
      <c r="C19" s="5">
        <f t="shared" si="0"/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f t="shared" si="1"/>
        <v>0</v>
      </c>
      <c r="J19" s="5">
        <v>0</v>
      </c>
      <c r="K19" s="5">
        <v>0</v>
      </c>
      <c r="L19" s="5">
        <f t="shared" si="2"/>
        <v>0</v>
      </c>
      <c r="M19" s="5">
        <v>0</v>
      </c>
      <c r="N19" s="5">
        <v>0</v>
      </c>
      <c r="O19" s="5">
        <f t="shared" si="3"/>
        <v>0</v>
      </c>
      <c r="P19" s="5">
        <v>0</v>
      </c>
      <c r="Q19" s="5">
        <v>0</v>
      </c>
      <c r="R19" s="5">
        <f t="shared" si="4"/>
        <v>0</v>
      </c>
      <c r="S19" s="5">
        <v>0</v>
      </c>
      <c r="T19" s="5">
        <v>0</v>
      </c>
      <c r="U19" s="5">
        <f t="shared" si="5"/>
        <v>0</v>
      </c>
      <c r="V19" s="5">
        <v>0</v>
      </c>
      <c r="W19" s="5">
        <v>0</v>
      </c>
    </row>
    <row r="20" spans="1:23" ht="16.5" x14ac:dyDescent="0.25">
      <c r="A20" s="36"/>
      <c r="B20" s="6" t="s">
        <v>18</v>
      </c>
      <c r="C20" s="5">
        <f t="shared" si="0"/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f t="shared" si="1"/>
        <v>0</v>
      </c>
      <c r="J20" s="5">
        <v>0</v>
      </c>
      <c r="K20" s="5">
        <v>0</v>
      </c>
      <c r="L20" s="5">
        <f t="shared" si="2"/>
        <v>0</v>
      </c>
      <c r="M20" s="5">
        <v>0</v>
      </c>
      <c r="N20" s="5">
        <v>0</v>
      </c>
      <c r="O20" s="5">
        <f t="shared" si="3"/>
        <v>0</v>
      </c>
      <c r="P20" s="5">
        <v>0</v>
      </c>
      <c r="Q20" s="5">
        <v>0</v>
      </c>
      <c r="R20" s="5">
        <f t="shared" si="4"/>
        <v>0</v>
      </c>
      <c r="S20" s="5">
        <v>0</v>
      </c>
      <c r="T20" s="5">
        <v>0</v>
      </c>
      <c r="U20" s="5">
        <f t="shared" si="5"/>
        <v>0</v>
      </c>
      <c r="V20" s="5">
        <v>0</v>
      </c>
      <c r="W20" s="5">
        <v>0</v>
      </c>
    </row>
    <row r="21" spans="1:23" ht="16.5" x14ac:dyDescent="0.25">
      <c r="A21" s="36"/>
      <c r="B21" s="6" t="s">
        <v>19</v>
      </c>
      <c r="C21" s="5">
        <f t="shared" si="0"/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f t="shared" si="1"/>
        <v>0</v>
      </c>
      <c r="J21" s="5">
        <v>0</v>
      </c>
      <c r="K21" s="5">
        <v>0</v>
      </c>
      <c r="L21" s="5">
        <f t="shared" si="2"/>
        <v>0</v>
      </c>
      <c r="M21" s="5">
        <v>0</v>
      </c>
      <c r="N21" s="5">
        <v>0</v>
      </c>
      <c r="O21" s="5">
        <f t="shared" si="3"/>
        <v>0</v>
      </c>
      <c r="P21" s="5">
        <v>0</v>
      </c>
      <c r="Q21" s="5">
        <v>0</v>
      </c>
      <c r="R21" s="5">
        <f t="shared" si="4"/>
        <v>0</v>
      </c>
      <c r="S21" s="5">
        <v>0</v>
      </c>
      <c r="T21" s="5">
        <v>0</v>
      </c>
      <c r="U21" s="5">
        <f t="shared" si="5"/>
        <v>0</v>
      </c>
      <c r="V21" s="5">
        <v>0</v>
      </c>
      <c r="W21" s="5">
        <v>0</v>
      </c>
    </row>
    <row r="22" spans="1:23" ht="16.5" x14ac:dyDescent="0.25">
      <c r="A22" s="36"/>
      <c r="B22" s="6" t="s">
        <v>20</v>
      </c>
      <c r="C22" s="5">
        <f t="shared" si="0"/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f t="shared" si="1"/>
        <v>0</v>
      </c>
      <c r="J22" s="5">
        <v>0</v>
      </c>
      <c r="K22" s="5">
        <v>0</v>
      </c>
      <c r="L22" s="5">
        <f t="shared" si="2"/>
        <v>0</v>
      </c>
      <c r="M22" s="5">
        <v>0</v>
      </c>
      <c r="N22" s="5">
        <v>0</v>
      </c>
      <c r="O22" s="5">
        <f t="shared" si="3"/>
        <v>0</v>
      </c>
      <c r="P22" s="5">
        <v>0</v>
      </c>
      <c r="Q22" s="5">
        <v>0</v>
      </c>
      <c r="R22" s="5">
        <f t="shared" si="4"/>
        <v>0</v>
      </c>
      <c r="S22" s="5">
        <v>0</v>
      </c>
      <c r="T22" s="5">
        <v>0</v>
      </c>
      <c r="U22" s="5">
        <f t="shared" si="5"/>
        <v>0</v>
      </c>
      <c r="V22" s="5">
        <v>0</v>
      </c>
      <c r="W22" s="5">
        <v>0</v>
      </c>
    </row>
    <row r="23" spans="1:23" ht="16.5" x14ac:dyDescent="0.25">
      <c r="A23" s="36"/>
      <c r="B23" s="6" t="s">
        <v>21</v>
      </c>
      <c r="C23" s="5">
        <f t="shared" si="0"/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f t="shared" si="1"/>
        <v>0</v>
      </c>
      <c r="J23" s="5">
        <v>0</v>
      </c>
      <c r="K23" s="5">
        <v>0</v>
      </c>
      <c r="L23" s="5">
        <f t="shared" si="2"/>
        <v>0</v>
      </c>
      <c r="M23" s="5">
        <v>0</v>
      </c>
      <c r="N23" s="5">
        <v>0</v>
      </c>
      <c r="O23" s="5">
        <f t="shared" si="3"/>
        <v>0</v>
      </c>
      <c r="P23" s="5">
        <v>0</v>
      </c>
      <c r="Q23" s="5">
        <v>0</v>
      </c>
      <c r="R23" s="5">
        <f t="shared" si="4"/>
        <v>0</v>
      </c>
      <c r="S23" s="5">
        <v>0</v>
      </c>
      <c r="T23" s="5">
        <v>0</v>
      </c>
      <c r="U23" s="5">
        <f t="shared" si="5"/>
        <v>0</v>
      </c>
      <c r="V23" s="5">
        <v>0</v>
      </c>
      <c r="W23" s="5">
        <v>0</v>
      </c>
    </row>
    <row r="24" spans="1:23" ht="16.5" x14ac:dyDescent="0.25">
      <c r="A24" s="38" t="s">
        <v>6</v>
      </c>
      <c r="B24" s="10" t="s">
        <v>7</v>
      </c>
      <c r="C24" s="5">
        <f t="shared" si="0"/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f t="shared" si="1"/>
        <v>0</v>
      </c>
      <c r="J24" s="5">
        <v>0</v>
      </c>
      <c r="K24" s="5">
        <v>0</v>
      </c>
      <c r="L24" s="5">
        <f t="shared" si="2"/>
        <v>0</v>
      </c>
      <c r="M24" s="5">
        <v>0</v>
      </c>
      <c r="N24" s="5">
        <v>0</v>
      </c>
      <c r="O24" s="5">
        <f t="shared" si="3"/>
        <v>0</v>
      </c>
      <c r="P24" s="5">
        <v>0</v>
      </c>
      <c r="Q24" s="5">
        <v>0</v>
      </c>
      <c r="R24" s="5">
        <f t="shared" si="4"/>
        <v>0</v>
      </c>
      <c r="S24" s="5">
        <v>0</v>
      </c>
      <c r="T24" s="5">
        <v>0</v>
      </c>
      <c r="U24" s="5">
        <f t="shared" si="5"/>
        <v>0</v>
      </c>
      <c r="V24" s="5">
        <v>0</v>
      </c>
      <c r="W24" s="5">
        <v>0</v>
      </c>
    </row>
    <row r="25" spans="1:23" ht="16.5" x14ac:dyDescent="0.25">
      <c r="A25" s="39"/>
      <c r="B25" s="6" t="s">
        <v>22</v>
      </c>
      <c r="C25" s="5">
        <f t="shared" si="0"/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f t="shared" si="1"/>
        <v>0</v>
      </c>
      <c r="J25" s="5">
        <v>0</v>
      </c>
      <c r="K25" s="5">
        <v>0</v>
      </c>
      <c r="L25" s="5">
        <f t="shared" si="2"/>
        <v>0</v>
      </c>
      <c r="M25" s="5">
        <v>0</v>
      </c>
      <c r="N25" s="5">
        <v>0</v>
      </c>
      <c r="O25" s="5">
        <f t="shared" si="3"/>
        <v>0</v>
      </c>
      <c r="P25" s="5">
        <v>0</v>
      </c>
      <c r="Q25" s="5">
        <v>0</v>
      </c>
      <c r="R25" s="5">
        <f t="shared" si="4"/>
        <v>0</v>
      </c>
      <c r="S25" s="5">
        <v>0</v>
      </c>
      <c r="T25" s="5">
        <v>0</v>
      </c>
      <c r="U25" s="5">
        <f t="shared" si="5"/>
        <v>0</v>
      </c>
      <c r="V25" s="5">
        <v>0</v>
      </c>
      <c r="W25" s="5">
        <v>0</v>
      </c>
    </row>
    <row r="26" spans="1:23" ht="16.5" x14ac:dyDescent="0.25">
      <c r="A26" s="39"/>
      <c r="B26" s="6" t="s">
        <v>23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f t="shared" si="1"/>
        <v>0</v>
      </c>
      <c r="J26" s="5">
        <v>0</v>
      </c>
      <c r="K26" s="5">
        <v>0</v>
      </c>
      <c r="L26" s="5">
        <f t="shared" si="2"/>
        <v>0</v>
      </c>
      <c r="M26" s="5">
        <v>0</v>
      </c>
      <c r="N26" s="5">
        <v>0</v>
      </c>
      <c r="O26" s="5">
        <f t="shared" si="3"/>
        <v>0</v>
      </c>
      <c r="P26" s="5">
        <v>0</v>
      </c>
      <c r="Q26" s="5">
        <v>0</v>
      </c>
      <c r="R26" s="5">
        <f t="shared" si="4"/>
        <v>0</v>
      </c>
      <c r="S26" s="5">
        <v>0</v>
      </c>
      <c r="T26" s="5">
        <v>0</v>
      </c>
      <c r="U26" s="5">
        <f t="shared" si="5"/>
        <v>0</v>
      </c>
      <c r="V26" s="5">
        <v>0</v>
      </c>
      <c r="W26" s="5">
        <v>0</v>
      </c>
    </row>
    <row r="27" spans="1:23" ht="16.5" x14ac:dyDescent="0.25">
      <c r="A27" s="40"/>
      <c r="B27" s="7" t="s">
        <v>24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f>J27+K27</f>
        <v>0</v>
      </c>
      <c r="J27" s="8">
        <v>0</v>
      </c>
      <c r="K27" s="8">
        <v>0</v>
      </c>
      <c r="L27" s="8">
        <f>M27+N27</f>
        <v>0</v>
      </c>
      <c r="M27" s="8">
        <v>0</v>
      </c>
      <c r="N27" s="8">
        <v>0</v>
      </c>
      <c r="O27" s="8">
        <f>P27+Q27</f>
        <v>0</v>
      </c>
      <c r="P27" s="8">
        <v>0</v>
      </c>
      <c r="Q27" s="8">
        <v>0</v>
      </c>
      <c r="R27" s="8">
        <f>S27+T27</f>
        <v>0</v>
      </c>
      <c r="S27" s="8">
        <v>0</v>
      </c>
      <c r="T27" s="8">
        <v>0</v>
      </c>
      <c r="U27" s="8">
        <f>V27+W27</f>
        <v>0</v>
      </c>
      <c r="V27" s="8">
        <v>0</v>
      </c>
      <c r="W27" s="8">
        <v>0</v>
      </c>
    </row>
    <row r="28" spans="1:23" ht="16.5" x14ac:dyDescent="0.25">
      <c r="A28" s="1" t="s">
        <v>36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1"/>
      <c r="O28" s="1"/>
      <c r="P28" s="1"/>
      <c r="Q28" s="1"/>
      <c r="R28" s="1"/>
      <c r="S28" s="1"/>
      <c r="T28" s="1"/>
      <c r="U28" s="1"/>
      <c r="V28" s="1"/>
      <c r="W28" s="1"/>
    </row>
  </sheetData>
  <mergeCells count="15">
    <mergeCell ref="A5:B5"/>
    <mergeCell ref="A6:A11"/>
    <mergeCell ref="A12:A16"/>
    <mergeCell ref="A17:A23"/>
    <mergeCell ref="A24:A27"/>
    <mergeCell ref="A1:W1"/>
    <mergeCell ref="A2:U2"/>
    <mergeCell ref="A3:B4"/>
    <mergeCell ref="C3:E3"/>
    <mergeCell ref="F3:H3"/>
    <mergeCell ref="I3:K3"/>
    <mergeCell ref="L3:N3"/>
    <mergeCell ref="O3:Q3"/>
    <mergeCell ref="R3:T3"/>
    <mergeCell ref="U3:W3"/>
  </mergeCells>
  <phoneticPr fontId="7" type="noConversion"/>
  <printOptions horizontalCentered="1"/>
  <pageMargins left="0.25" right="0.25" top="0.75" bottom="0.75" header="0.3" footer="0.3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B05CF-BA1E-4B87-AFC0-1EF09F595CFA}">
  <sheetPr>
    <pageSetUpPr fitToPage="1"/>
  </sheetPr>
  <dimension ref="A1:W28"/>
  <sheetViews>
    <sheetView workbookViewId="0">
      <selection activeCell="H29" sqref="H29"/>
    </sheetView>
  </sheetViews>
  <sheetFormatPr defaultColWidth="4.5703125" defaultRowHeight="15" x14ac:dyDescent="0.25"/>
  <cols>
    <col min="1" max="1" width="7.5703125" style="31" customWidth="1"/>
    <col min="2" max="2" width="14.7109375" style="31" customWidth="1"/>
    <col min="3" max="23" width="8.5703125" style="31" customWidth="1"/>
    <col min="24" max="16384" width="4.5703125" style="31"/>
  </cols>
  <sheetData>
    <row r="1" spans="1:23" ht="21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</row>
    <row r="2" spans="1:23" ht="16.5" customHeight="1" x14ac:dyDescent="0.25">
      <c r="A2" s="42" t="s">
        <v>132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11" t="s">
        <v>34</v>
      </c>
      <c r="W2" s="12"/>
    </row>
    <row r="3" spans="1:23" ht="16.5" x14ac:dyDescent="0.25">
      <c r="A3" s="44" t="s">
        <v>130</v>
      </c>
      <c r="B3" s="45"/>
      <c r="C3" s="48" t="s">
        <v>2</v>
      </c>
      <c r="D3" s="48"/>
      <c r="E3" s="48"/>
      <c r="F3" s="49" t="s">
        <v>27</v>
      </c>
      <c r="G3" s="48"/>
      <c r="H3" s="50"/>
      <c r="I3" s="49" t="s">
        <v>29</v>
      </c>
      <c r="J3" s="48"/>
      <c r="K3" s="50"/>
      <c r="L3" s="49" t="s">
        <v>30</v>
      </c>
      <c r="M3" s="48"/>
      <c r="N3" s="48"/>
      <c r="O3" s="49" t="s">
        <v>31</v>
      </c>
      <c r="P3" s="48"/>
      <c r="Q3" s="48"/>
      <c r="R3" s="49" t="s">
        <v>32</v>
      </c>
      <c r="S3" s="48"/>
      <c r="T3" s="48"/>
      <c r="U3" s="49" t="s">
        <v>33</v>
      </c>
      <c r="V3" s="48"/>
      <c r="W3" s="48"/>
    </row>
    <row r="4" spans="1:23" ht="16.5" x14ac:dyDescent="0.25">
      <c r="A4" s="46"/>
      <c r="B4" s="47"/>
      <c r="C4" s="2" t="s">
        <v>7</v>
      </c>
      <c r="D4" s="3" t="s">
        <v>25</v>
      </c>
      <c r="E4" s="3" t="s">
        <v>26</v>
      </c>
      <c r="F4" s="2" t="s">
        <v>28</v>
      </c>
      <c r="G4" s="3" t="s">
        <v>25</v>
      </c>
      <c r="H4" s="3" t="s">
        <v>26</v>
      </c>
      <c r="I4" s="2" t="s">
        <v>28</v>
      </c>
      <c r="J4" s="3" t="s">
        <v>25</v>
      </c>
      <c r="K4" s="3" t="s">
        <v>26</v>
      </c>
      <c r="L4" s="2" t="s">
        <v>28</v>
      </c>
      <c r="M4" s="3" t="s">
        <v>25</v>
      </c>
      <c r="N4" s="3" t="s">
        <v>26</v>
      </c>
      <c r="O4" s="2" t="s">
        <v>28</v>
      </c>
      <c r="P4" s="3" t="s">
        <v>25</v>
      </c>
      <c r="Q4" s="3" t="s">
        <v>26</v>
      </c>
      <c r="R4" s="2" t="s">
        <v>28</v>
      </c>
      <c r="S4" s="3" t="s">
        <v>25</v>
      </c>
      <c r="T4" s="3" t="s">
        <v>26</v>
      </c>
      <c r="U4" s="2" t="s">
        <v>28</v>
      </c>
      <c r="V4" s="3" t="s">
        <v>25</v>
      </c>
      <c r="W4" s="4" t="s">
        <v>26</v>
      </c>
    </row>
    <row r="5" spans="1:23" ht="29.25" customHeight="1" x14ac:dyDescent="0.25">
      <c r="A5" s="33" t="s">
        <v>2</v>
      </c>
      <c r="B5" s="34"/>
      <c r="C5" s="5">
        <v>476</v>
      </c>
      <c r="D5" s="5">
        <v>122</v>
      </c>
      <c r="E5" s="5">
        <v>354</v>
      </c>
      <c r="F5" s="5">
        <v>0</v>
      </c>
      <c r="G5" s="5">
        <v>0</v>
      </c>
      <c r="H5" s="5">
        <v>0</v>
      </c>
      <c r="I5" s="5">
        <v>150</v>
      </c>
      <c r="J5" s="5">
        <v>28</v>
      </c>
      <c r="K5" s="5">
        <v>122</v>
      </c>
      <c r="L5" s="5">
        <v>170</v>
      </c>
      <c r="M5" s="5">
        <v>37</v>
      </c>
      <c r="N5" s="5">
        <v>133</v>
      </c>
      <c r="O5" s="5">
        <v>119</v>
      </c>
      <c r="P5" s="5">
        <v>54</v>
      </c>
      <c r="Q5" s="5">
        <v>65</v>
      </c>
      <c r="R5" s="5">
        <v>36</v>
      </c>
      <c r="S5" s="5">
        <v>3</v>
      </c>
      <c r="T5" s="5">
        <v>33</v>
      </c>
      <c r="U5" s="5">
        <v>1</v>
      </c>
      <c r="V5" s="5">
        <v>0</v>
      </c>
      <c r="W5" s="5">
        <v>1</v>
      </c>
    </row>
    <row r="6" spans="1:23" ht="16.5" x14ac:dyDescent="0.25">
      <c r="A6" s="35" t="s">
        <v>3</v>
      </c>
      <c r="B6" s="10" t="s">
        <v>7</v>
      </c>
      <c r="C6" s="5">
        <v>264</v>
      </c>
      <c r="D6" s="5">
        <v>65</v>
      </c>
      <c r="E6" s="5">
        <v>199</v>
      </c>
      <c r="F6" s="5">
        <v>0</v>
      </c>
      <c r="G6" s="5">
        <v>0</v>
      </c>
      <c r="H6" s="5">
        <v>0</v>
      </c>
      <c r="I6" s="5">
        <v>78</v>
      </c>
      <c r="J6" s="5">
        <v>11</v>
      </c>
      <c r="K6" s="5">
        <v>67</v>
      </c>
      <c r="L6" s="5">
        <v>93</v>
      </c>
      <c r="M6" s="5">
        <v>19</v>
      </c>
      <c r="N6" s="5">
        <v>74</v>
      </c>
      <c r="O6" s="5">
        <v>77</v>
      </c>
      <c r="P6" s="5">
        <v>34</v>
      </c>
      <c r="Q6" s="5">
        <v>43</v>
      </c>
      <c r="R6" s="5">
        <v>16</v>
      </c>
      <c r="S6" s="5">
        <v>1</v>
      </c>
      <c r="T6" s="5">
        <v>15</v>
      </c>
      <c r="U6" s="5">
        <v>0</v>
      </c>
      <c r="V6" s="5">
        <v>0</v>
      </c>
      <c r="W6" s="5">
        <v>0</v>
      </c>
    </row>
    <row r="7" spans="1:23" ht="16.5" x14ac:dyDescent="0.25">
      <c r="A7" s="36"/>
      <c r="B7" s="6" t="s">
        <v>8</v>
      </c>
      <c r="C7" s="5">
        <v>112</v>
      </c>
      <c r="D7" s="5">
        <v>37</v>
      </c>
      <c r="E7" s="5">
        <v>75</v>
      </c>
      <c r="F7" s="5">
        <v>0</v>
      </c>
      <c r="G7" s="5">
        <v>0</v>
      </c>
      <c r="H7" s="5">
        <v>0</v>
      </c>
      <c r="I7" s="5">
        <v>34</v>
      </c>
      <c r="J7" s="32">
        <v>5</v>
      </c>
      <c r="K7" s="32">
        <v>29</v>
      </c>
      <c r="L7" s="5">
        <v>51</v>
      </c>
      <c r="M7" s="32">
        <v>12</v>
      </c>
      <c r="N7" s="32">
        <v>39</v>
      </c>
      <c r="O7" s="5">
        <v>25</v>
      </c>
      <c r="P7" s="5">
        <v>20</v>
      </c>
      <c r="Q7" s="5">
        <v>5</v>
      </c>
      <c r="R7" s="5">
        <v>2</v>
      </c>
      <c r="S7" s="32">
        <v>0</v>
      </c>
      <c r="T7" s="32">
        <v>2</v>
      </c>
      <c r="U7" s="5">
        <v>0</v>
      </c>
      <c r="V7" s="32">
        <v>0</v>
      </c>
      <c r="W7" s="32">
        <v>0</v>
      </c>
    </row>
    <row r="8" spans="1:23" ht="16.5" x14ac:dyDescent="0.25">
      <c r="A8" s="36"/>
      <c r="B8" s="6" t="s">
        <v>9</v>
      </c>
      <c r="C8" s="5">
        <v>60</v>
      </c>
      <c r="D8" s="5">
        <v>8</v>
      </c>
      <c r="E8" s="5">
        <v>52</v>
      </c>
      <c r="F8" s="5">
        <v>0</v>
      </c>
      <c r="G8" s="5">
        <v>0</v>
      </c>
      <c r="H8" s="5">
        <v>0</v>
      </c>
      <c r="I8" s="5">
        <v>20</v>
      </c>
      <c r="J8" s="32">
        <v>1</v>
      </c>
      <c r="K8" s="32">
        <v>19</v>
      </c>
      <c r="L8" s="5">
        <v>16</v>
      </c>
      <c r="M8" s="32">
        <v>4</v>
      </c>
      <c r="N8" s="32">
        <v>12</v>
      </c>
      <c r="O8" s="5">
        <v>16</v>
      </c>
      <c r="P8" s="5">
        <v>2</v>
      </c>
      <c r="Q8" s="5">
        <v>14</v>
      </c>
      <c r="R8" s="5">
        <v>8</v>
      </c>
      <c r="S8" s="32">
        <v>1</v>
      </c>
      <c r="T8" s="32">
        <v>7</v>
      </c>
      <c r="U8" s="5">
        <v>0</v>
      </c>
      <c r="V8" s="32">
        <v>0</v>
      </c>
      <c r="W8" s="32">
        <v>0</v>
      </c>
    </row>
    <row r="9" spans="1:23" ht="16.5" x14ac:dyDescent="0.25">
      <c r="A9" s="36"/>
      <c r="B9" s="6" t="s">
        <v>10</v>
      </c>
      <c r="C9" s="5">
        <v>72</v>
      </c>
      <c r="D9" s="5">
        <v>20</v>
      </c>
      <c r="E9" s="5">
        <v>52</v>
      </c>
      <c r="F9" s="5">
        <v>0</v>
      </c>
      <c r="G9" s="5">
        <v>0</v>
      </c>
      <c r="H9" s="5">
        <v>0</v>
      </c>
      <c r="I9" s="5">
        <v>17</v>
      </c>
      <c r="J9" s="32">
        <v>5</v>
      </c>
      <c r="K9" s="32">
        <v>12</v>
      </c>
      <c r="L9" s="5">
        <v>19</v>
      </c>
      <c r="M9" s="32">
        <v>3</v>
      </c>
      <c r="N9" s="32">
        <v>16</v>
      </c>
      <c r="O9" s="5">
        <v>30</v>
      </c>
      <c r="P9" s="5">
        <v>12</v>
      </c>
      <c r="Q9" s="5">
        <v>18</v>
      </c>
      <c r="R9" s="5">
        <v>6</v>
      </c>
      <c r="S9" s="32">
        <v>0</v>
      </c>
      <c r="T9" s="32">
        <v>6</v>
      </c>
      <c r="U9" s="5">
        <v>0</v>
      </c>
      <c r="V9" s="32">
        <v>0</v>
      </c>
      <c r="W9" s="32">
        <v>0</v>
      </c>
    </row>
    <row r="10" spans="1:23" ht="16.5" x14ac:dyDescent="0.25">
      <c r="A10" s="36"/>
      <c r="B10" s="6" t="s">
        <v>11</v>
      </c>
      <c r="C10" s="5">
        <v>6</v>
      </c>
      <c r="D10" s="5">
        <v>0</v>
      </c>
      <c r="E10" s="5">
        <v>6</v>
      </c>
      <c r="F10" s="5">
        <v>0</v>
      </c>
      <c r="G10" s="5">
        <v>0</v>
      </c>
      <c r="H10" s="5">
        <v>0</v>
      </c>
      <c r="I10" s="5">
        <v>0</v>
      </c>
      <c r="J10" s="32">
        <v>0</v>
      </c>
      <c r="K10" s="32">
        <v>0</v>
      </c>
      <c r="L10" s="5">
        <v>0</v>
      </c>
      <c r="M10" s="32">
        <v>0</v>
      </c>
      <c r="N10" s="32">
        <v>0</v>
      </c>
      <c r="O10" s="5">
        <v>6</v>
      </c>
      <c r="P10" s="5">
        <v>0</v>
      </c>
      <c r="Q10" s="5">
        <v>6</v>
      </c>
      <c r="R10" s="5">
        <v>0</v>
      </c>
      <c r="S10" s="32">
        <v>0</v>
      </c>
      <c r="T10" s="32">
        <v>0</v>
      </c>
      <c r="U10" s="5">
        <v>0</v>
      </c>
      <c r="V10" s="32">
        <v>0</v>
      </c>
      <c r="W10" s="32">
        <v>0</v>
      </c>
    </row>
    <row r="11" spans="1:23" ht="16.5" x14ac:dyDescent="0.25">
      <c r="A11" s="36"/>
      <c r="B11" s="6" t="s">
        <v>12</v>
      </c>
      <c r="C11" s="5">
        <v>14</v>
      </c>
      <c r="D11" s="5">
        <v>0</v>
      </c>
      <c r="E11" s="5">
        <v>14</v>
      </c>
      <c r="F11" s="5">
        <v>0</v>
      </c>
      <c r="G11" s="5">
        <v>0</v>
      </c>
      <c r="H11" s="5">
        <v>0</v>
      </c>
      <c r="I11" s="5">
        <v>7</v>
      </c>
      <c r="J11" s="32">
        <v>0</v>
      </c>
      <c r="K11" s="32">
        <v>7</v>
      </c>
      <c r="L11" s="5">
        <v>7</v>
      </c>
      <c r="M11" s="32">
        <v>0</v>
      </c>
      <c r="N11" s="32">
        <v>7</v>
      </c>
      <c r="O11" s="5">
        <v>0</v>
      </c>
      <c r="P11" s="5">
        <v>0</v>
      </c>
      <c r="Q11" s="5">
        <v>0</v>
      </c>
      <c r="R11" s="5">
        <v>0</v>
      </c>
      <c r="S11" s="32">
        <v>0</v>
      </c>
      <c r="T11" s="32">
        <v>0</v>
      </c>
      <c r="U11" s="5">
        <v>0</v>
      </c>
      <c r="V11" s="32">
        <v>0</v>
      </c>
      <c r="W11" s="32">
        <v>0</v>
      </c>
    </row>
    <row r="12" spans="1:23" ht="16.5" x14ac:dyDescent="0.25">
      <c r="A12" s="35" t="s">
        <v>4</v>
      </c>
      <c r="B12" s="10" t="s">
        <v>7</v>
      </c>
      <c r="C12" s="5">
        <v>212</v>
      </c>
      <c r="D12" s="5">
        <v>57</v>
      </c>
      <c r="E12" s="5">
        <v>155</v>
      </c>
      <c r="F12" s="5">
        <v>0</v>
      </c>
      <c r="G12" s="5">
        <v>0</v>
      </c>
      <c r="H12" s="5">
        <v>0</v>
      </c>
      <c r="I12" s="5">
        <v>72</v>
      </c>
      <c r="J12" s="5">
        <v>17</v>
      </c>
      <c r="K12" s="5">
        <v>55</v>
      </c>
      <c r="L12" s="5">
        <v>77</v>
      </c>
      <c r="M12" s="5">
        <v>18</v>
      </c>
      <c r="N12" s="5">
        <v>59</v>
      </c>
      <c r="O12" s="5">
        <v>42</v>
      </c>
      <c r="P12" s="5">
        <v>20</v>
      </c>
      <c r="Q12" s="5">
        <v>22</v>
      </c>
      <c r="R12" s="5">
        <v>20</v>
      </c>
      <c r="S12" s="5">
        <v>2</v>
      </c>
      <c r="T12" s="5">
        <v>18</v>
      </c>
      <c r="U12" s="5">
        <v>1</v>
      </c>
      <c r="V12" s="5">
        <v>0</v>
      </c>
      <c r="W12" s="5">
        <v>1</v>
      </c>
    </row>
    <row r="13" spans="1:23" ht="16.5" x14ac:dyDescent="0.25">
      <c r="A13" s="37"/>
      <c r="B13" s="6" t="s">
        <v>13</v>
      </c>
      <c r="C13" s="5">
        <v>99</v>
      </c>
      <c r="D13" s="5">
        <v>25</v>
      </c>
      <c r="E13" s="5">
        <v>74</v>
      </c>
      <c r="F13" s="5">
        <v>0</v>
      </c>
      <c r="G13" s="5">
        <v>0</v>
      </c>
      <c r="H13" s="5">
        <v>0</v>
      </c>
      <c r="I13" s="5">
        <v>34</v>
      </c>
      <c r="J13" s="5">
        <v>8</v>
      </c>
      <c r="K13" s="5">
        <v>26</v>
      </c>
      <c r="L13" s="5">
        <v>39</v>
      </c>
      <c r="M13" s="5">
        <v>10</v>
      </c>
      <c r="N13" s="5">
        <v>29</v>
      </c>
      <c r="O13" s="5">
        <v>13</v>
      </c>
      <c r="P13" s="5">
        <v>7</v>
      </c>
      <c r="Q13" s="5">
        <v>6</v>
      </c>
      <c r="R13" s="5">
        <v>12</v>
      </c>
      <c r="S13" s="32">
        <v>0</v>
      </c>
      <c r="T13" s="32">
        <v>12</v>
      </c>
      <c r="U13" s="5">
        <v>1</v>
      </c>
      <c r="V13" s="5">
        <v>0</v>
      </c>
      <c r="W13" s="5">
        <v>1</v>
      </c>
    </row>
    <row r="14" spans="1:23" ht="16.5" x14ac:dyDescent="0.25">
      <c r="A14" s="37"/>
      <c r="B14" s="6" t="s">
        <v>14</v>
      </c>
      <c r="C14" s="5">
        <v>53</v>
      </c>
      <c r="D14" s="5">
        <v>13</v>
      </c>
      <c r="E14" s="5">
        <v>40</v>
      </c>
      <c r="F14" s="5">
        <v>0</v>
      </c>
      <c r="G14" s="5">
        <v>0</v>
      </c>
      <c r="H14" s="5">
        <v>0</v>
      </c>
      <c r="I14" s="5">
        <v>20</v>
      </c>
      <c r="J14" s="5">
        <v>4</v>
      </c>
      <c r="K14" s="5">
        <v>16</v>
      </c>
      <c r="L14" s="5">
        <v>19</v>
      </c>
      <c r="M14" s="5">
        <v>3</v>
      </c>
      <c r="N14" s="5">
        <v>16</v>
      </c>
      <c r="O14" s="5">
        <v>9</v>
      </c>
      <c r="P14" s="5">
        <v>5</v>
      </c>
      <c r="Q14" s="5">
        <v>4</v>
      </c>
      <c r="R14" s="5">
        <v>5</v>
      </c>
      <c r="S14" s="32">
        <v>1</v>
      </c>
      <c r="T14" s="32">
        <v>4</v>
      </c>
      <c r="U14" s="5">
        <v>0</v>
      </c>
      <c r="V14" s="5">
        <v>0</v>
      </c>
      <c r="W14" s="5">
        <v>0</v>
      </c>
    </row>
    <row r="15" spans="1:23" ht="16.5" x14ac:dyDescent="0.25">
      <c r="A15" s="37"/>
      <c r="B15" s="6" t="s">
        <v>15</v>
      </c>
      <c r="C15" s="5">
        <v>19</v>
      </c>
      <c r="D15" s="5">
        <v>6</v>
      </c>
      <c r="E15" s="5">
        <v>13</v>
      </c>
      <c r="F15" s="5">
        <v>0</v>
      </c>
      <c r="G15" s="5">
        <v>0</v>
      </c>
      <c r="H15" s="5">
        <v>0</v>
      </c>
      <c r="I15" s="5">
        <v>10</v>
      </c>
      <c r="J15" s="5">
        <v>5</v>
      </c>
      <c r="K15" s="5">
        <v>5</v>
      </c>
      <c r="L15" s="5">
        <v>1</v>
      </c>
      <c r="M15" s="5">
        <v>0</v>
      </c>
      <c r="N15" s="5">
        <v>1</v>
      </c>
      <c r="O15" s="5">
        <v>5</v>
      </c>
      <c r="P15" s="5">
        <v>0</v>
      </c>
      <c r="Q15" s="5">
        <v>5</v>
      </c>
      <c r="R15" s="5">
        <v>3</v>
      </c>
      <c r="S15" s="32">
        <v>1</v>
      </c>
      <c r="T15" s="32">
        <v>2</v>
      </c>
      <c r="U15" s="5">
        <v>0</v>
      </c>
      <c r="V15" s="5">
        <v>0</v>
      </c>
      <c r="W15" s="5">
        <v>0</v>
      </c>
    </row>
    <row r="16" spans="1:23" ht="16.5" x14ac:dyDescent="0.25">
      <c r="A16" s="36"/>
      <c r="B16" s="6" t="s">
        <v>12</v>
      </c>
      <c r="C16" s="5">
        <v>41</v>
      </c>
      <c r="D16" s="5">
        <v>13</v>
      </c>
      <c r="E16" s="5">
        <v>28</v>
      </c>
      <c r="F16" s="5">
        <v>0</v>
      </c>
      <c r="G16" s="5">
        <v>0</v>
      </c>
      <c r="H16" s="5">
        <v>0</v>
      </c>
      <c r="I16" s="5">
        <v>8</v>
      </c>
      <c r="J16" s="5">
        <v>0</v>
      </c>
      <c r="K16" s="5">
        <v>8</v>
      </c>
      <c r="L16" s="5">
        <v>18</v>
      </c>
      <c r="M16" s="5">
        <v>5</v>
      </c>
      <c r="N16" s="5">
        <v>13</v>
      </c>
      <c r="O16" s="5">
        <v>15</v>
      </c>
      <c r="P16" s="5">
        <v>8</v>
      </c>
      <c r="Q16" s="5">
        <v>7</v>
      </c>
      <c r="R16" s="5">
        <v>0</v>
      </c>
      <c r="S16" s="32">
        <v>0</v>
      </c>
      <c r="T16" s="32">
        <v>0</v>
      </c>
      <c r="U16" s="5">
        <v>0</v>
      </c>
      <c r="V16" s="5">
        <v>0</v>
      </c>
      <c r="W16" s="5">
        <v>0</v>
      </c>
    </row>
    <row r="17" spans="1:23" ht="16.5" x14ac:dyDescent="0.25">
      <c r="A17" s="35" t="s">
        <v>5</v>
      </c>
      <c r="B17" s="10" t="s">
        <v>7</v>
      </c>
      <c r="C17" s="5">
        <f t="shared" ref="C17:C25" si="0">D17+E17</f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f t="shared" ref="I17:I26" si="1">J17+K17</f>
        <v>0</v>
      </c>
      <c r="J17" s="5">
        <v>0</v>
      </c>
      <c r="K17" s="5">
        <v>0</v>
      </c>
      <c r="L17" s="5">
        <f t="shared" ref="L17:L26" si="2">M17+N17</f>
        <v>0</v>
      </c>
      <c r="M17" s="5">
        <v>0</v>
      </c>
      <c r="N17" s="5">
        <v>0</v>
      </c>
      <c r="O17" s="5">
        <f t="shared" ref="O17:O26" si="3">P17+Q17</f>
        <v>0</v>
      </c>
      <c r="P17" s="5">
        <v>0</v>
      </c>
      <c r="Q17" s="5">
        <v>0</v>
      </c>
      <c r="R17" s="5">
        <f t="shared" ref="R17:R26" si="4">S17+T17</f>
        <v>0</v>
      </c>
      <c r="S17" s="5">
        <v>0</v>
      </c>
      <c r="T17" s="5">
        <v>0</v>
      </c>
      <c r="U17" s="5">
        <f t="shared" ref="U17:U26" si="5">V17+W17</f>
        <v>0</v>
      </c>
      <c r="V17" s="5">
        <v>0</v>
      </c>
      <c r="W17" s="5">
        <v>0</v>
      </c>
    </row>
    <row r="18" spans="1:23" ht="16.5" x14ac:dyDescent="0.25">
      <c r="A18" s="36"/>
      <c r="B18" s="6" t="s">
        <v>16</v>
      </c>
      <c r="C18" s="5">
        <f t="shared" si="0"/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f t="shared" si="1"/>
        <v>0</v>
      </c>
      <c r="J18" s="5">
        <v>0</v>
      </c>
      <c r="K18" s="5">
        <v>0</v>
      </c>
      <c r="L18" s="5">
        <f t="shared" si="2"/>
        <v>0</v>
      </c>
      <c r="M18" s="5">
        <v>0</v>
      </c>
      <c r="N18" s="5">
        <v>0</v>
      </c>
      <c r="O18" s="5">
        <f t="shared" si="3"/>
        <v>0</v>
      </c>
      <c r="P18" s="5">
        <v>0</v>
      </c>
      <c r="Q18" s="5">
        <v>0</v>
      </c>
      <c r="R18" s="5">
        <f t="shared" si="4"/>
        <v>0</v>
      </c>
      <c r="S18" s="5">
        <v>0</v>
      </c>
      <c r="T18" s="5">
        <v>0</v>
      </c>
      <c r="U18" s="5">
        <f t="shared" si="5"/>
        <v>0</v>
      </c>
      <c r="V18" s="5">
        <v>0</v>
      </c>
      <c r="W18" s="5">
        <v>0</v>
      </c>
    </row>
    <row r="19" spans="1:23" ht="16.5" x14ac:dyDescent="0.25">
      <c r="A19" s="36"/>
      <c r="B19" s="6" t="s">
        <v>17</v>
      </c>
      <c r="C19" s="5">
        <f t="shared" si="0"/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f t="shared" si="1"/>
        <v>0</v>
      </c>
      <c r="J19" s="5">
        <v>0</v>
      </c>
      <c r="K19" s="5">
        <v>0</v>
      </c>
      <c r="L19" s="5">
        <f t="shared" si="2"/>
        <v>0</v>
      </c>
      <c r="M19" s="5">
        <v>0</v>
      </c>
      <c r="N19" s="5">
        <v>0</v>
      </c>
      <c r="O19" s="5">
        <f t="shared" si="3"/>
        <v>0</v>
      </c>
      <c r="P19" s="5">
        <v>0</v>
      </c>
      <c r="Q19" s="5">
        <v>0</v>
      </c>
      <c r="R19" s="5">
        <f t="shared" si="4"/>
        <v>0</v>
      </c>
      <c r="S19" s="5">
        <v>0</v>
      </c>
      <c r="T19" s="5">
        <v>0</v>
      </c>
      <c r="U19" s="5">
        <f t="shared" si="5"/>
        <v>0</v>
      </c>
      <c r="V19" s="5">
        <v>0</v>
      </c>
      <c r="W19" s="5">
        <v>0</v>
      </c>
    </row>
    <row r="20" spans="1:23" ht="16.5" x14ac:dyDescent="0.25">
      <c r="A20" s="36"/>
      <c r="B20" s="6" t="s">
        <v>18</v>
      </c>
      <c r="C20" s="5">
        <f t="shared" si="0"/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f t="shared" si="1"/>
        <v>0</v>
      </c>
      <c r="J20" s="5">
        <v>0</v>
      </c>
      <c r="K20" s="5">
        <v>0</v>
      </c>
      <c r="L20" s="5">
        <f t="shared" si="2"/>
        <v>0</v>
      </c>
      <c r="M20" s="5">
        <v>0</v>
      </c>
      <c r="N20" s="5">
        <v>0</v>
      </c>
      <c r="O20" s="5">
        <f t="shared" si="3"/>
        <v>0</v>
      </c>
      <c r="P20" s="5">
        <v>0</v>
      </c>
      <c r="Q20" s="5">
        <v>0</v>
      </c>
      <c r="R20" s="5">
        <f t="shared" si="4"/>
        <v>0</v>
      </c>
      <c r="S20" s="5">
        <v>0</v>
      </c>
      <c r="T20" s="5">
        <v>0</v>
      </c>
      <c r="U20" s="5">
        <f t="shared" si="5"/>
        <v>0</v>
      </c>
      <c r="V20" s="5">
        <v>0</v>
      </c>
      <c r="W20" s="5">
        <v>0</v>
      </c>
    </row>
    <row r="21" spans="1:23" ht="16.5" x14ac:dyDescent="0.25">
      <c r="A21" s="36"/>
      <c r="B21" s="6" t="s">
        <v>19</v>
      </c>
      <c r="C21" s="5">
        <f t="shared" si="0"/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f t="shared" si="1"/>
        <v>0</v>
      </c>
      <c r="J21" s="5">
        <v>0</v>
      </c>
      <c r="K21" s="5">
        <v>0</v>
      </c>
      <c r="L21" s="5">
        <f t="shared" si="2"/>
        <v>0</v>
      </c>
      <c r="M21" s="5">
        <v>0</v>
      </c>
      <c r="N21" s="5">
        <v>0</v>
      </c>
      <c r="O21" s="5">
        <f t="shared" si="3"/>
        <v>0</v>
      </c>
      <c r="P21" s="5">
        <v>0</v>
      </c>
      <c r="Q21" s="5">
        <v>0</v>
      </c>
      <c r="R21" s="5">
        <f t="shared" si="4"/>
        <v>0</v>
      </c>
      <c r="S21" s="5">
        <v>0</v>
      </c>
      <c r="T21" s="5">
        <v>0</v>
      </c>
      <c r="U21" s="5">
        <f t="shared" si="5"/>
        <v>0</v>
      </c>
      <c r="V21" s="5">
        <v>0</v>
      </c>
      <c r="W21" s="5">
        <v>0</v>
      </c>
    </row>
    <row r="22" spans="1:23" ht="16.5" x14ac:dyDescent="0.25">
      <c r="A22" s="36"/>
      <c r="B22" s="6" t="s">
        <v>20</v>
      </c>
      <c r="C22" s="5">
        <f t="shared" si="0"/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f t="shared" si="1"/>
        <v>0</v>
      </c>
      <c r="J22" s="5">
        <v>0</v>
      </c>
      <c r="K22" s="5">
        <v>0</v>
      </c>
      <c r="L22" s="5">
        <f t="shared" si="2"/>
        <v>0</v>
      </c>
      <c r="M22" s="5">
        <v>0</v>
      </c>
      <c r="N22" s="5">
        <v>0</v>
      </c>
      <c r="O22" s="5">
        <f t="shared" si="3"/>
        <v>0</v>
      </c>
      <c r="P22" s="5">
        <v>0</v>
      </c>
      <c r="Q22" s="5">
        <v>0</v>
      </c>
      <c r="R22" s="5">
        <f t="shared" si="4"/>
        <v>0</v>
      </c>
      <c r="S22" s="5">
        <v>0</v>
      </c>
      <c r="T22" s="5">
        <v>0</v>
      </c>
      <c r="U22" s="5">
        <f t="shared" si="5"/>
        <v>0</v>
      </c>
      <c r="V22" s="5">
        <v>0</v>
      </c>
      <c r="W22" s="5">
        <v>0</v>
      </c>
    </row>
    <row r="23" spans="1:23" ht="16.5" x14ac:dyDescent="0.25">
      <c r="A23" s="36"/>
      <c r="B23" s="6" t="s">
        <v>21</v>
      </c>
      <c r="C23" s="5">
        <f t="shared" si="0"/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f t="shared" si="1"/>
        <v>0</v>
      </c>
      <c r="J23" s="5">
        <v>0</v>
      </c>
      <c r="K23" s="5">
        <v>0</v>
      </c>
      <c r="L23" s="5">
        <f t="shared" si="2"/>
        <v>0</v>
      </c>
      <c r="M23" s="5">
        <v>0</v>
      </c>
      <c r="N23" s="5">
        <v>0</v>
      </c>
      <c r="O23" s="5">
        <f t="shared" si="3"/>
        <v>0</v>
      </c>
      <c r="P23" s="5">
        <v>0</v>
      </c>
      <c r="Q23" s="5">
        <v>0</v>
      </c>
      <c r="R23" s="5">
        <f t="shared" si="4"/>
        <v>0</v>
      </c>
      <c r="S23" s="5">
        <v>0</v>
      </c>
      <c r="T23" s="5">
        <v>0</v>
      </c>
      <c r="U23" s="5">
        <f t="shared" si="5"/>
        <v>0</v>
      </c>
      <c r="V23" s="5">
        <v>0</v>
      </c>
      <c r="W23" s="5">
        <v>0</v>
      </c>
    </row>
    <row r="24" spans="1:23" ht="16.5" x14ac:dyDescent="0.25">
      <c r="A24" s="38" t="s">
        <v>6</v>
      </c>
      <c r="B24" s="10" t="s">
        <v>7</v>
      </c>
      <c r="C24" s="5">
        <f t="shared" si="0"/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f t="shared" si="1"/>
        <v>0</v>
      </c>
      <c r="J24" s="5">
        <v>0</v>
      </c>
      <c r="K24" s="5">
        <v>0</v>
      </c>
      <c r="L24" s="5">
        <f t="shared" si="2"/>
        <v>0</v>
      </c>
      <c r="M24" s="5">
        <v>0</v>
      </c>
      <c r="N24" s="5">
        <v>0</v>
      </c>
      <c r="O24" s="5">
        <f t="shared" si="3"/>
        <v>0</v>
      </c>
      <c r="P24" s="5">
        <v>0</v>
      </c>
      <c r="Q24" s="5">
        <v>0</v>
      </c>
      <c r="R24" s="5">
        <f t="shared" si="4"/>
        <v>0</v>
      </c>
      <c r="S24" s="5">
        <v>0</v>
      </c>
      <c r="T24" s="5">
        <v>0</v>
      </c>
      <c r="U24" s="5">
        <f t="shared" si="5"/>
        <v>0</v>
      </c>
      <c r="V24" s="5">
        <v>0</v>
      </c>
      <c r="W24" s="5">
        <v>0</v>
      </c>
    </row>
    <row r="25" spans="1:23" ht="16.5" x14ac:dyDescent="0.25">
      <c r="A25" s="39"/>
      <c r="B25" s="6" t="s">
        <v>22</v>
      </c>
      <c r="C25" s="5">
        <f t="shared" si="0"/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f t="shared" si="1"/>
        <v>0</v>
      </c>
      <c r="J25" s="5">
        <v>0</v>
      </c>
      <c r="K25" s="5">
        <v>0</v>
      </c>
      <c r="L25" s="5">
        <f t="shared" si="2"/>
        <v>0</v>
      </c>
      <c r="M25" s="5">
        <v>0</v>
      </c>
      <c r="N25" s="5">
        <v>0</v>
      </c>
      <c r="O25" s="5">
        <f t="shared" si="3"/>
        <v>0</v>
      </c>
      <c r="P25" s="5">
        <v>0</v>
      </c>
      <c r="Q25" s="5">
        <v>0</v>
      </c>
      <c r="R25" s="5">
        <f t="shared" si="4"/>
        <v>0</v>
      </c>
      <c r="S25" s="5">
        <v>0</v>
      </c>
      <c r="T25" s="5">
        <v>0</v>
      </c>
      <c r="U25" s="5">
        <f t="shared" si="5"/>
        <v>0</v>
      </c>
      <c r="V25" s="5">
        <v>0</v>
      </c>
      <c r="W25" s="5">
        <v>0</v>
      </c>
    </row>
    <row r="26" spans="1:23" ht="16.5" x14ac:dyDescent="0.25">
      <c r="A26" s="39"/>
      <c r="B26" s="6" t="s">
        <v>23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f t="shared" si="1"/>
        <v>0</v>
      </c>
      <c r="J26" s="5">
        <v>0</v>
      </c>
      <c r="K26" s="5">
        <v>0</v>
      </c>
      <c r="L26" s="5">
        <f t="shared" si="2"/>
        <v>0</v>
      </c>
      <c r="M26" s="5">
        <v>0</v>
      </c>
      <c r="N26" s="5">
        <v>0</v>
      </c>
      <c r="O26" s="5">
        <f t="shared" si="3"/>
        <v>0</v>
      </c>
      <c r="P26" s="5">
        <v>0</v>
      </c>
      <c r="Q26" s="5">
        <v>0</v>
      </c>
      <c r="R26" s="5">
        <f t="shared" si="4"/>
        <v>0</v>
      </c>
      <c r="S26" s="5">
        <v>0</v>
      </c>
      <c r="T26" s="5">
        <v>0</v>
      </c>
      <c r="U26" s="5">
        <f t="shared" si="5"/>
        <v>0</v>
      </c>
      <c r="V26" s="5">
        <v>0</v>
      </c>
      <c r="W26" s="5">
        <v>0</v>
      </c>
    </row>
    <row r="27" spans="1:23" ht="16.5" x14ac:dyDescent="0.25">
      <c r="A27" s="40"/>
      <c r="B27" s="7" t="s">
        <v>24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f>J27+K27</f>
        <v>0</v>
      </c>
      <c r="J27" s="8">
        <v>0</v>
      </c>
      <c r="K27" s="8">
        <v>0</v>
      </c>
      <c r="L27" s="8">
        <f>M27+N27</f>
        <v>0</v>
      </c>
      <c r="M27" s="8">
        <v>0</v>
      </c>
      <c r="N27" s="8">
        <v>0</v>
      </c>
      <c r="O27" s="8">
        <f>P27+Q27</f>
        <v>0</v>
      </c>
      <c r="P27" s="8">
        <v>0</v>
      </c>
      <c r="Q27" s="8">
        <v>0</v>
      </c>
      <c r="R27" s="8">
        <f>S27+T27</f>
        <v>0</v>
      </c>
      <c r="S27" s="8">
        <v>0</v>
      </c>
      <c r="T27" s="8">
        <v>0</v>
      </c>
      <c r="U27" s="8">
        <f>V27+W27</f>
        <v>0</v>
      </c>
      <c r="V27" s="8">
        <v>0</v>
      </c>
      <c r="W27" s="8">
        <v>0</v>
      </c>
    </row>
    <row r="28" spans="1:23" ht="16.5" x14ac:dyDescent="0.25">
      <c r="A28" s="1" t="s">
        <v>36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1"/>
      <c r="O28" s="1"/>
      <c r="P28" s="1"/>
      <c r="Q28" s="1"/>
      <c r="R28" s="1"/>
      <c r="S28" s="1"/>
      <c r="T28" s="1"/>
      <c r="U28" s="1"/>
      <c r="V28" s="1"/>
      <c r="W28" s="1"/>
    </row>
  </sheetData>
  <mergeCells count="15">
    <mergeCell ref="A1:W1"/>
    <mergeCell ref="A2:U2"/>
    <mergeCell ref="A3:B4"/>
    <mergeCell ref="C3:E3"/>
    <mergeCell ref="F3:H3"/>
    <mergeCell ref="I3:K3"/>
    <mergeCell ref="L3:N3"/>
    <mergeCell ref="O3:Q3"/>
    <mergeCell ref="R3:T3"/>
    <mergeCell ref="U3:W3"/>
    <mergeCell ref="A5:B5"/>
    <mergeCell ref="A6:A11"/>
    <mergeCell ref="A12:A16"/>
    <mergeCell ref="A17:A23"/>
    <mergeCell ref="A24:A27"/>
  </mergeCells>
  <phoneticPr fontId="7" type="noConversion"/>
  <pageMargins left="0.70866141732283505" right="0.70866141732283505" top="0.74803149606299202" bottom="0.74803149606299202" header="0.31496062992126" footer="0.31496062992126"/>
  <pageSetup paperSize="8" scale="9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6EA62-ADCD-4E30-94D6-415BC79AAB00}">
  <sheetPr>
    <pageSetUpPr fitToPage="1"/>
  </sheetPr>
  <dimension ref="A1:W28"/>
  <sheetViews>
    <sheetView workbookViewId="0">
      <selection activeCell="G22" sqref="G22"/>
    </sheetView>
  </sheetViews>
  <sheetFormatPr defaultColWidth="4.5703125" defaultRowHeight="15" x14ac:dyDescent="0.25"/>
  <cols>
    <col min="1" max="1" width="7.5703125" style="31" customWidth="1"/>
    <col min="2" max="2" width="14.7109375" style="31" customWidth="1"/>
    <col min="3" max="23" width="8.5703125" style="31" customWidth="1"/>
    <col min="24" max="16384" width="4.5703125" style="31"/>
  </cols>
  <sheetData>
    <row r="1" spans="1:23" ht="21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</row>
    <row r="2" spans="1:23" ht="16.5" customHeight="1" x14ac:dyDescent="0.25">
      <c r="A2" s="42" t="s">
        <v>131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11" t="s">
        <v>34</v>
      </c>
      <c r="W2" s="12"/>
    </row>
    <row r="3" spans="1:23" ht="16.5" x14ac:dyDescent="0.25">
      <c r="A3" s="44" t="s">
        <v>130</v>
      </c>
      <c r="B3" s="45"/>
      <c r="C3" s="48" t="s">
        <v>2</v>
      </c>
      <c r="D3" s="48"/>
      <c r="E3" s="48"/>
      <c r="F3" s="49" t="s">
        <v>27</v>
      </c>
      <c r="G3" s="48"/>
      <c r="H3" s="50"/>
      <c r="I3" s="49" t="s">
        <v>29</v>
      </c>
      <c r="J3" s="48"/>
      <c r="K3" s="50"/>
      <c r="L3" s="49" t="s">
        <v>30</v>
      </c>
      <c r="M3" s="48"/>
      <c r="N3" s="48"/>
      <c r="O3" s="49" t="s">
        <v>31</v>
      </c>
      <c r="P3" s="48"/>
      <c r="Q3" s="48"/>
      <c r="R3" s="49" t="s">
        <v>32</v>
      </c>
      <c r="S3" s="48"/>
      <c r="T3" s="48"/>
      <c r="U3" s="49" t="s">
        <v>33</v>
      </c>
      <c r="V3" s="48"/>
      <c r="W3" s="48"/>
    </row>
    <row r="4" spans="1:23" ht="16.5" x14ac:dyDescent="0.25">
      <c r="A4" s="46"/>
      <c r="B4" s="47"/>
      <c r="C4" s="2" t="s">
        <v>7</v>
      </c>
      <c r="D4" s="3" t="s">
        <v>25</v>
      </c>
      <c r="E4" s="3" t="s">
        <v>26</v>
      </c>
      <c r="F4" s="2" t="s">
        <v>28</v>
      </c>
      <c r="G4" s="3" t="s">
        <v>25</v>
      </c>
      <c r="H4" s="3" t="s">
        <v>26</v>
      </c>
      <c r="I4" s="2" t="s">
        <v>28</v>
      </c>
      <c r="J4" s="3" t="s">
        <v>25</v>
      </c>
      <c r="K4" s="3" t="s">
        <v>26</v>
      </c>
      <c r="L4" s="2" t="s">
        <v>28</v>
      </c>
      <c r="M4" s="3" t="s">
        <v>25</v>
      </c>
      <c r="N4" s="3" t="s">
        <v>26</v>
      </c>
      <c r="O4" s="2" t="s">
        <v>28</v>
      </c>
      <c r="P4" s="3" t="s">
        <v>25</v>
      </c>
      <c r="Q4" s="3" t="s">
        <v>26</v>
      </c>
      <c r="R4" s="2" t="s">
        <v>28</v>
      </c>
      <c r="S4" s="3" t="s">
        <v>25</v>
      </c>
      <c r="T4" s="3" t="s">
        <v>26</v>
      </c>
      <c r="U4" s="2" t="s">
        <v>28</v>
      </c>
      <c r="V4" s="3" t="s">
        <v>25</v>
      </c>
      <c r="W4" s="4" t="s">
        <v>26</v>
      </c>
    </row>
    <row r="5" spans="1:23" ht="29.25" customHeight="1" x14ac:dyDescent="0.25">
      <c r="A5" s="33" t="s">
        <v>2</v>
      </c>
      <c r="B5" s="34"/>
      <c r="C5" s="5">
        <f>C6+C12+C17+C24</f>
        <v>492</v>
      </c>
      <c r="D5" s="5">
        <f>D6+D12+D17+D24</f>
        <v>148</v>
      </c>
      <c r="E5" s="5">
        <f>E6+E12+E17+E24</f>
        <v>344</v>
      </c>
      <c r="F5" s="5">
        <f t="shared" ref="F5:V5" si="0">F6+F12+F17+F24</f>
        <v>0</v>
      </c>
      <c r="G5" s="5">
        <f t="shared" si="0"/>
        <v>0</v>
      </c>
      <c r="H5" s="5">
        <f t="shared" si="0"/>
        <v>0</v>
      </c>
      <c r="I5" s="5">
        <f t="shared" si="0"/>
        <v>172</v>
      </c>
      <c r="J5" s="5">
        <f t="shared" si="0"/>
        <v>61</v>
      </c>
      <c r="K5" s="5">
        <f t="shared" si="0"/>
        <v>111</v>
      </c>
      <c r="L5" s="5">
        <f t="shared" si="0"/>
        <v>167</v>
      </c>
      <c r="M5" s="5">
        <f t="shared" si="0"/>
        <v>45</v>
      </c>
      <c r="N5" s="5">
        <f>N6+N12+N17</f>
        <v>122</v>
      </c>
      <c r="O5" s="5">
        <f>O6+O12+O17+O24</f>
        <v>125</v>
      </c>
      <c r="P5" s="5">
        <f t="shared" si="0"/>
        <v>41</v>
      </c>
      <c r="Q5" s="5">
        <f>Q6+Q12+Q17+Q24</f>
        <v>84</v>
      </c>
      <c r="R5" s="5">
        <f t="shared" si="0"/>
        <v>24</v>
      </c>
      <c r="S5" s="5">
        <f t="shared" si="0"/>
        <v>1</v>
      </c>
      <c r="T5" s="5">
        <f t="shared" si="0"/>
        <v>23</v>
      </c>
      <c r="U5" s="5">
        <f>V5+W5</f>
        <v>4</v>
      </c>
      <c r="V5" s="5">
        <f t="shared" si="0"/>
        <v>0</v>
      </c>
      <c r="W5" s="5">
        <f>W6+W12+W17+W24</f>
        <v>4</v>
      </c>
    </row>
    <row r="6" spans="1:23" ht="16.5" x14ac:dyDescent="0.25">
      <c r="A6" s="35" t="s">
        <v>3</v>
      </c>
      <c r="B6" s="10" t="s">
        <v>7</v>
      </c>
      <c r="C6" s="5">
        <f>D6+E6</f>
        <v>282</v>
      </c>
      <c r="D6" s="5">
        <f>SUM(D7:D11)</f>
        <v>77</v>
      </c>
      <c r="E6" s="5">
        <f>SUM(E7:E11)</f>
        <v>205</v>
      </c>
      <c r="F6" s="5">
        <v>0</v>
      </c>
      <c r="G6" s="5">
        <v>0</v>
      </c>
      <c r="H6" s="5">
        <v>0</v>
      </c>
      <c r="I6" s="5">
        <f>I7+I8+I9+I10+I11</f>
        <v>92</v>
      </c>
      <c r="J6" s="5">
        <f>J7+J8+J9+J10+J11</f>
        <v>35</v>
      </c>
      <c r="K6" s="5">
        <f>K7+K8+K9+K10+K11</f>
        <v>57</v>
      </c>
      <c r="L6" s="5">
        <f>M6+N6</f>
        <v>86</v>
      </c>
      <c r="M6" s="5">
        <f>M7+M8+M9+M10+M11</f>
        <v>21</v>
      </c>
      <c r="N6" s="5">
        <f>N7+N8+N9+N10+N11</f>
        <v>65</v>
      </c>
      <c r="O6" s="5">
        <f>P6+Q6</f>
        <v>85</v>
      </c>
      <c r="P6" s="5">
        <f>P7+P8+P9+P10+P11</f>
        <v>21</v>
      </c>
      <c r="Q6" s="5">
        <f>Q7+Q8+Q9+Q10+Q11</f>
        <v>64</v>
      </c>
      <c r="R6" s="5">
        <f>S6+T6</f>
        <v>16</v>
      </c>
      <c r="S6" s="5">
        <v>0</v>
      </c>
      <c r="T6" s="5">
        <f>T7+T8+T9+T10+T11</f>
        <v>16</v>
      </c>
      <c r="U6" s="5">
        <f t="shared" ref="U6:U26" si="1">V6+W6</f>
        <v>3</v>
      </c>
      <c r="V6" s="5">
        <f>V7+V8+V9+V10+V11</f>
        <v>0</v>
      </c>
      <c r="W6" s="5">
        <f>W7+W8+W9+W10+W11</f>
        <v>3</v>
      </c>
    </row>
    <row r="7" spans="1:23" ht="16.5" x14ac:dyDescent="0.25">
      <c r="A7" s="36"/>
      <c r="B7" s="6" t="s">
        <v>8</v>
      </c>
      <c r="C7" s="5">
        <f>D7+E7</f>
        <v>179</v>
      </c>
      <c r="D7" s="5">
        <f>J7+M7+P7+S7+V7</f>
        <v>33</v>
      </c>
      <c r="E7" s="5">
        <f>K7+N7+Q7+T7+W7</f>
        <v>146</v>
      </c>
      <c r="F7" s="5">
        <v>0</v>
      </c>
      <c r="G7" s="5">
        <v>0</v>
      </c>
      <c r="H7" s="5">
        <v>0</v>
      </c>
      <c r="I7" s="5">
        <f>J7+K7</f>
        <v>50</v>
      </c>
      <c r="J7" s="32">
        <v>7</v>
      </c>
      <c r="K7" s="32">
        <v>43</v>
      </c>
      <c r="L7" s="5">
        <f>M7+N7</f>
        <v>59</v>
      </c>
      <c r="M7" s="32">
        <v>14</v>
      </c>
      <c r="N7" s="32">
        <v>45</v>
      </c>
      <c r="O7" s="5">
        <f>P7+Q7</f>
        <v>51</v>
      </c>
      <c r="P7" s="5">
        <v>12</v>
      </c>
      <c r="Q7" s="5">
        <v>39</v>
      </c>
      <c r="R7" s="5">
        <f>S7+T7</f>
        <v>16</v>
      </c>
      <c r="S7" s="32">
        <v>0</v>
      </c>
      <c r="T7" s="32">
        <v>16</v>
      </c>
      <c r="U7" s="5">
        <f t="shared" si="1"/>
        <v>3</v>
      </c>
      <c r="V7" s="32">
        <v>0</v>
      </c>
      <c r="W7" s="32">
        <v>3</v>
      </c>
    </row>
    <row r="8" spans="1:23" ht="16.5" x14ac:dyDescent="0.25">
      <c r="A8" s="36"/>
      <c r="B8" s="6" t="s">
        <v>9</v>
      </c>
      <c r="C8" s="5">
        <f t="shared" ref="C8:C11" si="2">D8+E8</f>
        <v>34</v>
      </c>
      <c r="D8" s="5">
        <f t="shared" ref="D8:E11" si="3">J8+M8+P8+S8+V8</f>
        <v>18</v>
      </c>
      <c r="E8" s="5">
        <f t="shared" si="3"/>
        <v>16</v>
      </c>
      <c r="F8" s="5">
        <v>0</v>
      </c>
      <c r="G8" s="5">
        <v>0</v>
      </c>
      <c r="H8" s="5">
        <v>0</v>
      </c>
      <c r="I8" s="5">
        <f t="shared" ref="I8:I26" si="4">J8+K8</f>
        <v>23</v>
      </c>
      <c r="J8" s="32">
        <v>14</v>
      </c>
      <c r="K8" s="32">
        <v>9</v>
      </c>
      <c r="L8" s="5">
        <f t="shared" ref="L8:L11" si="5">M8+N8</f>
        <v>0</v>
      </c>
      <c r="M8" s="32">
        <v>0</v>
      </c>
      <c r="N8" s="32">
        <v>0</v>
      </c>
      <c r="O8" s="5">
        <f t="shared" ref="O8:O26" si="6">P8+Q8</f>
        <v>11</v>
      </c>
      <c r="P8" s="5">
        <v>4</v>
      </c>
      <c r="Q8" s="5">
        <v>7</v>
      </c>
      <c r="R8" s="5">
        <f t="shared" ref="R8:R12" si="7">S8+T8</f>
        <v>0</v>
      </c>
      <c r="S8" s="32">
        <v>0</v>
      </c>
      <c r="T8" s="32">
        <v>0</v>
      </c>
      <c r="U8" s="5">
        <f t="shared" si="1"/>
        <v>0</v>
      </c>
      <c r="V8" s="32">
        <v>0</v>
      </c>
      <c r="W8" s="32">
        <v>0</v>
      </c>
    </row>
    <row r="9" spans="1:23" ht="16.5" x14ac:dyDescent="0.25">
      <c r="A9" s="36"/>
      <c r="B9" s="6" t="s">
        <v>10</v>
      </c>
      <c r="C9" s="5">
        <f t="shared" si="2"/>
        <v>54</v>
      </c>
      <c r="D9" s="5">
        <f t="shared" si="3"/>
        <v>21</v>
      </c>
      <c r="E9" s="5">
        <f t="shared" si="3"/>
        <v>33</v>
      </c>
      <c r="F9" s="5">
        <v>0</v>
      </c>
      <c r="G9" s="5">
        <v>0</v>
      </c>
      <c r="H9" s="5">
        <v>0</v>
      </c>
      <c r="I9" s="5">
        <f t="shared" si="4"/>
        <v>19</v>
      </c>
      <c r="J9" s="32">
        <v>14</v>
      </c>
      <c r="K9" s="32">
        <v>5</v>
      </c>
      <c r="L9" s="5">
        <f t="shared" si="5"/>
        <v>22</v>
      </c>
      <c r="M9" s="32">
        <v>7</v>
      </c>
      <c r="N9" s="32">
        <v>15</v>
      </c>
      <c r="O9" s="5">
        <f t="shared" si="6"/>
        <v>13</v>
      </c>
      <c r="P9" s="5">
        <v>0</v>
      </c>
      <c r="Q9" s="5">
        <v>13</v>
      </c>
      <c r="R9" s="5">
        <f t="shared" si="7"/>
        <v>0</v>
      </c>
      <c r="S9" s="32">
        <v>0</v>
      </c>
      <c r="T9" s="32">
        <v>0</v>
      </c>
      <c r="U9" s="5">
        <f t="shared" si="1"/>
        <v>0</v>
      </c>
      <c r="V9" s="32">
        <v>0</v>
      </c>
      <c r="W9" s="32">
        <v>0</v>
      </c>
    </row>
    <row r="10" spans="1:23" ht="16.5" x14ac:dyDescent="0.25">
      <c r="A10" s="36"/>
      <c r="B10" s="6" t="s">
        <v>11</v>
      </c>
      <c r="C10" s="5">
        <f t="shared" si="2"/>
        <v>10</v>
      </c>
      <c r="D10" s="5">
        <f t="shared" si="3"/>
        <v>5</v>
      </c>
      <c r="E10" s="5">
        <f t="shared" si="3"/>
        <v>5</v>
      </c>
      <c r="F10" s="5">
        <v>0</v>
      </c>
      <c r="G10" s="5">
        <v>0</v>
      </c>
      <c r="H10" s="5">
        <v>0</v>
      </c>
      <c r="I10" s="5">
        <f t="shared" si="4"/>
        <v>0</v>
      </c>
      <c r="J10" s="32">
        <v>0</v>
      </c>
      <c r="K10" s="32">
        <v>0</v>
      </c>
      <c r="L10" s="5">
        <f t="shared" si="5"/>
        <v>0</v>
      </c>
      <c r="M10" s="32">
        <v>0</v>
      </c>
      <c r="N10" s="32">
        <v>0</v>
      </c>
      <c r="O10" s="5">
        <f t="shared" si="6"/>
        <v>10</v>
      </c>
      <c r="P10" s="5">
        <v>5</v>
      </c>
      <c r="Q10" s="5">
        <v>5</v>
      </c>
      <c r="R10" s="5">
        <f t="shared" si="7"/>
        <v>0</v>
      </c>
      <c r="S10" s="32">
        <v>0</v>
      </c>
      <c r="T10" s="32">
        <v>0</v>
      </c>
      <c r="U10" s="5">
        <f t="shared" si="1"/>
        <v>0</v>
      </c>
      <c r="V10" s="32">
        <v>0</v>
      </c>
      <c r="W10" s="32">
        <v>0</v>
      </c>
    </row>
    <row r="11" spans="1:23" ht="16.5" x14ac:dyDescent="0.25">
      <c r="A11" s="36"/>
      <c r="B11" s="6" t="s">
        <v>12</v>
      </c>
      <c r="C11" s="5">
        <f t="shared" si="2"/>
        <v>5</v>
      </c>
      <c r="D11" s="5">
        <f t="shared" si="3"/>
        <v>0</v>
      </c>
      <c r="E11" s="5">
        <f t="shared" si="3"/>
        <v>5</v>
      </c>
      <c r="F11" s="5">
        <v>0</v>
      </c>
      <c r="G11" s="5">
        <v>0</v>
      </c>
      <c r="H11" s="5">
        <v>0</v>
      </c>
      <c r="I11" s="5">
        <f t="shared" si="4"/>
        <v>0</v>
      </c>
      <c r="J11" s="32">
        <v>0</v>
      </c>
      <c r="K11" s="32">
        <v>0</v>
      </c>
      <c r="L11" s="5">
        <f t="shared" si="5"/>
        <v>5</v>
      </c>
      <c r="M11" s="32">
        <v>0</v>
      </c>
      <c r="N11" s="32">
        <v>5</v>
      </c>
      <c r="O11" s="5">
        <f t="shared" si="6"/>
        <v>0</v>
      </c>
      <c r="P11" s="5">
        <v>0</v>
      </c>
      <c r="Q11" s="5">
        <v>0</v>
      </c>
      <c r="R11" s="5">
        <f t="shared" si="7"/>
        <v>0</v>
      </c>
      <c r="S11" s="32">
        <v>0</v>
      </c>
      <c r="T11" s="32">
        <v>0</v>
      </c>
      <c r="U11" s="5">
        <f t="shared" si="1"/>
        <v>0</v>
      </c>
      <c r="V11" s="32">
        <v>0</v>
      </c>
      <c r="W11" s="32">
        <v>0</v>
      </c>
    </row>
    <row r="12" spans="1:23" ht="16.5" x14ac:dyDescent="0.25">
      <c r="A12" s="35" t="s">
        <v>4</v>
      </c>
      <c r="B12" s="10" t="s">
        <v>7</v>
      </c>
      <c r="C12" s="5">
        <f>D12+E12</f>
        <v>210</v>
      </c>
      <c r="D12" s="5">
        <f t="shared" ref="D12:E12" si="8">SUM(D13:D16)</f>
        <v>71</v>
      </c>
      <c r="E12" s="5">
        <f t="shared" si="8"/>
        <v>139</v>
      </c>
      <c r="F12" s="5">
        <v>0</v>
      </c>
      <c r="G12" s="5">
        <v>0</v>
      </c>
      <c r="H12" s="5">
        <v>0</v>
      </c>
      <c r="I12" s="5">
        <f t="shared" si="4"/>
        <v>80</v>
      </c>
      <c r="J12" s="5">
        <f>J13+J14+J15+J16</f>
        <v>26</v>
      </c>
      <c r="K12" s="5">
        <f>K13+K14+K15+K16</f>
        <v>54</v>
      </c>
      <c r="L12" s="5">
        <f>L13+L14+L15+L16</f>
        <v>81</v>
      </c>
      <c r="M12" s="5">
        <f>M13+M14+M15+M16</f>
        <v>24</v>
      </c>
      <c r="N12" s="5">
        <f>N13+N14+N15+N16</f>
        <v>57</v>
      </c>
      <c r="O12" s="5">
        <f t="shared" si="6"/>
        <v>40</v>
      </c>
      <c r="P12" s="5">
        <f>P13+P14+P15+P16</f>
        <v>20</v>
      </c>
      <c r="Q12" s="5">
        <f>Q13+Q14+Q15+Q16</f>
        <v>20</v>
      </c>
      <c r="R12" s="5">
        <f t="shared" si="7"/>
        <v>8</v>
      </c>
      <c r="S12" s="5">
        <f>S13+S14+S15+S16</f>
        <v>1</v>
      </c>
      <c r="T12" s="5">
        <f>T13+T14+T15+T16</f>
        <v>7</v>
      </c>
      <c r="U12" s="5">
        <f t="shared" si="1"/>
        <v>1</v>
      </c>
      <c r="V12" s="5">
        <f>V13+V14+V15+V16</f>
        <v>0</v>
      </c>
      <c r="W12" s="5">
        <f>W13+W14+W15+W16</f>
        <v>1</v>
      </c>
    </row>
    <row r="13" spans="1:23" ht="16.5" x14ac:dyDescent="0.25">
      <c r="A13" s="37"/>
      <c r="B13" s="6" t="s">
        <v>13</v>
      </c>
      <c r="C13" s="5">
        <f>D13+E13</f>
        <v>150</v>
      </c>
      <c r="D13" s="5">
        <f>J13+M13+P13+S13+V13</f>
        <v>61</v>
      </c>
      <c r="E13" s="5">
        <f>K13+N13+Q13+T13+W13</f>
        <v>89</v>
      </c>
      <c r="F13" s="5">
        <v>0</v>
      </c>
      <c r="G13" s="5">
        <v>0</v>
      </c>
      <c r="H13" s="5">
        <v>0</v>
      </c>
      <c r="I13" s="5">
        <f t="shared" si="4"/>
        <v>60</v>
      </c>
      <c r="J13" s="5">
        <v>25</v>
      </c>
      <c r="K13" s="5">
        <v>35</v>
      </c>
      <c r="L13" s="5">
        <f>M13+N13</f>
        <v>64</v>
      </c>
      <c r="M13" s="5">
        <v>23</v>
      </c>
      <c r="N13" s="5">
        <v>41</v>
      </c>
      <c r="O13" s="5">
        <f t="shared" si="6"/>
        <v>20</v>
      </c>
      <c r="P13" s="5">
        <v>13</v>
      </c>
      <c r="Q13" s="5">
        <v>7</v>
      </c>
      <c r="R13" s="5">
        <f>S13+T13</f>
        <v>5</v>
      </c>
      <c r="S13" s="32">
        <v>0</v>
      </c>
      <c r="T13" s="32">
        <v>5</v>
      </c>
      <c r="U13" s="5">
        <f t="shared" si="1"/>
        <v>1</v>
      </c>
      <c r="V13" s="5">
        <v>0</v>
      </c>
      <c r="W13" s="5">
        <v>1</v>
      </c>
    </row>
    <row r="14" spans="1:23" ht="16.5" x14ac:dyDescent="0.25">
      <c r="A14" s="37"/>
      <c r="B14" s="6" t="s">
        <v>14</v>
      </c>
      <c r="C14" s="5">
        <f t="shared" ref="C14:C25" si="9">D14+E14</f>
        <v>26</v>
      </c>
      <c r="D14" s="5">
        <f t="shared" ref="D14:E16" si="10">J14+M14+P14+S14+V14</f>
        <v>8</v>
      </c>
      <c r="E14" s="5">
        <f t="shared" si="10"/>
        <v>18</v>
      </c>
      <c r="F14" s="5">
        <v>0</v>
      </c>
      <c r="G14" s="5">
        <v>0</v>
      </c>
      <c r="H14" s="5">
        <v>0</v>
      </c>
      <c r="I14" s="5">
        <f t="shared" si="4"/>
        <v>14</v>
      </c>
      <c r="J14" s="5">
        <v>1</v>
      </c>
      <c r="K14" s="5">
        <v>13</v>
      </c>
      <c r="L14" s="5">
        <f t="shared" ref="L14:L26" si="11">M14+N14</f>
        <v>5</v>
      </c>
      <c r="M14" s="5">
        <v>0</v>
      </c>
      <c r="N14" s="5">
        <v>5</v>
      </c>
      <c r="O14" s="5">
        <f t="shared" si="6"/>
        <v>7</v>
      </c>
      <c r="P14" s="5">
        <v>7</v>
      </c>
      <c r="Q14" s="5">
        <v>0</v>
      </c>
      <c r="R14" s="5">
        <f>S14+T14</f>
        <v>0</v>
      </c>
      <c r="S14" s="32">
        <v>0</v>
      </c>
      <c r="T14" s="32">
        <v>0</v>
      </c>
      <c r="U14" s="5">
        <f t="shared" si="1"/>
        <v>0</v>
      </c>
      <c r="V14" s="5">
        <v>0</v>
      </c>
      <c r="W14" s="5">
        <v>0</v>
      </c>
    </row>
    <row r="15" spans="1:23" ht="16.5" x14ac:dyDescent="0.25">
      <c r="A15" s="37"/>
      <c r="B15" s="6" t="s">
        <v>15</v>
      </c>
      <c r="C15" s="5">
        <f t="shared" si="9"/>
        <v>12</v>
      </c>
      <c r="D15" s="5">
        <f t="shared" si="10"/>
        <v>1</v>
      </c>
      <c r="E15" s="5">
        <f t="shared" si="10"/>
        <v>11</v>
      </c>
      <c r="F15" s="5">
        <v>0</v>
      </c>
      <c r="G15" s="5">
        <v>0</v>
      </c>
      <c r="H15" s="5">
        <v>0</v>
      </c>
      <c r="I15" s="5">
        <f t="shared" si="4"/>
        <v>6</v>
      </c>
      <c r="J15" s="5">
        <v>0</v>
      </c>
      <c r="K15" s="5">
        <v>6</v>
      </c>
      <c r="L15" s="5">
        <f t="shared" si="11"/>
        <v>6</v>
      </c>
      <c r="M15" s="5">
        <v>1</v>
      </c>
      <c r="N15" s="5">
        <v>5</v>
      </c>
      <c r="O15" s="5">
        <f t="shared" si="6"/>
        <v>0</v>
      </c>
      <c r="P15" s="5">
        <v>0</v>
      </c>
      <c r="Q15" s="5">
        <v>0</v>
      </c>
      <c r="R15" s="5">
        <f t="shared" ref="R15:R26" si="12">S15+T15</f>
        <v>0</v>
      </c>
      <c r="S15" s="32">
        <v>0</v>
      </c>
      <c r="T15" s="32">
        <v>0</v>
      </c>
      <c r="U15" s="5">
        <f t="shared" si="1"/>
        <v>0</v>
      </c>
      <c r="V15" s="5">
        <v>0</v>
      </c>
      <c r="W15" s="5">
        <v>0</v>
      </c>
    </row>
    <row r="16" spans="1:23" ht="16.5" x14ac:dyDescent="0.25">
      <c r="A16" s="36"/>
      <c r="B16" s="6" t="s">
        <v>12</v>
      </c>
      <c r="C16" s="5">
        <f t="shared" si="9"/>
        <v>22</v>
      </c>
      <c r="D16" s="5">
        <f t="shared" si="10"/>
        <v>1</v>
      </c>
      <c r="E16" s="5">
        <f t="shared" si="10"/>
        <v>21</v>
      </c>
      <c r="F16" s="5">
        <v>0</v>
      </c>
      <c r="G16" s="5">
        <v>0</v>
      </c>
      <c r="H16" s="5">
        <v>0</v>
      </c>
      <c r="I16" s="5">
        <f t="shared" si="4"/>
        <v>0</v>
      </c>
      <c r="J16" s="5">
        <v>0</v>
      </c>
      <c r="K16" s="5">
        <v>0</v>
      </c>
      <c r="L16" s="5">
        <f t="shared" si="11"/>
        <v>6</v>
      </c>
      <c r="M16" s="5">
        <v>0</v>
      </c>
      <c r="N16" s="5">
        <v>6</v>
      </c>
      <c r="O16" s="5">
        <f t="shared" si="6"/>
        <v>13</v>
      </c>
      <c r="P16" s="5">
        <v>0</v>
      </c>
      <c r="Q16" s="5">
        <v>13</v>
      </c>
      <c r="R16" s="5">
        <f t="shared" si="12"/>
        <v>3</v>
      </c>
      <c r="S16" s="32">
        <v>1</v>
      </c>
      <c r="T16" s="32">
        <v>2</v>
      </c>
      <c r="U16" s="5">
        <f t="shared" si="1"/>
        <v>0</v>
      </c>
      <c r="V16" s="5">
        <v>0</v>
      </c>
      <c r="W16" s="5">
        <v>0</v>
      </c>
    </row>
    <row r="17" spans="1:23" ht="16.5" x14ac:dyDescent="0.25">
      <c r="A17" s="35" t="s">
        <v>5</v>
      </c>
      <c r="B17" s="10" t="s">
        <v>7</v>
      </c>
      <c r="C17" s="5">
        <f t="shared" si="9"/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f t="shared" si="4"/>
        <v>0</v>
      </c>
      <c r="J17" s="5">
        <v>0</v>
      </c>
      <c r="K17" s="5">
        <v>0</v>
      </c>
      <c r="L17" s="5">
        <f t="shared" si="11"/>
        <v>0</v>
      </c>
      <c r="M17" s="5">
        <v>0</v>
      </c>
      <c r="N17" s="5">
        <v>0</v>
      </c>
      <c r="O17" s="5">
        <f t="shared" si="6"/>
        <v>0</v>
      </c>
      <c r="P17" s="5">
        <v>0</v>
      </c>
      <c r="Q17" s="5">
        <v>0</v>
      </c>
      <c r="R17" s="5">
        <f t="shared" si="12"/>
        <v>0</v>
      </c>
      <c r="S17" s="5">
        <v>0</v>
      </c>
      <c r="T17" s="5">
        <v>0</v>
      </c>
      <c r="U17" s="5">
        <f t="shared" si="1"/>
        <v>0</v>
      </c>
      <c r="V17" s="5">
        <v>0</v>
      </c>
      <c r="W17" s="5">
        <v>0</v>
      </c>
    </row>
    <row r="18" spans="1:23" ht="16.5" x14ac:dyDescent="0.25">
      <c r="A18" s="36"/>
      <c r="B18" s="6" t="s">
        <v>16</v>
      </c>
      <c r="C18" s="5">
        <f t="shared" si="9"/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f t="shared" si="4"/>
        <v>0</v>
      </c>
      <c r="J18" s="5">
        <v>0</v>
      </c>
      <c r="K18" s="5">
        <v>0</v>
      </c>
      <c r="L18" s="5">
        <f t="shared" si="11"/>
        <v>0</v>
      </c>
      <c r="M18" s="5">
        <v>0</v>
      </c>
      <c r="N18" s="5">
        <v>0</v>
      </c>
      <c r="O18" s="5">
        <f t="shared" si="6"/>
        <v>0</v>
      </c>
      <c r="P18" s="5">
        <v>0</v>
      </c>
      <c r="Q18" s="5">
        <v>0</v>
      </c>
      <c r="R18" s="5">
        <f t="shared" si="12"/>
        <v>0</v>
      </c>
      <c r="S18" s="5">
        <v>0</v>
      </c>
      <c r="T18" s="5">
        <v>0</v>
      </c>
      <c r="U18" s="5">
        <f t="shared" si="1"/>
        <v>0</v>
      </c>
      <c r="V18" s="5">
        <v>0</v>
      </c>
      <c r="W18" s="5">
        <v>0</v>
      </c>
    </row>
    <row r="19" spans="1:23" ht="16.5" x14ac:dyDescent="0.25">
      <c r="A19" s="36"/>
      <c r="B19" s="6" t="s">
        <v>17</v>
      </c>
      <c r="C19" s="5">
        <f t="shared" si="9"/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f t="shared" si="4"/>
        <v>0</v>
      </c>
      <c r="J19" s="5">
        <v>0</v>
      </c>
      <c r="K19" s="5">
        <v>0</v>
      </c>
      <c r="L19" s="5">
        <f t="shared" si="11"/>
        <v>0</v>
      </c>
      <c r="M19" s="5">
        <v>0</v>
      </c>
      <c r="N19" s="5">
        <v>0</v>
      </c>
      <c r="O19" s="5">
        <f t="shared" si="6"/>
        <v>0</v>
      </c>
      <c r="P19" s="5">
        <v>0</v>
      </c>
      <c r="Q19" s="5">
        <v>0</v>
      </c>
      <c r="R19" s="5">
        <f t="shared" si="12"/>
        <v>0</v>
      </c>
      <c r="S19" s="5">
        <v>0</v>
      </c>
      <c r="T19" s="5">
        <v>0</v>
      </c>
      <c r="U19" s="5">
        <f t="shared" si="1"/>
        <v>0</v>
      </c>
      <c r="V19" s="5">
        <v>0</v>
      </c>
      <c r="W19" s="5">
        <v>0</v>
      </c>
    </row>
    <row r="20" spans="1:23" ht="16.5" x14ac:dyDescent="0.25">
      <c r="A20" s="36"/>
      <c r="B20" s="6" t="s">
        <v>18</v>
      </c>
      <c r="C20" s="5">
        <f t="shared" si="9"/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f t="shared" si="4"/>
        <v>0</v>
      </c>
      <c r="J20" s="5">
        <v>0</v>
      </c>
      <c r="K20" s="5">
        <v>0</v>
      </c>
      <c r="L20" s="5">
        <f t="shared" si="11"/>
        <v>0</v>
      </c>
      <c r="M20" s="5">
        <v>0</v>
      </c>
      <c r="N20" s="5">
        <v>0</v>
      </c>
      <c r="O20" s="5">
        <f t="shared" si="6"/>
        <v>0</v>
      </c>
      <c r="P20" s="5">
        <v>0</v>
      </c>
      <c r="Q20" s="5">
        <v>0</v>
      </c>
      <c r="R20" s="5">
        <f t="shared" si="12"/>
        <v>0</v>
      </c>
      <c r="S20" s="5">
        <v>0</v>
      </c>
      <c r="T20" s="5">
        <v>0</v>
      </c>
      <c r="U20" s="5">
        <f t="shared" si="1"/>
        <v>0</v>
      </c>
      <c r="V20" s="5">
        <v>0</v>
      </c>
      <c r="W20" s="5">
        <v>0</v>
      </c>
    </row>
    <row r="21" spans="1:23" ht="16.5" x14ac:dyDescent="0.25">
      <c r="A21" s="36"/>
      <c r="B21" s="6" t="s">
        <v>19</v>
      </c>
      <c r="C21" s="5">
        <f t="shared" si="9"/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f t="shared" si="4"/>
        <v>0</v>
      </c>
      <c r="J21" s="5">
        <v>0</v>
      </c>
      <c r="K21" s="5">
        <v>0</v>
      </c>
      <c r="L21" s="5">
        <f t="shared" si="11"/>
        <v>0</v>
      </c>
      <c r="M21" s="5">
        <v>0</v>
      </c>
      <c r="N21" s="5">
        <v>0</v>
      </c>
      <c r="O21" s="5">
        <f t="shared" si="6"/>
        <v>0</v>
      </c>
      <c r="P21" s="5">
        <v>0</v>
      </c>
      <c r="Q21" s="5">
        <v>0</v>
      </c>
      <c r="R21" s="5">
        <f t="shared" si="12"/>
        <v>0</v>
      </c>
      <c r="S21" s="5">
        <v>0</v>
      </c>
      <c r="T21" s="5">
        <v>0</v>
      </c>
      <c r="U21" s="5">
        <f t="shared" si="1"/>
        <v>0</v>
      </c>
      <c r="V21" s="5">
        <v>0</v>
      </c>
      <c r="W21" s="5">
        <v>0</v>
      </c>
    </row>
    <row r="22" spans="1:23" ht="16.5" x14ac:dyDescent="0.25">
      <c r="A22" s="36"/>
      <c r="B22" s="6" t="s">
        <v>20</v>
      </c>
      <c r="C22" s="5">
        <f t="shared" si="9"/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f t="shared" si="4"/>
        <v>0</v>
      </c>
      <c r="J22" s="5">
        <v>0</v>
      </c>
      <c r="K22" s="5">
        <v>0</v>
      </c>
      <c r="L22" s="5">
        <f t="shared" si="11"/>
        <v>0</v>
      </c>
      <c r="M22" s="5">
        <v>0</v>
      </c>
      <c r="N22" s="5">
        <v>0</v>
      </c>
      <c r="O22" s="5">
        <f t="shared" si="6"/>
        <v>0</v>
      </c>
      <c r="P22" s="5">
        <v>0</v>
      </c>
      <c r="Q22" s="5">
        <v>0</v>
      </c>
      <c r="R22" s="5">
        <f t="shared" si="12"/>
        <v>0</v>
      </c>
      <c r="S22" s="5">
        <v>0</v>
      </c>
      <c r="T22" s="5">
        <v>0</v>
      </c>
      <c r="U22" s="5">
        <f t="shared" si="1"/>
        <v>0</v>
      </c>
      <c r="V22" s="5">
        <v>0</v>
      </c>
      <c r="W22" s="5">
        <v>0</v>
      </c>
    </row>
    <row r="23" spans="1:23" ht="16.5" x14ac:dyDescent="0.25">
      <c r="A23" s="36"/>
      <c r="B23" s="6" t="s">
        <v>21</v>
      </c>
      <c r="C23" s="5">
        <f t="shared" si="9"/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f t="shared" si="4"/>
        <v>0</v>
      </c>
      <c r="J23" s="5">
        <v>0</v>
      </c>
      <c r="K23" s="5">
        <v>0</v>
      </c>
      <c r="L23" s="5">
        <f t="shared" si="11"/>
        <v>0</v>
      </c>
      <c r="M23" s="5">
        <v>0</v>
      </c>
      <c r="N23" s="5">
        <v>0</v>
      </c>
      <c r="O23" s="5">
        <f t="shared" si="6"/>
        <v>0</v>
      </c>
      <c r="P23" s="5">
        <v>0</v>
      </c>
      <c r="Q23" s="5">
        <v>0</v>
      </c>
      <c r="R23" s="5">
        <f t="shared" si="12"/>
        <v>0</v>
      </c>
      <c r="S23" s="5">
        <v>0</v>
      </c>
      <c r="T23" s="5">
        <v>0</v>
      </c>
      <c r="U23" s="5">
        <f t="shared" si="1"/>
        <v>0</v>
      </c>
      <c r="V23" s="5">
        <v>0</v>
      </c>
      <c r="W23" s="5">
        <v>0</v>
      </c>
    </row>
    <row r="24" spans="1:23" ht="16.5" x14ac:dyDescent="0.25">
      <c r="A24" s="38" t="s">
        <v>6</v>
      </c>
      <c r="B24" s="10" t="s">
        <v>7</v>
      </c>
      <c r="C24" s="5">
        <f t="shared" si="9"/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f t="shared" si="4"/>
        <v>0</v>
      </c>
      <c r="J24" s="5">
        <v>0</v>
      </c>
      <c r="K24" s="5">
        <v>0</v>
      </c>
      <c r="L24" s="5">
        <f t="shared" si="11"/>
        <v>0</v>
      </c>
      <c r="M24" s="5">
        <v>0</v>
      </c>
      <c r="N24" s="5">
        <v>0</v>
      </c>
      <c r="O24" s="5">
        <f t="shared" si="6"/>
        <v>0</v>
      </c>
      <c r="P24" s="5">
        <v>0</v>
      </c>
      <c r="Q24" s="5">
        <v>0</v>
      </c>
      <c r="R24" s="5">
        <f t="shared" si="12"/>
        <v>0</v>
      </c>
      <c r="S24" s="5">
        <v>0</v>
      </c>
      <c r="T24" s="5">
        <v>0</v>
      </c>
      <c r="U24" s="5">
        <f t="shared" si="1"/>
        <v>0</v>
      </c>
      <c r="V24" s="5">
        <v>0</v>
      </c>
      <c r="W24" s="5">
        <v>0</v>
      </c>
    </row>
    <row r="25" spans="1:23" ht="16.5" x14ac:dyDescent="0.25">
      <c r="A25" s="39"/>
      <c r="B25" s="6" t="s">
        <v>22</v>
      </c>
      <c r="C25" s="5">
        <f t="shared" si="9"/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f t="shared" si="4"/>
        <v>0</v>
      </c>
      <c r="J25" s="5">
        <v>0</v>
      </c>
      <c r="K25" s="5">
        <v>0</v>
      </c>
      <c r="L25" s="5">
        <f t="shared" si="11"/>
        <v>0</v>
      </c>
      <c r="M25" s="5">
        <v>0</v>
      </c>
      <c r="N25" s="5">
        <v>0</v>
      </c>
      <c r="O25" s="5">
        <f t="shared" si="6"/>
        <v>0</v>
      </c>
      <c r="P25" s="5">
        <v>0</v>
      </c>
      <c r="Q25" s="5">
        <v>0</v>
      </c>
      <c r="R25" s="5">
        <f t="shared" si="12"/>
        <v>0</v>
      </c>
      <c r="S25" s="5">
        <v>0</v>
      </c>
      <c r="T25" s="5">
        <v>0</v>
      </c>
      <c r="U25" s="5">
        <f t="shared" si="1"/>
        <v>0</v>
      </c>
      <c r="V25" s="5">
        <v>0</v>
      </c>
      <c r="W25" s="5">
        <v>0</v>
      </c>
    </row>
    <row r="26" spans="1:23" ht="16.5" x14ac:dyDescent="0.25">
      <c r="A26" s="39"/>
      <c r="B26" s="6" t="s">
        <v>23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f t="shared" si="4"/>
        <v>0</v>
      </c>
      <c r="J26" s="5">
        <v>0</v>
      </c>
      <c r="K26" s="5">
        <v>0</v>
      </c>
      <c r="L26" s="5">
        <f t="shared" si="11"/>
        <v>0</v>
      </c>
      <c r="M26" s="5">
        <v>0</v>
      </c>
      <c r="N26" s="5">
        <v>0</v>
      </c>
      <c r="O26" s="5">
        <f t="shared" si="6"/>
        <v>0</v>
      </c>
      <c r="P26" s="5">
        <v>0</v>
      </c>
      <c r="Q26" s="5">
        <v>0</v>
      </c>
      <c r="R26" s="5">
        <f t="shared" si="12"/>
        <v>0</v>
      </c>
      <c r="S26" s="5">
        <v>0</v>
      </c>
      <c r="T26" s="5">
        <v>0</v>
      </c>
      <c r="U26" s="5">
        <f t="shared" si="1"/>
        <v>0</v>
      </c>
      <c r="V26" s="5">
        <v>0</v>
      </c>
      <c r="W26" s="5">
        <v>0</v>
      </c>
    </row>
    <row r="27" spans="1:23" ht="16.5" x14ac:dyDescent="0.25">
      <c r="A27" s="40"/>
      <c r="B27" s="7" t="s">
        <v>24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f>J27+K27</f>
        <v>0</v>
      </c>
      <c r="J27" s="8">
        <v>0</v>
      </c>
      <c r="K27" s="8">
        <v>0</v>
      </c>
      <c r="L27" s="8">
        <f>M27+N27</f>
        <v>0</v>
      </c>
      <c r="M27" s="8">
        <v>0</v>
      </c>
      <c r="N27" s="8">
        <v>0</v>
      </c>
      <c r="O27" s="8">
        <f>P27+Q27</f>
        <v>0</v>
      </c>
      <c r="P27" s="8">
        <v>0</v>
      </c>
      <c r="Q27" s="8">
        <v>0</v>
      </c>
      <c r="R27" s="8">
        <f>S27+T27</f>
        <v>0</v>
      </c>
      <c r="S27" s="8">
        <v>0</v>
      </c>
      <c r="T27" s="8">
        <v>0</v>
      </c>
      <c r="U27" s="8">
        <f>V27+W27</f>
        <v>0</v>
      </c>
      <c r="V27" s="8">
        <v>0</v>
      </c>
      <c r="W27" s="8">
        <v>0</v>
      </c>
    </row>
    <row r="28" spans="1:23" ht="16.5" x14ac:dyDescent="0.25">
      <c r="A28" s="1" t="s">
        <v>36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1"/>
      <c r="O28" s="1"/>
      <c r="P28" s="1"/>
      <c r="Q28" s="1"/>
      <c r="R28" s="1"/>
      <c r="S28" s="1"/>
      <c r="T28" s="1"/>
      <c r="U28" s="1"/>
      <c r="V28" s="1"/>
      <c r="W28" s="1"/>
    </row>
  </sheetData>
  <mergeCells count="15">
    <mergeCell ref="A5:B5"/>
    <mergeCell ref="A6:A11"/>
    <mergeCell ref="A12:A16"/>
    <mergeCell ref="A17:A23"/>
    <mergeCell ref="A24:A27"/>
    <mergeCell ref="A1:W1"/>
    <mergeCell ref="A2:U2"/>
    <mergeCell ref="A3:B4"/>
    <mergeCell ref="C3:E3"/>
    <mergeCell ref="F3:H3"/>
    <mergeCell ref="I3:K3"/>
    <mergeCell ref="L3:N3"/>
    <mergeCell ref="O3:Q3"/>
    <mergeCell ref="R3:T3"/>
    <mergeCell ref="U3:W3"/>
  </mergeCells>
  <phoneticPr fontId="7" type="noConversion"/>
  <pageMargins left="0.70866141732283505" right="0.70866141732283505" top="0.74803149606299202" bottom="0.74803149606299202" header="0.31496062992126" footer="0.31496062992126"/>
  <pageSetup paperSize="8" scale="9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3A987-506C-4C21-BB49-326BE2D9A922}">
  <sheetPr>
    <pageSetUpPr fitToPage="1"/>
  </sheetPr>
  <dimension ref="A1:W28"/>
  <sheetViews>
    <sheetView workbookViewId="0">
      <selection activeCell="A3" sqref="A3:B4"/>
    </sheetView>
  </sheetViews>
  <sheetFormatPr defaultColWidth="4.5703125" defaultRowHeight="15" x14ac:dyDescent="0.25"/>
  <cols>
    <col min="1" max="1" width="7.5703125" style="31" customWidth="1"/>
    <col min="2" max="2" width="14.7109375" style="31" customWidth="1"/>
    <col min="3" max="23" width="8.5703125" style="31" customWidth="1"/>
    <col min="24" max="16384" width="4.5703125" style="31"/>
  </cols>
  <sheetData>
    <row r="1" spans="1:23" ht="21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</row>
    <row r="2" spans="1:23" ht="16.5" customHeight="1" x14ac:dyDescent="0.25">
      <c r="A2" s="42" t="s">
        <v>129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11" t="s">
        <v>34</v>
      </c>
      <c r="W2" s="12"/>
    </row>
    <row r="3" spans="1:23" ht="16.5" x14ac:dyDescent="0.25">
      <c r="A3" s="44" t="s">
        <v>130</v>
      </c>
      <c r="B3" s="45"/>
      <c r="C3" s="48" t="s">
        <v>2</v>
      </c>
      <c r="D3" s="48"/>
      <c r="E3" s="48"/>
      <c r="F3" s="49" t="s">
        <v>27</v>
      </c>
      <c r="G3" s="48"/>
      <c r="H3" s="50"/>
      <c r="I3" s="49" t="s">
        <v>29</v>
      </c>
      <c r="J3" s="48"/>
      <c r="K3" s="50"/>
      <c r="L3" s="49" t="s">
        <v>30</v>
      </c>
      <c r="M3" s="48"/>
      <c r="N3" s="48"/>
      <c r="O3" s="49" t="s">
        <v>31</v>
      </c>
      <c r="P3" s="48"/>
      <c r="Q3" s="48"/>
      <c r="R3" s="49" t="s">
        <v>32</v>
      </c>
      <c r="S3" s="48"/>
      <c r="T3" s="48"/>
      <c r="U3" s="49" t="s">
        <v>33</v>
      </c>
      <c r="V3" s="48"/>
      <c r="W3" s="48"/>
    </row>
    <row r="4" spans="1:23" ht="16.5" x14ac:dyDescent="0.25">
      <c r="A4" s="46"/>
      <c r="B4" s="47"/>
      <c r="C4" s="2" t="s">
        <v>7</v>
      </c>
      <c r="D4" s="3" t="s">
        <v>25</v>
      </c>
      <c r="E4" s="3" t="s">
        <v>26</v>
      </c>
      <c r="F4" s="2" t="s">
        <v>28</v>
      </c>
      <c r="G4" s="3" t="s">
        <v>25</v>
      </c>
      <c r="H4" s="3" t="s">
        <v>26</v>
      </c>
      <c r="I4" s="2" t="s">
        <v>28</v>
      </c>
      <c r="J4" s="3" t="s">
        <v>25</v>
      </c>
      <c r="K4" s="3" t="s">
        <v>26</v>
      </c>
      <c r="L4" s="2" t="s">
        <v>28</v>
      </c>
      <c r="M4" s="3" t="s">
        <v>25</v>
      </c>
      <c r="N4" s="3" t="s">
        <v>26</v>
      </c>
      <c r="O4" s="2" t="s">
        <v>28</v>
      </c>
      <c r="P4" s="3" t="s">
        <v>25</v>
      </c>
      <c r="Q4" s="3" t="s">
        <v>26</v>
      </c>
      <c r="R4" s="2" t="s">
        <v>28</v>
      </c>
      <c r="S4" s="3" t="s">
        <v>25</v>
      </c>
      <c r="T4" s="3" t="s">
        <v>26</v>
      </c>
      <c r="U4" s="2" t="s">
        <v>28</v>
      </c>
      <c r="V4" s="3" t="s">
        <v>25</v>
      </c>
      <c r="W4" s="4" t="s">
        <v>26</v>
      </c>
    </row>
    <row r="5" spans="1:23" ht="29.25" customHeight="1" x14ac:dyDescent="0.25">
      <c r="A5" s="33" t="s">
        <v>2</v>
      </c>
      <c r="B5" s="34"/>
      <c r="C5" s="5">
        <f>C6+C12+C17+C24</f>
        <v>216</v>
      </c>
      <c r="D5" s="5">
        <f>D6+D12+D17+D24</f>
        <v>61</v>
      </c>
      <c r="E5" s="5">
        <f>E6+E12+E17+E24</f>
        <v>155</v>
      </c>
      <c r="F5" s="5">
        <f t="shared" ref="F5:V5" si="0">F6+F12+F17+F24</f>
        <v>0</v>
      </c>
      <c r="G5" s="5">
        <f t="shared" si="0"/>
        <v>0</v>
      </c>
      <c r="H5" s="5">
        <f t="shared" si="0"/>
        <v>0</v>
      </c>
      <c r="I5" s="5">
        <f t="shared" si="0"/>
        <v>68</v>
      </c>
      <c r="J5" s="5">
        <f t="shared" si="0"/>
        <v>26</v>
      </c>
      <c r="K5" s="5">
        <f t="shared" si="0"/>
        <v>42</v>
      </c>
      <c r="L5" s="5">
        <f t="shared" si="0"/>
        <v>112</v>
      </c>
      <c r="M5" s="5">
        <f t="shared" si="0"/>
        <v>22</v>
      </c>
      <c r="N5" s="5">
        <f>N6+N12+N17</f>
        <v>90</v>
      </c>
      <c r="O5" s="5">
        <f>O6+O12+O17+O24</f>
        <v>32</v>
      </c>
      <c r="P5" s="5">
        <f t="shared" si="0"/>
        <v>11</v>
      </c>
      <c r="Q5" s="5">
        <f>Q6+Q12+Q17+Q24</f>
        <v>21</v>
      </c>
      <c r="R5" s="5">
        <f t="shared" si="0"/>
        <v>4</v>
      </c>
      <c r="S5" s="5">
        <f t="shared" si="0"/>
        <v>2</v>
      </c>
      <c r="T5" s="5">
        <f t="shared" si="0"/>
        <v>2</v>
      </c>
      <c r="U5" s="5">
        <f>V5+W5</f>
        <v>0</v>
      </c>
      <c r="V5" s="5">
        <f t="shared" si="0"/>
        <v>0</v>
      </c>
      <c r="W5" s="5">
        <f>W6+W12+W17+W24</f>
        <v>0</v>
      </c>
    </row>
    <row r="6" spans="1:23" ht="16.5" x14ac:dyDescent="0.25">
      <c r="A6" s="35" t="s">
        <v>3</v>
      </c>
      <c r="B6" s="10" t="s">
        <v>7</v>
      </c>
      <c r="C6" s="5">
        <f>D6+E6</f>
        <v>116</v>
      </c>
      <c r="D6" s="5">
        <f>SUM(D7:D11)</f>
        <v>37</v>
      </c>
      <c r="E6" s="5">
        <f>SUM(E7:E11)</f>
        <v>79</v>
      </c>
      <c r="F6" s="5">
        <v>0</v>
      </c>
      <c r="G6" s="5">
        <v>0</v>
      </c>
      <c r="H6" s="5">
        <v>0</v>
      </c>
      <c r="I6" s="5">
        <f>I7+I8+I9+I10+I11</f>
        <v>41</v>
      </c>
      <c r="J6" s="5">
        <f>J7+J8+J9+J10+J11</f>
        <v>19</v>
      </c>
      <c r="K6" s="5">
        <f>K7+K8+K9+K10+K11</f>
        <v>22</v>
      </c>
      <c r="L6" s="5">
        <f>M6+N6</f>
        <v>56</v>
      </c>
      <c r="M6" s="5">
        <f>M7+M8+M9+M10+M11</f>
        <v>12</v>
      </c>
      <c r="N6" s="5">
        <f>N7+N8+N9+N10+N11</f>
        <v>44</v>
      </c>
      <c r="O6" s="5">
        <f>P6+Q6</f>
        <v>17</v>
      </c>
      <c r="P6" s="5">
        <f>P7+P8+P9+P10+P11</f>
        <v>6</v>
      </c>
      <c r="Q6" s="5">
        <f>Q7+Q8+Q9+Q10+Q11</f>
        <v>11</v>
      </c>
      <c r="R6" s="5">
        <f>S6+T6</f>
        <v>2</v>
      </c>
      <c r="S6" s="5">
        <v>0</v>
      </c>
      <c r="T6" s="5">
        <f>T7+T8+T9+T10+T11</f>
        <v>2</v>
      </c>
      <c r="U6" s="5">
        <f t="shared" ref="U6:U26" si="1">V6+W6</f>
        <v>0</v>
      </c>
      <c r="V6" s="5">
        <v>0</v>
      </c>
      <c r="W6" s="5">
        <v>0</v>
      </c>
    </row>
    <row r="7" spans="1:23" ht="16.5" x14ac:dyDescent="0.25">
      <c r="A7" s="36"/>
      <c r="B7" s="6" t="s">
        <v>8</v>
      </c>
      <c r="C7" s="5">
        <f>D7+E7</f>
        <v>39</v>
      </c>
      <c r="D7" s="5">
        <f>J7+M7+P7+S7+V7</f>
        <v>12</v>
      </c>
      <c r="E7" s="5">
        <f>K7+N7+Q7+T7+W7</f>
        <v>27</v>
      </c>
      <c r="F7" s="5">
        <v>0</v>
      </c>
      <c r="G7" s="5">
        <v>0</v>
      </c>
      <c r="H7" s="5">
        <v>0</v>
      </c>
      <c r="I7" s="5">
        <f>J7+K7</f>
        <v>11</v>
      </c>
      <c r="J7" s="5">
        <v>5</v>
      </c>
      <c r="K7" s="5">
        <v>6</v>
      </c>
      <c r="L7" s="5">
        <f>M7+N7</f>
        <v>16</v>
      </c>
      <c r="M7" s="5">
        <v>2</v>
      </c>
      <c r="N7" s="5">
        <v>14</v>
      </c>
      <c r="O7" s="5">
        <f>P7+Q7</f>
        <v>10</v>
      </c>
      <c r="P7" s="5">
        <v>5</v>
      </c>
      <c r="Q7" s="5">
        <v>5</v>
      </c>
      <c r="R7" s="5">
        <f>S7+T7</f>
        <v>2</v>
      </c>
      <c r="S7" s="5">
        <v>0</v>
      </c>
      <c r="T7" s="5">
        <v>2</v>
      </c>
      <c r="U7" s="5">
        <f t="shared" si="1"/>
        <v>0</v>
      </c>
      <c r="V7" s="5">
        <v>0</v>
      </c>
      <c r="W7" s="5">
        <v>0</v>
      </c>
    </row>
    <row r="8" spans="1:23" ht="16.5" x14ac:dyDescent="0.25">
      <c r="A8" s="36"/>
      <c r="B8" s="6" t="s">
        <v>9</v>
      </c>
      <c r="C8" s="5">
        <f t="shared" ref="C8:C11" si="2">D8+E8</f>
        <v>27</v>
      </c>
      <c r="D8" s="5">
        <f t="shared" ref="D8:E11" si="3">J8+M8+P8+S8+V8</f>
        <v>4</v>
      </c>
      <c r="E8" s="5">
        <f t="shared" si="3"/>
        <v>23</v>
      </c>
      <c r="F8" s="5">
        <v>0</v>
      </c>
      <c r="G8" s="5">
        <v>0</v>
      </c>
      <c r="H8" s="5">
        <v>0</v>
      </c>
      <c r="I8" s="5">
        <f t="shared" ref="I8:I26" si="4">J8+K8</f>
        <v>15</v>
      </c>
      <c r="J8" s="5">
        <v>3</v>
      </c>
      <c r="K8" s="5">
        <v>12</v>
      </c>
      <c r="L8" s="5">
        <f t="shared" ref="L8:L11" si="5">M8+N8</f>
        <v>12</v>
      </c>
      <c r="M8" s="5">
        <v>1</v>
      </c>
      <c r="N8" s="5">
        <v>11</v>
      </c>
      <c r="O8" s="5">
        <f t="shared" ref="O8:O26" si="6">P8+Q8</f>
        <v>0</v>
      </c>
      <c r="P8" s="5">
        <v>0</v>
      </c>
      <c r="Q8" s="5">
        <v>0</v>
      </c>
      <c r="R8" s="5">
        <f t="shared" ref="R8:R12" si="7">S8+T8</f>
        <v>0</v>
      </c>
      <c r="S8" s="5">
        <v>0</v>
      </c>
      <c r="T8" s="5">
        <v>0</v>
      </c>
      <c r="U8" s="5">
        <f t="shared" si="1"/>
        <v>0</v>
      </c>
      <c r="V8" s="5">
        <v>0</v>
      </c>
      <c r="W8" s="5">
        <v>0</v>
      </c>
    </row>
    <row r="9" spans="1:23" ht="16.5" x14ac:dyDescent="0.25">
      <c r="A9" s="36"/>
      <c r="B9" s="6" t="s">
        <v>10</v>
      </c>
      <c r="C9" s="5">
        <f t="shared" si="2"/>
        <v>27</v>
      </c>
      <c r="D9" s="5">
        <f t="shared" si="3"/>
        <v>11</v>
      </c>
      <c r="E9" s="5">
        <f t="shared" si="3"/>
        <v>16</v>
      </c>
      <c r="F9" s="5">
        <v>0</v>
      </c>
      <c r="G9" s="5">
        <v>0</v>
      </c>
      <c r="H9" s="5">
        <v>0</v>
      </c>
      <c r="I9" s="5">
        <f t="shared" si="4"/>
        <v>8</v>
      </c>
      <c r="J9" s="5">
        <v>7</v>
      </c>
      <c r="K9" s="5">
        <v>1</v>
      </c>
      <c r="L9" s="5">
        <f t="shared" si="5"/>
        <v>13</v>
      </c>
      <c r="M9" s="5">
        <v>3</v>
      </c>
      <c r="N9" s="5">
        <v>10</v>
      </c>
      <c r="O9" s="5">
        <f t="shared" si="6"/>
        <v>6</v>
      </c>
      <c r="P9" s="5">
        <v>1</v>
      </c>
      <c r="Q9" s="5">
        <v>5</v>
      </c>
      <c r="R9" s="5">
        <f t="shared" si="7"/>
        <v>0</v>
      </c>
      <c r="S9" s="5">
        <v>0</v>
      </c>
      <c r="T9" s="5">
        <v>0</v>
      </c>
      <c r="U9" s="5">
        <f t="shared" si="1"/>
        <v>0</v>
      </c>
      <c r="V9" s="5">
        <v>0</v>
      </c>
      <c r="W9" s="5">
        <v>0</v>
      </c>
    </row>
    <row r="10" spans="1:23" ht="16.5" x14ac:dyDescent="0.25">
      <c r="A10" s="36"/>
      <c r="B10" s="6" t="s">
        <v>11</v>
      </c>
      <c r="C10" s="5">
        <f t="shared" si="2"/>
        <v>19</v>
      </c>
      <c r="D10" s="5">
        <f t="shared" si="3"/>
        <v>9</v>
      </c>
      <c r="E10" s="5">
        <f t="shared" si="3"/>
        <v>10</v>
      </c>
      <c r="F10" s="5">
        <v>0</v>
      </c>
      <c r="G10" s="5">
        <v>0</v>
      </c>
      <c r="H10" s="5">
        <v>0</v>
      </c>
      <c r="I10" s="5">
        <f t="shared" si="4"/>
        <v>4</v>
      </c>
      <c r="J10" s="5">
        <v>3</v>
      </c>
      <c r="K10" s="5">
        <v>1</v>
      </c>
      <c r="L10" s="5">
        <f t="shared" si="5"/>
        <v>14</v>
      </c>
      <c r="M10" s="5">
        <v>6</v>
      </c>
      <c r="N10" s="5">
        <v>8</v>
      </c>
      <c r="O10" s="5">
        <f t="shared" si="6"/>
        <v>1</v>
      </c>
      <c r="P10" s="5">
        <v>0</v>
      </c>
      <c r="Q10" s="5">
        <v>1</v>
      </c>
      <c r="R10" s="5">
        <f t="shared" si="7"/>
        <v>0</v>
      </c>
      <c r="S10" s="5">
        <v>0</v>
      </c>
      <c r="T10" s="5">
        <v>0</v>
      </c>
      <c r="U10" s="5">
        <f t="shared" si="1"/>
        <v>0</v>
      </c>
      <c r="V10" s="5">
        <v>0</v>
      </c>
      <c r="W10" s="5">
        <v>0</v>
      </c>
    </row>
    <row r="11" spans="1:23" ht="16.5" x14ac:dyDescent="0.25">
      <c r="A11" s="36"/>
      <c r="B11" s="6" t="s">
        <v>12</v>
      </c>
      <c r="C11" s="5">
        <f t="shared" si="2"/>
        <v>4</v>
      </c>
      <c r="D11" s="5">
        <f t="shared" si="3"/>
        <v>1</v>
      </c>
      <c r="E11" s="5">
        <f t="shared" si="3"/>
        <v>3</v>
      </c>
      <c r="F11" s="5">
        <v>0</v>
      </c>
      <c r="G11" s="5">
        <v>0</v>
      </c>
      <c r="H11" s="5">
        <v>0</v>
      </c>
      <c r="I11" s="5">
        <f t="shared" si="4"/>
        <v>3</v>
      </c>
      <c r="J11" s="5">
        <v>1</v>
      </c>
      <c r="K11" s="5">
        <v>2</v>
      </c>
      <c r="L11" s="5">
        <f t="shared" si="5"/>
        <v>1</v>
      </c>
      <c r="M11" s="5">
        <v>0</v>
      </c>
      <c r="N11" s="5">
        <v>1</v>
      </c>
      <c r="O11" s="5">
        <f t="shared" si="6"/>
        <v>0</v>
      </c>
      <c r="P11" s="5">
        <v>0</v>
      </c>
      <c r="Q11" s="5">
        <v>0</v>
      </c>
      <c r="R11" s="5">
        <f t="shared" si="7"/>
        <v>0</v>
      </c>
      <c r="S11" s="5">
        <v>0</v>
      </c>
      <c r="T11" s="5">
        <v>0</v>
      </c>
      <c r="U11" s="5">
        <f t="shared" si="1"/>
        <v>0</v>
      </c>
      <c r="V11" s="5">
        <v>0</v>
      </c>
      <c r="W11" s="5">
        <v>0</v>
      </c>
    </row>
    <row r="12" spans="1:23" ht="16.5" x14ac:dyDescent="0.25">
      <c r="A12" s="35" t="s">
        <v>4</v>
      </c>
      <c r="B12" s="10" t="s">
        <v>7</v>
      </c>
      <c r="C12" s="5">
        <f>D12+E12</f>
        <v>100</v>
      </c>
      <c r="D12" s="5">
        <f t="shared" ref="D12:E12" si="8">SUM(D13:D16)</f>
        <v>24</v>
      </c>
      <c r="E12" s="5">
        <f t="shared" si="8"/>
        <v>76</v>
      </c>
      <c r="F12" s="5">
        <v>0</v>
      </c>
      <c r="G12" s="5">
        <v>0</v>
      </c>
      <c r="H12" s="5">
        <v>0</v>
      </c>
      <c r="I12" s="5">
        <f t="shared" si="4"/>
        <v>27</v>
      </c>
      <c r="J12" s="5">
        <f>J13+J14+J15+J16</f>
        <v>7</v>
      </c>
      <c r="K12" s="5">
        <f>K13+K14+K15+K16</f>
        <v>20</v>
      </c>
      <c r="L12" s="5">
        <f>L13+L14+L15+L16</f>
        <v>56</v>
      </c>
      <c r="M12" s="5">
        <f>M13+M14+M15+M16</f>
        <v>10</v>
      </c>
      <c r="N12" s="5">
        <f>N13+N14+N15+N16</f>
        <v>46</v>
      </c>
      <c r="O12" s="5">
        <f t="shared" si="6"/>
        <v>15</v>
      </c>
      <c r="P12" s="5">
        <f>P13+P14+P15+P16</f>
        <v>5</v>
      </c>
      <c r="Q12" s="5">
        <f>Q13+Q14+Q15+Q16</f>
        <v>10</v>
      </c>
      <c r="R12" s="5">
        <f t="shared" si="7"/>
        <v>2</v>
      </c>
      <c r="S12" s="5">
        <f>S13+S14+S15+S16</f>
        <v>2</v>
      </c>
      <c r="T12" s="5">
        <f>T13+T14+T15+T16</f>
        <v>0</v>
      </c>
      <c r="U12" s="5">
        <f t="shared" si="1"/>
        <v>0</v>
      </c>
      <c r="V12" s="5">
        <v>0</v>
      </c>
      <c r="W12" s="5">
        <v>0</v>
      </c>
    </row>
    <row r="13" spans="1:23" ht="16.5" x14ac:dyDescent="0.25">
      <c r="A13" s="37"/>
      <c r="B13" s="6" t="s">
        <v>13</v>
      </c>
      <c r="C13" s="5">
        <f>D13+E13</f>
        <v>79</v>
      </c>
      <c r="D13" s="5">
        <f>J13+M13+P13+S13+V13</f>
        <v>18</v>
      </c>
      <c r="E13" s="5">
        <f>K13+N13+Q13+T13+W13</f>
        <v>61</v>
      </c>
      <c r="F13" s="5">
        <v>0</v>
      </c>
      <c r="G13" s="5">
        <v>0</v>
      </c>
      <c r="H13" s="5">
        <v>0</v>
      </c>
      <c r="I13" s="5">
        <f t="shared" si="4"/>
        <v>22</v>
      </c>
      <c r="J13" s="5">
        <v>7</v>
      </c>
      <c r="K13" s="5">
        <v>15</v>
      </c>
      <c r="L13" s="5">
        <f>M13+N13</f>
        <v>45</v>
      </c>
      <c r="M13" s="5">
        <v>9</v>
      </c>
      <c r="N13" s="5">
        <v>36</v>
      </c>
      <c r="O13" s="5">
        <f t="shared" si="6"/>
        <v>10</v>
      </c>
      <c r="P13" s="5">
        <v>0</v>
      </c>
      <c r="Q13" s="5">
        <v>10</v>
      </c>
      <c r="R13" s="5">
        <f>S13+T13</f>
        <v>2</v>
      </c>
      <c r="S13" s="5">
        <v>2</v>
      </c>
      <c r="T13" s="5">
        <v>0</v>
      </c>
      <c r="U13" s="5">
        <f t="shared" si="1"/>
        <v>0</v>
      </c>
      <c r="V13" s="5">
        <v>0</v>
      </c>
      <c r="W13" s="5">
        <v>0</v>
      </c>
    </row>
    <row r="14" spans="1:23" ht="16.5" x14ac:dyDescent="0.25">
      <c r="A14" s="37"/>
      <c r="B14" s="6" t="s">
        <v>14</v>
      </c>
      <c r="C14" s="5">
        <f t="shared" ref="C14:C25" si="9">D14+E14</f>
        <v>12</v>
      </c>
      <c r="D14" s="5">
        <f t="shared" ref="D14:E16" si="10">J14+M14+P14+S14+V14</f>
        <v>6</v>
      </c>
      <c r="E14" s="5">
        <f t="shared" si="10"/>
        <v>6</v>
      </c>
      <c r="F14" s="5">
        <v>0</v>
      </c>
      <c r="G14" s="5">
        <v>0</v>
      </c>
      <c r="H14" s="5">
        <v>0</v>
      </c>
      <c r="I14" s="5">
        <f t="shared" si="4"/>
        <v>3</v>
      </c>
      <c r="J14" s="5">
        <v>0</v>
      </c>
      <c r="K14" s="5">
        <v>3</v>
      </c>
      <c r="L14" s="5">
        <f t="shared" ref="L14:L26" si="11">M14+N14</f>
        <v>4</v>
      </c>
      <c r="M14" s="5">
        <v>1</v>
      </c>
      <c r="N14" s="5">
        <v>3</v>
      </c>
      <c r="O14" s="5">
        <f t="shared" si="6"/>
        <v>5</v>
      </c>
      <c r="P14" s="5">
        <v>5</v>
      </c>
      <c r="Q14" s="5">
        <v>0</v>
      </c>
      <c r="R14" s="5">
        <f>S14+T14</f>
        <v>0</v>
      </c>
      <c r="S14" s="5">
        <v>0</v>
      </c>
      <c r="T14" s="5">
        <v>0</v>
      </c>
      <c r="U14" s="5">
        <f t="shared" si="1"/>
        <v>0</v>
      </c>
      <c r="V14" s="5">
        <v>0</v>
      </c>
      <c r="W14" s="5">
        <v>0</v>
      </c>
    </row>
    <row r="15" spans="1:23" ht="16.5" x14ac:dyDescent="0.25">
      <c r="A15" s="37"/>
      <c r="B15" s="6" t="s">
        <v>15</v>
      </c>
      <c r="C15" s="5">
        <f t="shared" si="9"/>
        <v>7</v>
      </c>
      <c r="D15" s="5">
        <f t="shared" si="10"/>
        <v>0</v>
      </c>
      <c r="E15" s="5">
        <f t="shared" si="10"/>
        <v>7</v>
      </c>
      <c r="F15" s="5">
        <v>0</v>
      </c>
      <c r="G15" s="5">
        <v>0</v>
      </c>
      <c r="H15" s="5">
        <v>0</v>
      </c>
      <c r="I15" s="5">
        <f t="shared" si="4"/>
        <v>1</v>
      </c>
      <c r="J15" s="5">
        <v>0</v>
      </c>
      <c r="K15" s="5">
        <v>1</v>
      </c>
      <c r="L15" s="5">
        <f t="shared" si="11"/>
        <v>6</v>
      </c>
      <c r="M15" s="5">
        <v>0</v>
      </c>
      <c r="N15" s="5">
        <v>6</v>
      </c>
      <c r="O15" s="5">
        <f t="shared" si="6"/>
        <v>0</v>
      </c>
      <c r="P15" s="5">
        <v>0</v>
      </c>
      <c r="Q15" s="5">
        <v>0</v>
      </c>
      <c r="R15" s="5">
        <f t="shared" ref="R15:R26" si="12">S15+T15</f>
        <v>0</v>
      </c>
      <c r="S15" s="5">
        <v>0</v>
      </c>
      <c r="T15" s="5">
        <v>0</v>
      </c>
      <c r="U15" s="5">
        <f t="shared" si="1"/>
        <v>0</v>
      </c>
      <c r="V15" s="5">
        <v>0</v>
      </c>
      <c r="W15" s="5">
        <v>0</v>
      </c>
    </row>
    <row r="16" spans="1:23" ht="16.5" x14ac:dyDescent="0.25">
      <c r="A16" s="36"/>
      <c r="B16" s="6" t="s">
        <v>12</v>
      </c>
      <c r="C16" s="5">
        <f t="shared" si="9"/>
        <v>2</v>
      </c>
      <c r="D16" s="5">
        <f t="shared" si="10"/>
        <v>0</v>
      </c>
      <c r="E16" s="5">
        <f t="shared" si="10"/>
        <v>2</v>
      </c>
      <c r="F16" s="5">
        <v>0</v>
      </c>
      <c r="G16" s="5">
        <v>0</v>
      </c>
      <c r="H16" s="5">
        <v>0</v>
      </c>
      <c r="I16" s="5">
        <f t="shared" si="4"/>
        <v>1</v>
      </c>
      <c r="J16" s="5">
        <v>0</v>
      </c>
      <c r="K16" s="5">
        <v>1</v>
      </c>
      <c r="L16" s="5">
        <f t="shared" si="11"/>
        <v>1</v>
      </c>
      <c r="M16" s="5">
        <v>0</v>
      </c>
      <c r="N16" s="5">
        <v>1</v>
      </c>
      <c r="O16" s="5">
        <f t="shared" si="6"/>
        <v>0</v>
      </c>
      <c r="P16" s="5">
        <v>0</v>
      </c>
      <c r="Q16" s="5">
        <v>0</v>
      </c>
      <c r="R16" s="5">
        <f t="shared" si="12"/>
        <v>0</v>
      </c>
      <c r="S16" s="5">
        <v>0</v>
      </c>
      <c r="T16" s="5">
        <v>0</v>
      </c>
      <c r="U16" s="5">
        <f t="shared" si="1"/>
        <v>0</v>
      </c>
      <c r="V16" s="5">
        <v>0</v>
      </c>
      <c r="W16" s="5">
        <v>0</v>
      </c>
    </row>
    <row r="17" spans="1:23" ht="16.5" x14ac:dyDescent="0.25">
      <c r="A17" s="35" t="s">
        <v>5</v>
      </c>
      <c r="B17" s="10" t="s">
        <v>7</v>
      </c>
      <c r="C17" s="5">
        <f t="shared" si="9"/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f t="shared" si="4"/>
        <v>0</v>
      </c>
      <c r="J17" s="5">
        <v>0</v>
      </c>
      <c r="K17" s="5">
        <v>0</v>
      </c>
      <c r="L17" s="5">
        <f t="shared" si="11"/>
        <v>0</v>
      </c>
      <c r="M17" s="5">
        <v>0</v>
      </c>
      <c r="N17" s="5">
        <v>0</v>
      </c>
      <c r="O17" s="5">
        <f t="shared" si="6"/>
        <v>0</v>
      </c>
      <c r="P17" s="5">
        <v>0</v>
      </c>
      <c r="Q17" s="5">
        <v>0</v>
      </c>
      <c r="R17" s="5">
        <f t="shared" si="12"/>
        <v>0</v>
      </c>
      <c r="S17" s="5">
        <v>0</v>
      </c>
      <c r="T17" s="5">
        <v>0</v>
      </c>
      <c r="U17" s="5">
        <f t="shared" si="1"/>
        <v>0</v>
      </c>
      <c r="V17" s="5">
        <v>0</v>
      </c>
      <c r="W17" s="5">
        <v>0</v>
      </c>
    </row>
    <row r="18" spans="1:23" ht="16.5" x14ac:dyDescent="0.25">
      <c r="A18" s="36"/>
      <c r="B18" s="6" t="s">
        <v>16</v>
      </c>
      <c r="C18" s="5">
        <f t="shared" si="9"/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f t="shared" si="4"/>
        <v>0</v>
      </c>
      <c r="J18" s="5">
        <v>0</v>
      </c>
      <c r="K18" s="5">
        <v>0</v>
      </c>
      <c r="L18" s="5">
        <f t="shared" si="11"/>
        <v>0</v>
      </c>
      <c r="M18" s="5">
        <v>0</v>
      </c>
      <c r="N18" s="5">
        <v>0</v>
      </c>
      <c r="O18" s="5">
        <f t="shared" si="6"/>
        <v>0</v>
      </c>
      <c r="P18" s="5">
        <v>0</v>
      </c>
      <c r="Q18" s="5">
        <v>0</v>
      </c>
      <c r="R18" s="5">
        <f t="shared" si="12"/>
        <v>0</v>
      </c>
      <c r="S18" s="5">
        <v>0</v>
      </c>
      <c r="T18" s="5">
        <v>0</v>
      </c>
      <c r="U18" s="5">
        <f t="shared" si="1"/>
        <v>0</v>
      </c>
      <c r="V18" s="5">
        <v>0</v>
      </c>
      <c r="W18" s="5">
        <v>0</v>
      </c>
    </row>
    <row r="19" spans="1:23" ht="16.5" x14ac:dyDescent="0.25">
      <c r="A19" s="36"/>
      <c r="B19" s="6" t="s">
        <v>17</v>
      </c>
      <c r="C19" s="5">
        <f t="shared" si="9"/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f t="shared" si="4"/>
        <v>0</v>
      </c>
      <c r="J19" s="5">
        <v>0</v>
      </c>
      <c r="K19" s="5">
        <v>0</v>
      </c>
      <c r="L19" s="5">
        <f t="shared" si="11"/>
        <v>0</v>
      </c>
      <c r="M19" s="5">
        <v>0</v>
      </c>
      <c r="N19" s="5">
        <v>0</v>
      </c>
      <c r="O19" s="5">
        <f t="shared" si="6"/>
        <v>0</v>
      </c>
      <c r="P19" s="5">
        <v>0</v>
      </c>
      <c r="Q19" s="5">
        <v>0</v>
      </c>
      <c r="R19" s="5">
        <f t="shared" si="12"/>
        <v>0</v>
      </c>
      <c r="S19" s="5">
        <v>0</v>
      </c>
      <c r="T19" s="5">
        <v>0</v>
      </c>
      <c r="U19" s="5">
        <f t="shared" si="1"/>
        <v>0</v>
      </c>
      <c r="V19" s="5">
        <v>0</v>
      </c>
      <c r="W19" s="5">
        <v>0</v>
      </c>
    </row>
    <row r="20" spans="1:23" ht="16.5" x14ac:dyDescent="0.25">
      <c r="A20" s="36"/>
      <c r="B20" s="6" t="s">
        <v>18</v>
      </c>
      <c r="C20" s="5">
        <f t="shared" si="9"/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f t="shared" si="4"/>
        <v>0</v>
      </c>
      <c r="J20" s="5">
        <v>0</v>
      </c>
      <c r="K20" s="5">
        <v>0</v>
      </c>
      <c r="L20" s="5">
        <f t="shared" si="11"/>
        <v>0</v>
      </c>
      <c r="M20" s="5">
        <v>0</v>
      </c>
      <c r="N20" s="5">
        <v>0</v>
      </c>
      <c r="O20" s="5">
        <f t="shared" si="6"/>
        <v>0</v>
      </c>
      <c r="P20" s="5">
        <v>0</v>
      </c>
      <c r="Q20" s="5">
        <v>0</v>
      </c>
      <c r="R20" s="5">
        <f t="shared" si="12"/>
        <v>0</v>
      </c>
      <c r="S20" s="5">
        <v>0</v>
      </c>
      <c r="T20" s="5">
        <v>0</v>
      </c>
      <c r="U20" s="5">
        <f t="shared" si="1"/>
        <v>0</v>
      </c>
      <c r="V20" s="5">
        <v>0</v>
      </c>
      <c r="W20" s="5">
        <v>0</v>
      </c>
    </row>
    <row r="21" spans="1:23" ht="16.5" x14ac:dyDescent="0.25">
      <c r="A21" s="36"/>
      <c r="B21" s="6" t="s">
        <v>19</v>
      </c>
      <c r="C21" s="5">
        <f t="shared" si="9"/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f t="shared" si="4"/>
        <v>0</v>
      </c>
      <c r="J21" s="5">
        <v>0</v>
      </c>
      <c r="K21" s="5">
        <v>0</v>
      </c>
      <c r="L21" s="5">
        <f t="shared" si="11"/>
        <v>0</v>
      </c>
      <c r="M21" s="5">
        <v>0</v>
      </c>
      <c r="N21" s="5">
        <v>0</v>
      </c>
      <c r="O21" s="5">
        <f t="shared" si="6"/>
        <v>0</v>
      </c>
      <c r="P21" s="5">
        <v>0</v>
      </c>
      <c r="Q21" s="5">
        <v>0</v>
      </c>
      <c r="R21" s="5">
        <f t="shared" si="12"/>
        <v>0</v>
      </c>
      <c r="S21" s="5">
        <v>0</v>
      </c>
      <c r="T21" s="5">
        <v>0</v>
      </c>
      <c r="U21" s="5">
        <f t="shared" si="1"/>
        <v>0</v>
      </c>
      <c r="V21" s="5">
        <v>0</v>
      </c>
      <c r="W21" s="5">
        <v>0</v>
      </c>
    </row>
    <row r="22" spans="1:23" ht="16.5" x14ac:dyDescent="0.25">
      <c r="A22" s="36"/>
      <c r="B22" s="6" t="s">
        <v>20</v>
      </c>
      <c r="C22" s="5">
        <f t="shared" si="9"/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f t="shared" si="4"/>
        <v>0</v>
      </c>
      <c r="J22" s="5">
        <v>0</v>
      </c>
      <c r="K22" s="5">
        <v>0</v>
      </c>
      <c r="L22" s="5">
        <f t="shared" si="11"/>
        <v>0</v>
      </c>
      <c r="M22" s="5">
        <v>0</v>
      </c>
      <c r="N22" s="5">
        <v>0</v>
      </c>
      <c r="O22" s="5">
        <f t="shared" si="6"/>
        <v>0</v>
      </c>
      <c r="P22" s="5">
        <v>0</v>
      </c>
      <c r="Q22" s="5">
        <v>0</v>
      </c>
      <c r="R22" s="5">
        <f t="shared" si="12"/>
        <v>0</v>
      </c>
      <c r="S22" s="5">
        <v>0</v>
      </c>
      <c r="T22" s="5">
        <v>0</v>
      </c>
      <c r="U22" s="5">
        <f t="shared" si="1"/>
        <v>0</v>
      </c>
      <c r="V22" s="5">
        <v>0</v>
      </c>
      <c r="W22" s="5">
        <v>0</v>
      </c>
    </row>
    <row r="23" spans="1:23" ht="16.5" x14ac:dyDescent="0.25">
      <c r="A23" s="36"/>
      <c r="B23" s="6" t="s">
        <v>21</v>
      </c>
      <c r="C23" s="5">
        <f t="shared" si="9"/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f t="shared" si="4"/>
        <v>0</v>
      </c>
      <c r="J23" s="5">
        <v>0</v>
      </c>
      <c r="K23" s="5">
        <v>0</v>
      </c>
      <c r="L23" s="5">
        <f t="shared" si="11"/>
        <v>0</v>
      </c>
      <c r="M23" s="5">
        <v>0</v>
      </c>
      <c r="N23" s="5">
        <v>0</v>
      </c>
      <c r="O23" s="5">
        <f t="shared" si="6"/>
        <v>0</v>
      </c>
      <c r="P23" s="5">
        <v>0</v>
      </c>
      <c r="Q23" s="5">
        <v>0</v>
      </c>
      <c r="R23" s="5">
        <f t="shared" si="12"/>
        <v>0</v>
      </c>
      <c r="S23" s="5">
        <v>0</v>
      </c>
      <c r="T23" s="5">
        <v>0</v>
      </c>
      <c r="U23" s="5">
        <f t="shared" si="1"/>
        <v>0</v>
      </c>
      <c r="V23" s="5">
        <v>0</v>
      </c>
      <c r="W23" s="5">
        <v>0</v>
      </c>
    </row>
    <row r="24" spans="1:23" ht="16.5" x14ac:dyDescent="0.25">
      <c r="A24" s="38" t="s">
        <v>6</v>
      </c>
      <c r="B24" s="10" t="s">
        <v>7</v>
      </c>
      <c r="C24" s="5">
        <f t="shared" si="9"/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f t="shared" si="4"/>
        <v>0</v>
      </c>
      <c r="J24" s="5">
        <v>0</v>
      </c>
      <c r="K24" s="5">
        <v>0</v>
      </c>
      <c r="L24" s="5">
        <f t="shared" si="11"/>
        <v>0</v>
      </c>
      <c r="M24" s="5">
        <v>0</v>
      </c>
      <c r="N24" s="5">
        <v>0</v>
      </c>
      <c r="O24" s="5">
        <f t="shared" si="6"/>
        <v>0</v>
      </c>
      <c r="P24" s="5">
        <v>0</v>
      </c>
      <c r="Q24" s="5">
        <v>0</v>
      </c>
      <c r="R24" s="5">
        <f t="shared" si="12"/>
        <v>0</v>
      </c>
      <c r="S24" s="5">
        <v>0</v>
      </c>
      <c r="T24" s="5">
        <v>0</v>
      </c>
      <c r="U24" s="5">
        <f t="shared" si="1"/>
        <v>0</v>
      </c>
      <c r="V24" s="5">
        <v>0</v>
      </c>
      <c r="W24" s="5">
        <v>0</v>
      </c>
    </row>
    <row r="25" spans="1:23" ht="16.5" x14ac:dyDescent="0.25">
      <c r="A25" s="39"/>
      <c r="B25" s="6" t="s">
        <v>22</v>
      </c>
      <c r="C25" s="5">
        <f t="shared" si="9"/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f t="shared" si="4"/>
        <v>0</v>
      </c>
      <c r="J25" s="5">
        <v>0</v>
      </c>
      <c r="K25" s="5">
        <v>0</v>
      </c>
      <c r="L25" s="5">
        <f t="shared" si="11"/>
        <v>0</v>
      </c>
      <c r="M25" s="5">
        <v>0</v>
      </c>
      <c r="N25" s="5">
        <v>0</v>
      </c>
      <c r="O25" s="5">
        <f t="shared" si="6"/>
        <v>0</v>
      </c>
      <c r="P25" s="5">
        <v>0</v>
      </c>
      <c r="Q25" s="5">
        <v>0</v>
      </c>
      <c r="R25" s="5">
        <f t="shared" si="12"/>
        <v>0</v>
      </c>
      <c r="S25" s="5">
        <v>0</v>
      </c>
      <c r="T25" s="5">
        <v>0</v>
      </c>
      <c r="U25" s="5">
        <f t="shared" si="1"/>
        <v>0</v>
      </c>
      <c r="V25" s="5">
        <v>0</v>
      </c>
      <c r="W25" s="5">
        <v>0</v>
      </c>
    </row>
    <row r="26" spans="1:23" ht="16.5" x14ac:dyDescent="0.25">
      <c r="A26" s="39"/>
      <c r="B26" s="6" t="s">
        <v>23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f t="shared" si="4"/>
        <v>0</v>
      </c>
      <c r="J26" s="5">
        <v>0</v>
      </c>
      <c r="K26" s="5">
        <v>0</v>
      </c>
      <c r="L26" s="5">
        <f t="shared" si="11"/>
        <v>0</v>
      </c>
      <c r="M26" s="5">
        <v>0</v>
      </c>
      <c r="N26" s="5">
        <v>0</v>
      </c>
      <c r="O26" s="5">
        <f t="shared" si="6"/>
        <v>0</v>
      </c>
      <c r="P26" s="5">
        <v>0</v>
      </c>
      <c r="Q26" s="5">
        <v>0</v>
      </c>
      <c r="R26" s="5">
        <f t="shared" si="12"/>
        <v>0</v>
      </c>
      <c r="S26" s="5">
        <v>0</v>
      </c>
      <c r="T26" s="5">
        <v>0</v>
      </c>
      <c r="U26" s="5">
        <f t="shared" si="1"/>
        <v>0</v>
      </c>
      <c r="V26" s="5">
        <v>0</v>
      </c>
      <c r="W26" s="5">
        <v>0</v>
      </c>
    </row>
    <row r="27" spans="1:23" ht="16.5" x14ac:dyDescent="0.25">
      <c r="A27" s="40"/>
      <c r="B27" s="7" t="s">
        <v>24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f>J27+K27</f>
        <v>0</v>
      </c>
      <c r="J27" s="8">
        <v>0</v>
      </c>
      <c r="K27" s="8">
        <v>0</v>
      </c>
      <c r="L27" s="8">
        <f>M27+N27</f>
        <v>0</v>
      </c>
      <c r="M27" s="8">
        <v>0</v>
      </c>
      <c r="N27" s="8">
        <v>0</v>
      </c>
      <c r="O27" s="8">
        <f>P27+Q27</f>
        <v>0</v>
      </c>
      <c r="P27" s="8">
        <v>0</v>
      </c>
      <c r="Q27" s="8">
        <v>0</v>
      </c>
      <c r="R27" s="8">
        <f>S27+T27</f>
        <v>0</v>
      </c>
      <c r="S27" s="8">
        <v>0</v>
      </c>
      <c r="T27" s="8">
        <v>0</v>
      </c>
      <c r="U27" s="8">
        <f>V27+W27</f>
        <v>0</v>
      </c>
      <c r="V27" s="8">
        <v>0</v>
      </c>
      <c r="W27" s="8">
        <v>0</v>
      </c>
    </row>
    <row r="28" spans="1:23" ht="16.5" x14ac:dyDescent="0.25">
      <c r="A28" s="1" t="s">
        <v>36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1"/>
      <c r="O28" s="1"/>
      <c r="P28" s="1"/>
      <c r="Q28" s="1"/>
      <c r="R28" s="1"/>
      <c r="S28" s="1"/>
      <c r="T28" s="1"/>
      <c r="U28" s="1"/>
      <c r="V28" s="1"/>
      <c r="W28" s="1"/>
    </row>
  </sheetData>
  <mergeCells count="15">
    <mergeCell ref="A1:W1"/>
    <mergeCell ref="A2:U2"/>
    <mergeCell ref="A3:B4"/>
    <mergeCell ref="C3:E3"/>
    <mergeCell ref="F3:H3"/>
    <mergeCell ref="I3:K3"/>
    <mergeCell ref="L3:N3"/>
    <mergeCell ref="O3:Q3"/>
    <mergeCell ref="R3:T3"/>
    <mergeCell ref="U3:W3"/>
    <mergeCell ref="A5:B5"/>
    <mergeCell ref="A6:A11"/>
    <mergeCell ref="A12:A16"/>
    <mergeCell ref="A17:A23"/>
    <mergeCell ref="A24:A27"/>
  </mergeCells>
  <phoneticPr fontId="7" type="noConversion"/>
  <pageMargins left="0.70866141732283505" right="0.70866141732283505" top="0.74803149606299202" bottom="0.74803149606299202" header="0.31496062992126" footer="0.31496062992126"/>
  <pageSetup paperSize="8" scale="9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8"/>
  <sheetViews>
    <sheetView workbookViewId="0">
      <selection sqref="A1:W1"/>
    </sheetView>
  </sheetViews>
  <sheetFormatPr defaultColWidth="4.5703125" defaultRowHeight="15" x14ac:dyDescent="0.25"/>
  <cols>
    <col min="1" max="1" width="7.5703125" customWidth="1"/>
    <col min="2" max="2" width="14.7109375" customWidth="1"/>
    <col min="3" max="23" width="8.5703125" customWidth="1"/>
  </cols>
  <sheetData>
    <row r="1" spans="1:23" ht="21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</row>
    <row r="2" spans="1:23" ht="16.5" customHeight="1" x14ac:dyDescent="0.25">
      <c r="A2" s="42" t="s">
        <v>35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11" t="s">
        <v>34</v>
      </c>
      <c r="W2" s="12"/>
    </row>
    <row r="3" spans="1:23" ht="16.5" x14ac:dyDescent="0.25">
      <c r="A3" s="44" t="s">
        <v>1</v>
      </c>
      <c r="B3" s="45"/>
      <c r="C3" s="48" t="s">
        <v>2</v>
      </c>
      <c r="D3" s="48"/>
      <c r="E3" s="48"/>
      <c r="F3" s="49" t="s">
        <v>27</v>
      </c>
      <c r="G3" s="48"/>
      <c r="H3" s="50"/>
      <c r="I3" s="49" t="s">
        <v>29</v>
      </c>
      <c r="J3" s="48"/>
      <c r="K3" s="50"/>
      <c r="L3" s="49" t="s">
        <v>30</v>
      </c>
      <c r="M3" s="48"/>
      <c r="N3" s="48"/>
      <c r="O3" s="49" t="s">
        <v>31</v>
      </c>
      <c r="P3" s="48"/>
      <c r="Q3" s="48"/>
      <c r="R3" s="49" t="s">
        <v>32</v>
      </c>
      <c r="S3" s="48"/>
      <c r="T3" s="48"/>
      <c r="U3" s="49" t="s">
        <v>33</v>
      </c>
      <c r="V3" s="48"/>
      <c r="W3" s="48"/>
    </row>
    <row r="4" spans="1:23" ht="16.5" x14ac:dyDescent="0.25">
      <c r="A4" s="46"/>
      <c r="B4" s="47"/>
      <c r="C4" s="2" t="s">
        <v>7</v>
      </c>
      <c r="D4" s="3" t="s">
        <v>25</v>
      </c>
      <c r="E4" s="3" t="s">
        <v>26</v>
      </c>
      <c r="F4" s="2" t="s">
        <v>28</v>
      </c>
      <c r="G4" s="3" t="s">
        <v>25</v>
      </c>
      <c r="H4" s="3" t="s">
        <v>26</v>
      </c>
      <c r="I4" s="2" t="s">
        <v>28</v>
      </c>
      <c r="J4" s="3" t="s">
        <v>25</v>
      </c>
      <c r="K4" s="3" t="s">
        <v>26</v>
      </c>
      <c r="L4" s="2" t="s">
        <v>28</v>
      </c>
      <c r="M4" s="3" t="s">
        <v>25</v>
      </c>
      <c r="N4" s="3" t="s">
        <v>26</v>
      </c>
      <c r="O4" s="2" t="s">
        <v>28</v>
      </c>
      <c r="P4" s="3" t="s">
        <v>25</v>
      </c>
      <c r="Q4" s="3" t="s">
        <v>26</v>
      </c>
      <c r="R4" s="2" t="s">
        <v>28</v>
      </c>
      <c r="S4" s="3" t="s">
        <v>25</v>
      </c>
      <c r="T4" s="3" t="s">
        <v>26</v>
      </c>
      <c r="U4" s="2" t="s">
        <v>28</v>
      </c>
      <c r="V4" s="3" t="s">
        <v>25</v>
      </c>
      <c r="W4" s="4" t="s">
        <v>26</v>
      </c>
    </row>
    <row r="5" spans="1:23" ht="29.25" customHeight="1" x14ac:dyDescent="0.25">
      <c r="A5" s="33" t="s">
        <v>2</v>
      </c>
      <c r="B5" s="34"/>
      <c r="C5" s="5">
        <f>C6+C12+C17+C24</f>
        <v>271</v>
      </c>
      <c r="D5" s="5">
        <f>G5+J5+M5+P5+S5+V5</f>
        <v>102</v>
      </c>
      <c r="E5" s="5">
        <f>E6+E12+E17+E24</f>
        <v>169</v>
      </c>
      <c r="F5" s="5">
        <f t="shared" ref="F5:V5" si="0">F6+F12+F17+F24</f>
        <v>0</v>
      </c>
      <c r="G5" s="5">
        <f t="shared" si="0"/>
        <v>0</v>
      </c>
      <c r="H5" s="5">
        <f t="shared" si="0"/>
        <v>0</v>
      </c>
      <c r="I5" s="5">
        <f t="shared" si="0"/>
        <v>76</v>
      </c>
      <c r="J5" s="5">
        <f t="shared" si="0"/>
        <v>36</v>
      </c>
      <c r="K5" s="5">
        <f t="shared" si="0"/>
        <v>40</v>
      </c>
      <c r="L5" s="5">
        <f t="shared" si="0"/>
        <v>110</v>
      </c>
      <c r="M5" s="5">
        <f t="shared" si="0"/>
        <v>34</v>
      </c>
      <c r="N5" s="5">
        <f>N6+N12+N17</f>
        <v>76</v>
      </c>
      <c r="O5" s="5">
        <f>O6+O12+O17+O24</f>
        <v>51</v>
      </c>
      <c r="P5" s="5">
        <f t="shared" si="0"/>
        <v>23</v>
      </c>
      <c r="Q5" s="5">
        <f>Q6+Q12+Q17+Q24</f>
        <v>28</v>
      </c>
      <c r="R5" s="5">
        <f t="shared" si="0"/>
        <v>32</v>
      </c>
      <c r="S5" s="5">
        <f t="shared" si="0"/>
        <v>9</v>
      </c>
      <c r="T5" s="5">
        <f t="shared" si="0"/>
        <v>23</v>
      </c>
      <c r="U5" s="5">
        <f>V5+W5</f>
        <v>2</v>
      </c>
      <c r="V5" s="5">
        <f t="shared" si="0"/>
        <v>0</v>
      </c>
      <c r="W5" s="5">
        <f>W6+W12+W17+W24</f>
        <v>2</v>
      </c>
    </row>
    <row r="6" spans="1:23" ht="16.5" x14ac:dyDescent="0.25">
      <c r="A6" s="35" t="s">
        <v>3</v>
      </c>
      <c r="B6" s="10" t="s">
        <v>7</v>
      </c>
      <c r="C6" s="5">
        <f>SUM(C7:C11)</f>
        <v>179</v>
      </c>
      <c r="D6" s="5">
        <f>SUM(D7:D11)</f>
        <v>56</v>
      </c>
      <c r="E6" s="5">
        <f>SUM(E7:E11)</f>
        <v>123</v>
      </c>
      <c r="F6" s="5">
        <v>0</v>
      </c>
      <c r="G6" s="5">
        <v>0</v>
      </c>
      <c r="H6" s="5">
        <v>0</v>
      </c>
      <c r="I6" s="5">
        <f>I7+I8+I9+I10+I11</f>
        <v>40</v>
      </c>
      <c r="J6" s="5">
        <f>J7+J8+J9+J10+J11</f>
        <v>18</v>
      </c>
      <c r="K6" s="5">
        <f>K7+K8+K9+K10+K11</f>
        <v>22</v>
      </c>
      <c r="L6" s="5">
        <f>M6+N6</f>
        <v>81</v>
      </c>
      <c r="M6" s="5">
        <f>M7+M8+M9+M10+M11</f>
        <v>14</v>
      </c>
      <c r="N6" s="5">
        <f>N7+N8+N9+N10+N11</f>
        <v>67</v>
      </c>
      <c r="O6" s="5">
        <f>P6+Q6</f>
        <v>32</v>
      </c>
      <c r="P6" s="5">
        <f>P7+P8+P9+P10+P11</f>
        <v>18</v>
      </c>
      <c r="Q6" s="5">
        <f>Q7+Q8+Q9+Q10+Q11</f>
        <v>14</v>
      </c>
      <c r="R6" s="5">
        <f>S6+T6</f>
        <v>26</v>
      </c>
      <c r="S6" s="5">
        <f>S7+S8+S9+S10+S11</f>
        <v>6</v>
      </c>
      <c r="T6" s="5">
        <f>T7+T8+T9+T10+T11</f>
        <v>20</v>
      </c>
      <c r="U6" s="5">
        <v>0</v>
      </c>
      <c r="V6" s="5">
        <v>0</v>
      </c>
      <c r="W6" s="5">
        <v>0</v>
      </c>
    </row>
    <row r="7" spans="1:23" ht="16.5" x14ac:dyDescent="0.25">
      <c r="A7" s="36"/>
      <c r="B7" s="6" t="s">
        <v>8</v>
      </c>
      <c r="C7" s="5">
        <f>D7+E7</f>
        <v>67</v>
      </c>
      <c r="D7" s="5">
        <f>J7+M7+P7+S7</f>
        <v>34</v>
      </c>
      <c r="E7" s="5">
        <f>K7+N7+Q7+T7</f>
        <v>33</v>
      </c>
      <c r="F7" s="5">
        <v>0</v>
      </c>
      <c r="G7" s="5">
        <v>0</v>
      </c>
      <c r="H7" s="5">
        <v>0</v>
      </c>
      <c r="I7" s="5">
        <f>J7+K7</f>
        <v>16</v>
      </c>
      <c r="J7" s="5">
        <v>13</v>
      </c>
      <c r="K7" s="5">
        <v>3</v>
      </c>
      <c r="L7" s="5">
        <f>M7+N7</f>
        <v>24</v>
      </c>
      <c r="M7" s="5">
        <v>7</v>
      </c>
      <c r="N7" s="5">
        <v>17</v>
      </c>
      <c r="O7" s="5">
        <f>P7+Q7</f>
        <v>21</v>
      </c>
      <c r="P7" s="5">
        <v>14</v>
      </c>
      <c r="Q7" s="5">
        <v>7</v>
      </c>
      <c r="R7" s="5">
        <f>S7+T7</f>
        <v>6</v>
      </c>
      <c r="S7" s="5">
        <v>0</v>
      </c>
      <c r="T7" s="5">
        <v>6</v>
      </c>
      <c r="U7" s="5">
        <v>0</v>
      </c>
      <c r="V7" s="5">
        <v>0</v>
      </c>
      <c r="W7" s="5">
        <v>0</v>
      </c>
    </row>
    <row r="8" spans="1:23" ht="16.5" x14ac:dyDescent="0.25">
      <c r="A8" s="36"/>
      <c r="B8" s="6" t="s">
        <v>9</v>
      </c>
      <c r="C8" s="5">
        <f t="shared" ref="C8:C11" si="1">D8+E8</f>
        <v>51</v>
      </c>
      <c r="D8" s="5">
        <f t="shared" ref="D8:D11" si="2">J8+M8+P8+S8</f>
        <v>12</v>
      </c>
      <c r="E8" s="5">
        <f t="shared" ref="E8:E11" si="3">K8+N8+Q8+T8</f>
        <v>39</v>
      </c>
      <c r="F8" s="5">
        <v>0</v>
      </c>
      <c r="G8" s="5">
        <v>0</v>
      </c>
      <c r="H8" s="5">
        <v>0</v>
      </c>
      <c r="I8" s="5">
        <f t="shared" ref="I8:I11" si="4">J8+K8</f>
        <v>15</v>
      </c>
      <c r="J8" s="5">
        <v>5</v>
      </c>
      <c r="K8" s="5">
        <v>10</v>
      </c>
      <c r="L8" s="5">
        <f t="shared" ref="L8:L11" si="5">M8+N8</f>
        <v>20</v>
      </c>
      <c r="M8" s="5">
        <v>5</v>
      </c>
      <c r="N8" s="5">
        <v>15</v>
      </c>
      <c r="O8" s="5">
        <f t="shared" ref="O8:O11" si="6">P8+Q8</f>
        <v>2</v>
      </c>
      <c r="P8" s="5">
        <v>2</v>
      </c>
      <c r="Q8" s="5">
        <v>0</v>
      </c>
      <c r="R8" s="5">
        <f t="shared" ref="R8:R12" si="7">S8+T8</f>
        <v>14</v>
      </c>
      <c r="S8" s="5">
        <v>0</v>
      </c>
      <c r="T8" s="5">
        <v>14</v>
      </c>
      <c r="U8" s="5">
        <v>0</v>
      </c>
      <c r="V8" s="5">
        <v>0</v>
      </c>
      <c r="W8" s="5">
        <v>0</v>
      </c>
    </row>
    <row r="9" spans="1:23" ht="16.5" x14ac:dyDescent="0.25">
      <c r="A9" s="36"/>
      <c r="B9" s="6" t="s">
        <v>10</v>
      </c>
      <c r="C9" s="5">
        <f t="shared" si="1"/>
        <v>45</v>
      </c>
      <c r="D9" s="5">
        <f t="shared" si="2"/>
        <v>4</v>
      </c>
      <c r="E9" s="5">
        <f t="shared" si="3"/>
        <v>41</v>
      </c>
      <c r="F9" s="5">
        <v>0</v>
      </c>
      <c r="G9" s="5">
        <v>0</v>
      </c>
      <c r="H9" s="5">
        <v>0</v>
      </c>
      <c r="I9" s="5">
        <f t="shared" si="4"/>
        <v>4</v>
      </c>
      <c r="J9" s="5">
        <v>0</v>
      </c>
      <c r="K9" s="5">
        <v>4</v>
      </c>
      <c r="L9" s="5">
        <f t="shared" si="5"/>
        <v>32</v>
      </c>
      <c r="M9" s="5">
        <v>2</v>
      </c>
      <c r="N9" s="5">
        <v>30</v>
      </c>
      <c r="O9" s="5">
        <f t="shared" si="6"/>
        <v>9</v>
      </c>
      <c r="P9" s="5">
        <v>2</v>
      </c>
      <c r="Q9" s="5">
        <v>7</v>
      </c>
      <c r="R9" s="5">
        <f t="shared" si="7"/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</row>
    <row r="10" spans="1:23" ht="16.5" x14ac:dyDescent="0.25">
      <c r="A10" s="36"/>
      <c r="B10" s="6" t="s">
        <v>11</v>
      </c>
      <c r="C10" s="5">
        <f t="shared" si="1"/>
        <v>3</v>
      </c>
      <c r="D10" s="5">
        <f t="shared" si="2"/>
        <v>3</v>
      </c>
      <c r="E10" s="5">
        <f t="shared" si="3"/>
        <v>0</v>
      </c>
      <c r="F10" s="5">
        <v>0</v>
      </c>
      <c r="G10" s="5">
        <v>0</v>
      </c>
      <c r="H10" s="5">
        <v>0</v>
      </c>
      <c r="I10" s="5">
        <f t="shared" si="4"/>
        <v>0</v>
      </c>
      <c r="J10" s="5">
        <v>0</v>
      </c>
      <c r="K10" s="5">
        <v>0</v>
      </c>
      <c r="L10" s="5">
        <f t="shared" si="5"/>
        <v>0</v>
      </c>
      <c r="M10" s="5">
        <v>0</v>
      </c>
      <c r="N10" s="5">
        <v>0</v>
      </c>
      <c r="O10" s="5">
        <f t="shared" si="6"/>
        <v>0</v>
      </c>
      <c r="P10" s="5">
        <v>0</v>
      </c>
      <c r="Q10" s="5">
        <v>0</v>
      </c>
      <c r="R10" s="5">
        <f t="shared" si="7"/>
        <v>3</v>
      </c>
      <c r="S10" s="5">
        <v>3</v>
      </c>
      <c r="T10" s="5">
        <v>0</v>
      </c>
      <c r="U10" s="5">
        <v>0</v>
      </c>
      <c r="V10" s="5">
        <v>0</v>
      </c>
      <c r="W10" s="5">
        <v>0</v>
      </c>
    </row>
    <row r="11" spans="1:23" ht="16.5" x14ac:dyDescent="0.25">
      <c r="A11" s="36"/>
      <c r="B11" s="6" t="s">
        <v>12</v>
      </c>
      <c r="C11" s="5">
        <f t="shared" si="1"/>
        <v>13</v>
      </c>
      <c r="D11" s="5">
        <f t="shared" si="2"/>
        <v>3</v>
      </c>
      <c r="E11" s="5">
        <f t="shared" si="3"/>
        <v>10</v>
      </c>
      <c r="F11" s="5">
        <v>0</v>
      </c>
      <c r="G11" s="5">
        <v>0</v>
      </c>
      <c r="H11" s="5">
        <v>0</v>
      </c>
      <c r="I11" s="5">
        <f t="shared" si="4"/>
        <v>5</v>
      </c>
      <c r="J11" s="5">
        <v>0</v>
      </c>
      <c r="K11" s="5">
        <v>5</v>
      </c>
      <c r="L11" s="5">
        <f t="shared" si="5"/>
        <v>5</v>
      </c>
      <c r="M11" s="5">
        <v>0</v>
      </c>
      <c r="N11" s="5">
        <v>5</v>
      </c>
      <c r="O11" s="5">
        <f t="shared" si="6"/>
        <v>0</v>
      </c>
      <c r="P11" s="5">
        <v>0</v>
      </c>
      <c r="Q11" s="5">
        <v>0</v>
      </c>
      <c r="R11" s="5">
        <f t="shared" si="7"/>
        <v>3</v>
      </c>
      <c r="S11" s="5">
        <v>3</v>
      </c>
      <c r="T11" s="5">
        <v>0</v>
      </c>
      <c r="U11" s="5">
        <v>0</v>
      </c>
      <c r="V11" s="5">
        <v>0</v>
      </c>
      <c r="W11" s="5">
        <v>0</v>
      </c>
    </row>
    <row r="12" spans="1:23" ht="16.5" x14ac:dyDescent="0.25">
      <c r="A12" s="35" t="s">
        <v>4</v>
      </c>
      <c r="B12" s="10" t="s">
        <v>7</v>
      </c>
      <c r="C12" s="5">
        <f>SUM(C13:C16)</f>
        <v>89</v>
      </c>
      <c r="D12" s="5">
        <f t="shared" ref="D12:E12" si="8">SUM(D13:D16)</f>
        <v>46</v>
      </c>
      <c r="E12" s="5">
        <f t="shared" si="8"/>
        <v>43</v>
      </c>
      <c r="F12" s="5">
        <v>0</v>
      </c>
      <c r="G12" s="5">
        <v>0</v>
      </c>
      <c r="H12" s="5">
        <v>0</v>
      </c>
      <c r="I12" s="5">
        <f>J12+K12</f>
        <v>36</v>
      </c>
      <c r="J12" s="5">
        <f>J13+J14+J15+J16</f>
        <v>18</v>
      </c>
      <c r="K12" s="5">
        <f>K13+K14+K15+K16</f>
        <v>18</v>
      </c>
      <c r="L12" s="5">
        <f>L13+L14+L15+L16</f>
        <v>28</v>
      </c>
      <c r="M12" s="5">
        <f>M13+M14+M15+M16</f>
        <v>20</v>
      </c>
      <c r="N12" s="5">
        <f>N13+N14+N15+N16</f>
        <v>8</v>
      </c>
      <c r="O12" s="5">
        <f>P12+Q12</f>
        <v>17</v>
      </c>
      <c r="P12" s="5">
        <f>P13+P14+P15+P16</f>
        <v>5</v>
      </c>
      <c r="Q12" s="5">
        <f>Q13+Q14+Q15+Q16</f>
        <v>12</v>
      </c>
      <c r="R12" s="5">
        <f t="shared" si="7"/>
        <v>6</v>
      </c>
      <c r="S12" s="5">
        <f>S13+S14+S15+S16</f>
        <v>3</v>
      </c>
      <c r="T12" s="5">
        <f>T13+T14+T15+T16</f>
        <v>3</v>
      </c>
      <c r="U12" s="5">
        <v>2</v>
      </c>
      <c r="V12" s="5">
        <v>0</v>
      </c>
      <c r="W12" s="5">
        <v>2</v>
      </c>
    </row>
    <row r="13" spans="1:23" ht="16.5" x14ac:dyDescent="0.25">
      <c r="A13" s="37"/>
      <c r="B13" s="6" t="s">
        <v>13</v>
      </c>
      <c r="C13" s="5">
        <f>D13+E13</f>
        <v>69</v>
      </c>
      <c r="D13" s="5">
        <f>J13+M13+P13+S13</f>
        <v>45</v>
      </c>
      <c r="E13" s="5">
        <f>K13+N13+Q13+T13</f>
        <v>24</v>
      </c>
      <c r="F13" s="5">
        <v>0</v>
      </c>
      <c r="G13" s="5">
        <v>0</v>
      </c>
      <c r="H13" s="5">
        <v>0</v>
      </c>
      <c r="I13" s="5">
        <f>J13+K13</f>
        <v>23</v>
      </c>
      <c r="J13" s="5">
        <v>18</v>
      </c>
      <c r="K13" s="5">
        <v>5</v>
      </c>
      <c r="L13" s="5">
        <f>M13+N13</f>
        <v>24</v>
      </c>
      <c r="M13" s="5">
        <v>19</v>
      </c>
      <c r="N13" s="5">
        <v>5</v>
      </c>
      <c r="O13" s="5">
        <f>P13+Q13</f>
        <v>16</v>
      </c>
      <c r="P13" s="5">
        <v>5</v>
      </c>
      <c r="Q13" s="5">
        <v>11</v>
      </c>
      <c r="R13" s="5">
        <f>S13+T13</f>
        <v>6</v>
      </c>
      <c r="S13" s="5">
        <v>3</v>
      </c>
      <c r="T13" s="5">
        <v>3</v>
      </c>
      <c r="U13" s="5">
        <v>0</v>
      </c>
      <c r="V13" s="5">
        <v>0</v>
      </c>
      <c r="W13" s="5">
        <v>0</v>
      </c>
    </row>
    <row r="14" spans="1:23" ht="16.5" x14ac:dyDescent="0.25">
      <c r="A14" s="37"/>
      <c r="B14" s="6" t="s">
        <v>14</v>
      </c>
      <c r="C14" s="5">
        <f>E14</f>
        <v>12</v>
      </c>
      <c r="D14" s="5">
        <v>0</v>
      </c>
      <c r="E14" s="5">
        <v>12</v>
      </c>
      <c r="F14" s="5">
        <v>0</v>
      </c>
      <c r="G14" s="5">
        <v>0</v>
      </c>
      <c r="H14" s="5">
        <v>0</v>
      </c>
      <c r="I14" s="5">
        <f>K14</f>
        <v>7</v>
      </c>
      <c r="J14" s="5">
        <v>0</v>
      </c>
      <c r="K14" s="5">
        <v>7</v>
      </c>
      <c r="L14" s="5">
        <f>N14</f>
        <v>3</v>
      </c>
      <c r="M14" s="5">
        <v>0</v>
      </c>
      <c r="N14" s="5">
        <v>3</v>
      </c>
      <c r="O14" s="5">
        <v>0</v>
      </c>
      <c r="P14" s="5">
        <v>0</v>
      </c>
      <c r="Q14" s="5">
        <v>0</v>
      </c>
      <c r="R14" s="5">
        <f>T14</f>
        <v>0</v>
      </c>
      <c r="S14" s="5">
        <v>0</v>
      </c>
      <c r="T14" s="5">
        <v>0</v>
      </c>
      <c r="U14" s="5">
        <v>2</v>
      </c>
      <c r="V14" s="5">
        <v>0</v>
      </c>
      <c r="W14" s="5">
        <v>2</v>
      </c>
    </row>
    <row r="15" spans="1:23" ht="16.5" x14ac:dyDescent="0.25">
      <c r="A15" s="37"/>
      <c r="B15" s="6" t="s">
        <v>15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</row>
    <row r="16" spans="1:23" ht="16.5" x14ac:dyDescent="0.25">
      <c r="A16" s="36"/>
      <c r="B16" s="6" t="s">
        <v>12</v>
      </c>
      <c r="C16" s="5">
        <f>D16+E16</f>
        <v>8</v>
      </c>
      <c r="D16" s="5">
        <f>J16+M16+P16</f>
        <v>1</v>
      </c>
      <c r="E16" s="5">
        <f>K16+N16+Q16+T16</f>
        <v>7</v>
      </c>
      <c r="F16" s="5">
        <v>0</v>
      </c>
      <c r="G16" s="5">
        <v>0</v>
      </c>
      <c r="H16" s="5">
        <v>0</v>
      </c>
      <c r="I16" s="5">
        <f>K16</f>
        <v>6</v>
      </c>
      <c r="J16" s="5">
        <v>0</v>
      </c>
      <c r="K16" s="5">
        <v>6</v>
      </c>
      <c r="L16" s="5">
        <f>M16</f>
        <v>1</v>
      </c>
      <c r="M16" s="5">
        <v>1</v>
      </c>
      <c r="N16" s="5">
        <v>0</v>
      </c>
      <c r="O16" s="5">
        <f>Q16</f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</row>
    <row r="17" spans="1:23" ht="16.5" x14ac:dyDescent="0.25">
      <c r="A17" s="35" t="s">
        <v>5</v>
      </c>
      <c r="B17" s="10" t="s">
        <v>7</v>
      </c>
      <c r="C17" s="5">
        <v>1</v>
      </c>
      <c r="D17" s="5">
        <v>0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</row>
    <row r="18" spans="1:23" ht="16.5" x14ac:dyDescent="0.25">
      <c r="A18" s="36"/>
      <c r="B18" s="6" t="s">
        <v>16</v>
      </c>
      <c r="C18" s="5">
        <v>1</v>
      </c>
      <c r="D18" s="5">
        <v>0</v>
      </c>
      <c r="E18" s="5">
        <v>1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</row>
    <row r="19" spans="1:23" ht="16.5" x14ac:dyDescent="0.25">
      <c r="A19" s="36"/>
      <c r="B19" s="6" t="s">
        <v>17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</row>
    <row r="20" spans="1:23" ht="16.5" x14ac:dyDescent="0.25">
      <c r="A20" s="36"/>
      <c r="B20" s="6" t="s">
        <v>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</row>
    <row r="21" spans="1:23" ht="16.5" x14ac:dyDescent="0.25">
      <c r="A21" s="36"/>
      <c r="B21" s="6" t="s">
        <v>19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</row>
    <row r="22" spans="1:23" ht="16.5" x14ac:dyDescent="0.25">
      <c r="A22" s="36"/>
      <c r="B22" s="6" t="s">
        <v>20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</row>
    <row r="23" spans="1:23" ht="16.5" x14ac:dyDescent="0.25">
      <c r="A23" s="36"/>
      <c r="B23" s="6" t="s">
        <v>21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</row>
    <row r="24" spans="1:23" ht="16.5" x14ac:dyDescent="0.25">
      <c r="A24" s="38" t="s">
        <v>6</v>
      </c>
      <c r="B24" s="10" t="s">
        <v>7</v>
      </c>
      <c r="C24" s="5">
        <v>2</v>
      </c>
      <c r="D24" s="5">
        <v>0</v>
      </c>
      <c r="E24" s="5">
        <v>2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2</v>
      </c>
      <c r="P24" s="5">
        <v>0</v>
      </c>
      <c r="Q24" s="5">
        <v>2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</row>
    <row r="25" spans="1:23" ht="16.5" x14ac:dyDescent="0.25">
      <c r="A25" s="39"/>
      <c r="B25" s="6" t="s">
        <v>22</v>
      </c>
      <c r="C25" s="5">
        <v>2</v>
      </c>
      <c r="D25" s="5">
        <v>0</v>
      </c>
      <c r="E25" s="5">
        <v>2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2</v>
      </c>
      <c r="P25" s="5">
        <v>0</v>
      </c>
      <c r="Q25" s="5">
        <v>2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</row>
    <row r="26" spans="1:23" ht="16.5" x14ac:dyDescent="0.25">
      <c r="A26" s="39"/>
      <c r="B26" s="6" t="s">
        <v>23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</row>
    <row r="27" spans="1:23" ht="16.5" x14ac:dyDescent="0.25">
      <c r="A27" s="40"/>
      <c r="B27" s="7" t="s">
        <v>24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</row>
    <row r="28" spans="1:23" ht="16.5" x14ac:dyDescent="0.25">
      <c r="A28" s="1" t="s">
        <v>36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1"/>
      <c r="O28" s="1"/>
      <c r="P28" s="1"/>
      <c r="Q28" s="1"/>
      <c r="R28" s="1"/>
      <c r="S28" s="1"/>
      <c r="T28" s="1"/>
      <c r="U28" s="1"/>
      <c r="V28" s="1"/>
      <c r="W28" s="1"/>
    </row>
  </sheetData>
  <mergeCells count="15">
    <mergeCell ref="A1:W1"/>
    <mergeCell ref="A2:U2"/>
    <mergeCell ref="A3:B4"/>
    <mergeCell ref="C3:E3"/>
    <mergeCell ref="F3:H3"/>
    <mergeCell ref="I3:K3"/>
    <mergeCell ref="L3:N3"/>
    <mergeCell ref="O3:Q3"/>
    <mergeCell ref="A24:A27"/>
    <mergeCell ref="R3:T3"/>
    <mergeCell ref="U3:W3"/>
    <mergeCell ref="A6:A11"/>
    <mergeCell ref="A12:A16"/>
    <mergeCell ref="A17:A23"/>
    <mergeCell ref="A5:B5"/>
  </mergeCells>
  <phoneticPr fontId="7" type="noConversion"/>
  <pageMargins left="0.70866141732283505" right="0.70866141732283505" top="0.74803149606299202" bottom="0.74803149606299202" header="0.31496062992126" footer="0.31496062992126"/>
  <pageSetup paperSize="8" scale="9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29"/>
  <sheetViews>
    <sheetView workbookViewId="0">
      <selection activeCell="A3" sqref="A3:B4"/>
    </sheetView>
  </sheetViews>
  <sheetFormatPr defaultColWidth="10.5703125" defaultRowHeight="16.5" x14ac:dyDescent="0.25"/>
  <cols>
    <col min="1" max="1" width="7.5703125" style="13" customWidth="1"/>
    <col min="2" max="2" width="14.7109375" style="13" customWidth="1"/>
    <col min="3" max="23" width="8.5703125" style="13" customWidth="1"/>
    <col min="24" max="16384" width="10.5703125" style="13"/>
  </cols>
  <sheetData>
    <row r="1" spans="1:24" ht="21" x14ac:dyDescent="0.25">
      <c r="A1" s="63" t="s">
        <v>95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</row>
    <row r="2" spans="1:24" ht="16.5" customHeight="1" x14ac:dyDescent="0.25">
      <c r="A2" s="62" t="s">
        <v>128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1" t="s">
        <v>34</v>
      </c>
      <c r="W2" s="61"/>
    </row>
    <row r="3" spans="1:24" x14ac:dyDescent="0.25">
      <c r="A3" s="64" t="s">
        <v>127</v>
      </c>
      <c r="B3" s="65"/>
      <c r="C3" s="59" t="s">
        <v>91</v>
      </c>
      <c r="D3" s="55"/>
      <c r="E3" s="55"/>
      <c r="F3" s="54" t="s">
        <v>126</v>
      </c>
      <c r="G3" s="55"/>
      <c r="H3" s="68"/>
      <c r="I3" s="54" t="s">
        <v>125</v>
      </c>
      <c r="J3" s="55"/>
      <c r="K3" s="68"/>
      <c r="L3" s="69" t="s">
        <v>88</v>
      </c>
      <c r="M3" s="55"/>
      <c r="N3" s="55"/>
      <c r="O3" s="69" t="s">
        <v>87</v>
      </c>
      <c r="P3" s="55"/>
      <c r="Q3" s="55"/>
      <c r="R3" s="54" t="s">
        <v>124</v>
      </c>
      <c r="S3" s="55"/>
      <c r="T3" s="55"/>
      <c r="U3" s="54" t="s">
        <v>85</v>
      </c>
      <c r="V3" s="55"/>
      <c r="W3" s="55"/>
    </row>
    <row r="4" spans="1:24" x14ac:dyDescent="0.25">
      <c r="A4" s="66"/>
      <c r="B4" s="67"/>
      <c r="C4" s="24" t="s">
        <v>123</v>
      </c>
      <c r="D4" s="24" t="s">
        <v>79</v>
      </c>
      <c r="E4" s="24" t="s">
        <v>81</v>
      </c>
      <c r="F4" s="22" t="s">
        <v>80</v>
      </c>
      <c r="G4" s="24" t="s">
        <v>120</v>
      </c>
      <c r="H4" s="24" t="s">
        <v>81</v>
      </c>
      <c r="I4" s="22" t="s">
        <v>121</v>
      </c>
      <c r="J4" s="24" t="s">
        <v>79</v>
      </c>
      <c r="K4" s="24" t="s">
        <v>119</v>
      </c>
      <c r="L4" s="22" t="s">
        <v>80</v>
      </c>
      <c r="M4" s="24" t="s">
        <v>79</v>
      </c>
      <c r="N4" s="24" t="s">
        <v>119</v>
      </c>
      <c r="O4" s="22" t="s">
        <v>121</v>
      </c>
      <c r="P4" s="24" t="s">
        <v>79</v>
      </c>
      <c r="Q4" s="24" t="s">
        <v>119</v>
      </c>
      <c r="R4" s="22" t="s">
        <v>80</v>
      </c>
      <c r="S4" s="24" t="s">
        <v>122</v>
      </c>
      <c r="T4" s="24" t="s">
        <v>81</v>
      </c>
      <c r="U4" s="22" t="s">
        <v>121</v>
      </c>
      <c r="V4" s="24" t="s">
        <v>120</v>
      </c>
      <c r="W4" s="23" t="s">
        <v>119</v>
      </c>
    </row>
    <row r="5" spans="1:24" ht="16.5" customHeight="1" x14ac:dyDescent="0.25">
      <c r="A5" s="59" t="s">
        <v>118</v>
      </c>
      <c r="B5" s="60"/>
      <c r="C5" s="29">
        <f t="shared" ref="C5:W5" si="0">C6+C12+C17+C24</f>
        <v>235</v>
      </c>
      <c r="D5" s="29">
        <f t="shared" si="0"/>
        <v>118</v>
      </c>
      <c r="E5" s="29">
        <f t="shared" si="0"/>
        <v>117</v>
      </c>
      <c r="F5" s="29">
        <f t="shared" si="0"/>
        <v>0</v>
      </c>
      <c r="G5" s="29">
        <f t="shared" si="0"/>
        <v>0</v>
      </c>
      <c r="H5" s="29">
        <f t="shared" si="0"/>
        <v>0</v>
      </c>
      <c r="I5" s="29">
        <f t="shared" si="0"/>
        <v>43</v>
      </c>
      <c r="J5" s="29">
        <f t="shared" si="0"/>
        <v>24</v>
      </c>
      <c r="K5" s="29">
        <f t="shared" si="0"/>
        <v>19</v>
      </c>
      <c r="L5" s="29">
        <f t="shared" si="0"/>
        <v>114</v>
      </c>
      <c r="M5" s="29">
        <f t="shared" si="0"/>
        <v>56</v>
      </c>
      <c r="N5" s="29">
        <f t="shared" si="0"/>
        <v>58</v>
      </c>
      <c r="O5" s="29">
        <f t="shared" si="0"/>
        <v>48</v>
      </c>
      <c r="P5" s="29">
        <f t="shared" si="0"/>
        <v>30</v>
      </c>
      <c r="Q5" s="29">
        <f t="shared" si="0"/>
        <v>18</v>
      </c>
      <c r="R5" s="29">
        <f t="shared" si="0"/>
        <v>29</v>
      </c>
      <c r="S5" s="29">
        <f t="shared" si="0"/>
        <v>8</v>
      </c>
      <c r="T5" s="29">
        <f t="shared" si="0"/>
        <v>21</v>
      </c>
      <c r="U5" s="29">
        <f t="shared" si="0"/>
        <v>1</v>
      </c>
      <c r="V5" s="29">
        <f t="shared" si="0"/>
        <v>0</v>
      </c>
      <c r="W5" s="29">
        <f t="shared" si="0"/>
        <v>1</v>
      </c>
      <c r="X5" s="26"/>
    </row>
    <row r="6" spans="1:24" ht="17.25" x14ac:dyDescent="0.25">
      <c r="A6" s="56" t="s">
        <v>117</v>
      </c>
      <c r="B6" s="21" t="s">
        <v>7</v>
      </c>
      <c r="C6" s="29">
        <f t="shared" ref="C6:W6" si="1">SUM(C7:C11)</f>
        <v>162</v>
      </c>
      <c r="D6" s="29">
        <f t="shared" si="1"/>
        <v>79</v>
      </c>
      <c r="E6" s="29">
        <f t="shared" si="1"/>
        <v>83</v>
      </c>
      <c r="F6" s="29">
        <f t="shared" si="1"/>
        <v>0</v>
      </c>
      <c r="G6" s="29">
        <f t="shared" si="1"/>
        <v>0</v>
      </c>
      <c r="H6" s="29">
        <f t="shared" si="1"/>
        <v>0</v>
      </c>
      <c r="I6" s="29">
        <f t="shared" si="1"/>
        <v>22</v>
      </c>
      <c r="J6" s="29">
        <f t="shared" si="1"/>
        <v>12</v>
      </c>
      <c r="K6" s="29">
        <f t="shared" si="1"/>
        <v>10</v>
      </c>
      <c r="L6" s="29">
        <f t="shared" si="1"/>
        <v>74</v>
      </c>
      <c r="M6" s="29">
        <f t="shared" si="1"/>
        <v>37</v>
      </c>
      <c r="N6" s="29">
        <f t="shared" si="1"/>
        <v>37</v>
      </c>
      <c r="O6" s="29">
        <f t="shared" si="1"/>
        <v>38</v>
      </c>
      <c r="P6" s="29">
        <f t="shared" si="1"/>
        <v>22</v>
      </c>
      <c r="Q6" s="29">
        <f t="shared" si="1"/>
        <v>16</v>
      </c>
      <c r="R6" s="29">
        <f t="shared" si="1"/>
        <v>27</v>
      </c>
      <c r="S6" s="29">
        <f t="shared" si="1"/>
        <v>8</v>
      </c>
      <c r="T6" s="29">
        <f t="shared" si="1"/>
        <v>19</v>
      </c>
      <c r="U6" s="29">
        <f t="shared" si="1"/>
        <v>1</v>
      </c>
      <c r="V6" s="29">
        <f t="shared" si="1"/>
        <v>0</v>
      </c>
      <c r="W6" s="29">
        <f t="shared" si="1"/>
        <v>1</v>
      </c>
      <c r="X6" s="26"/>
    </row>
    <row r="7" spans="1:24" ht="17.25" x14ac:dyDescent="0.25">
      <c r="A7" s="57"/>
      <c r="B7" s="20" t="s">
        <v>116</v>
      </c>
      <c r="C7" s="29">
        <f>F7+I7+L7+O7+R7+U7</f>
        <v>69</v>
      </c>
      <c r="D7" s="29">
        <v>40</v>
      </c>
      <c r="E7" s="29">
        <v>29</v>
      </c>
      <c r="F7" s="29">
        <v>0</v>
      </c>
      <c r="G7" s="29">
        <v>0</v>
      </c>
      <c r="H7" s="29">
        <v>0</v>
      </c>
      <c r="I7" s="29">
        <v>13</v>
      </c>
      <c r="J7" s="29">
        <v>9</v>
      </c>
      <c r="K7" s="29">
        <v>4</v>
      </c>
      <c r="L7" s="29">
        <v>26</v>
      </c>
      <c r="M7" s="29">
        <v>18</v>
      </c>
      <c r="N7" s="29">
        <v>8</v>
      </c>
      <c r="O7" s="29">
        <v>22</v>
      </c>
      <c r="P7" s="29">
        <v>8</v>
      </c>
      <c r="Q7" s="29">
        <v>14</v>
      </c>
      <c r="R7" s="29">
        <v>7</v>
      </c>
      <c r="S7" s="29">
        <v>5</v>
      </c>
      <c r="T7" s="29">
        <v>2</v>
      </c>
      <c r="U7" s="29">
        <v>1</v>
      </c>
      <c r="V7" s="29">
        <v>0</v>
      </c>
      <c r="W7" s="29">
        <v>1</v>
      </c>
      <c r="X7" s="26"/>
    </row>
    <row r="8" spans="1:24" ht="17.25" x14ac:dyDescent="0.25">
      <c r="A8" s="57"/>
      <c r="B8" s="20" t="s">
        <v>115</v>
      </c>
      <c r="C8" s="29">
        <f>F8+I8+L8+O8+R8+U8</f>
        <v>35</v>
      </c>
      <c r="D8" s="29">
        <v>16</v>
      </c>
      <c r="E8" s="29">
        <v>19</v>
      </c>
      <c r="F8" s="29">
        <v>0</v>
      </c>
      <c r="G8" s="29">
        <v>0</v>
      </c>
      <c r="H8" s="29">
        <v>0</v>
      </c>
      <c r="I8" s="29">
        <v>3</v>
      </c>
      <c r="J8" s="29">
        <v>3</v>
      </c>
      <c r="K8" s="29">
        <v>0</v>
      </c>
      <c r="L8" s="29">
        <v>19</v>
      </c>
      <c r="M8" s="29">
        <v>10</v>
      </c>
      <c r="N8" s="29">
        <v>9</v>
      </c>
      <c r="O8" s="29">
        <v>3</v>
      </c>
      <c r="P8" s="29">
        <v>3</v>
      </c>
      <c r="Q8" s="29">
        <v>0</v>
      </c>
      <c r="R8" s="29">
        <v>10</v>
      </c>
      <c r="S8" s="29">
        <v>0</v>
      </c>
      <c r="T8" s="29">
        <v>10</v>
      </c>
      <c r="U8" s="29">
        <v>0</v>
      </c>
      <c r="V8" s="29">
        <v>0</v>
      </c>
      <c r="W8" s="29">
        <v>0</v>
      </c>
      <c r="X8" s="26"/>
    </row>
    <row r="9" spans="1:24" ht="17.25" x14ac:dyDescent="0.25">
      <c r="A9" s="57"/>
      <c r="B9" s="20" t="s">
        <v>114</v>
      </c>
      <c r="C9" s="29">
        <f>F9+I9+L9+O9+R9+U9</f>
        <v>30</v>
      </c>
      <c r="D9" s="29">
        <v>5</v>
      </c>
      <c r="E9" s="29">
        <v>25</v>
      </c>
      <c r="F9" s="29">
        <v>0</v>
      </c>
      <c r="G9" s="29">
        <v>0</v>
      </c>
      <c r="H9" s="29">
        <v>0</v>
      </c>
      <c r="I9" s="29">
        <v>4</v>
      </c>
      <c r="J9" s="29">
        <v>0</v>
      </c>
      <c r="K9" s="29">
        <v>4</v>
      </c>
      <c r="L9" s="29">
        <v>18</v>
      </c>
      <c r="M9" s="29">
        <v>4</v>
      </c>
      <c r="N9" s="29">
        <v>14</v>
      </c>
      <c r="O9" s="29">
        <v>2</v>
      </c>
      <c r="P9" s="29">
        <v>0</v>
      </c>
      <c r="Q9" s="29">
        <v>2</v>
      </c>
      <c r="R9" s="29">
        <v>6</v>
      </c>
      <c r="S9" s="29">
        <v>1</v>
      </c>
      <c r="T9" s="29">
        <v>5</v>
      </c>
      <c r="U9" s="29">
        <v>0</v>
      </c>
      <c r="V9" s="29">
        <v>0</v>
      </c>
      <c r="W9" s="29">
        <v>0</v>
      </c>
      <c r="X9" s="26"/>
    </row>
    <row r="10" spans="1:24" ht="17.25" x14ac:dyDescent="0.25">
      <c r="A10" s="57"/>
      <c r="B10" s="20" t="s">
        <v>113</v>
      </c>
      <c r="C10" s="29">
        <f>F10+I10+L10+O10+R10+U10</f>
        <v>13</v>
      </c>
      <c r="D10" s="29">
        <v>13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3</v>
      </c>
      <c r="M10" s="29">
        <v>3</v>
      </c>
      <c r="N10" s="29">
        <v>0</v>
      </c>
      <c r="O10" s="29">
        <v>9</v>
      </c>
      <c r="P10" s="29">
        <v>9</v>
      </c>
      <c r="Q10" s="29">
        <v>0</v>
      </c>
      <c r="R10" s="29">
        <v>1</v>
      </c>
      <c r="S10" s="29">
        <v>1</v>
      </c>
      <c r="T10" s="29">
        <v>0</v>
      </c>
      <c r="U10" s="29">
        <v>0</v>
      </c>
      <c r="V10" s="29">
        <v>0</v>
      </c>
      <c r="W10" s="29">
        <v>0</v>
      </c>
      <c r="X10" s="26"/>
    </row>
    <row r="11" spans="1:24" ht="17.25" x14ac:dyDescent="0.25">
      <c r="A11" s="57"/>
      <c r="B11" s="20" t="s">
        <v>108</v>
      </c>
      <c r="C11" s="29">
        <f>F11+I11+L11+O11+R11+U11</f>
        <v>15</v>
      </c>
      <c r="D11" s="29">
        <v>5</v>
      </c>
      <c r="E11" s="29">
        <v>10</v>
      </c>
      <c r="F11" s="29">
        <v>0</v>
      </c>
      <c r="G11" s="29">
        <v>0</v>
      </c>
      <c r="H11" s="29">
        <v>0</v>
      </c>
      <c r="I11" s="29">
        <v>2</v>
      </c>
      <c r="J11" s="29">
        <v>0</v>
      </c>
      <c r="K11" s="29">
        <v>2</v>
      </c>
      <c r="L11" s="29">
        <v>8</v>
      </c>
      <c r="M11" s="29">
        <v>2</v>
      </c>
      <c r="N11" s="29">
        <v>6</v>
      </c>
      <c r="O11" s="29">
        <v>2</v>
      </c>
      <c r="P11" s="29">
        <v>2</v>
      </c>
      <c r="Q11" s="29">
        <v>0</v>
      </c>
      <c r="R11" s="29">
        <v>3</v>
      </c>
      <c r="S11" s="29">
        <v>1</v>
      </c>
      <c r="T11" s="29">
        <v>2</v>
      </c>
      <c r="U11" s="29">
        <v>0</v>
      </c>
      <c r="V11" s="29">
        <v>0</v>
      </c>
      <c r="W11" s="29">
        <v>0</v>
      </c>
      <c r="X11" s="26"/>
    </row>
    <row r="12" spans="1:24" ht="17.25" x14ac:dyDescent="0.25">
      <c r="A12" s="56" t="s">
        <v>112</v>
      </c>
      <c r="B12" s="21" t="s">
        <v>7</v>
      </c>
      <c r="C12" s="29">
        <f t="shared" ref="C12:W12" si="2">SUM(C13:C16)</f>
        <v>69</v>
      </c>
      <c r="D12" s="29">
        <f t="shared" si="2"/>
        <v>39</v>
      </c>
      <c r="E12" s="29">
        <f t="shared" si="2"/>
        <v>30</v>
      </c>
      <c r="F12" s="29">
        <f t="shared" si="2"/>
        <v>0</v>
      </c>
      <c r="G12" s="29">
        <f t="shared" si="2"/>
        <v>0</v>
      </c>
      <c r="H12" s="29">
        <f t="shared" si="2"/>
        <v>0</v>
      </c>
      <c r="I12" s="29">
        <f t="shared" si="2"/>
        <v>21</v>
      </c>
      <c r="J12" s="29">
        <f t="shared" si="2"/>
        <v>12</v>
      </c>
      <c r="K12" s="29">
        <f t="shared" si="2"/>
        <v>9</v>
      </c>
      <c r="L12" s="29">
        <f t="shared" si="2"/>
        <v>38</v>
      </c>
      <c r="M12" s="29">
        <f t="shared" si="2"/>
        <v>19</v>
      </c>
      <c r="N12" s="29">
        <f t="shared" si="2"/>
        <v>19</v>
      </c>
      <c r="O12" s="29">
        <f t="shared" si="2"/>
        <v>8</v>
      </c>
      <c r="P12" s="29">
        <f t="shared" si="2"/>
        <v>8</v>
      </c>
      <c r="Q12" s="29">
        <f t="shared" si="2"/>
        <v>0</v>
      </c>
      <c r="R12" s="29">
        <f t="shared" si="2"/>
        <v>2</v>
      </c>
      <c r="S12" s="29">
        <f t="shared" si="2"/>
        <v>0</v>
      </c>
      <c r="T12" s="29">
        <f t="shared" si="2"/>
        <v>2</v>
      </c>
      <c r="U12" s="29">
        <f t="shared" si="2"/>
        <v>0</v>
      </c>
      <c r="V12" s="29">
        <f t="shared" si="2"/>
        <v>0</v>
      </c>
      <c r="W12" s="29">
        <f t="shared" si="2"/>
        <v>0</v>
      </c>
      <c r="X12" s="26"/>
    </row>
    <row r="13" spans="1:24" ht="17.25" x14ac:dyDescent="0.25">
      <c r="A13" s="58"/>
      <c r="B13" s="20" t="s">
        <v>111</v>
      </c>
      <c r="C13" s="29">
        <f>F13+I13+L13+O13+R13+U13</f>
        <v>47</v>
      </c>
      <c r="D13" s="29">
        <v>31</v>
      </c>
      <c r="E13" s="29">
        <v>16</v>
      </c>
      <c r="F13" s="29">
        <v>0</v>
      </c>
      <c r="G13" s="29">
        <v>0</v>
      </c>
      <c r="H13" s="29">
        <v>0</v>
      </c>
      <c r="I13" s="29">
        <v>15</v>
      </c>
      <c r="J13" s="29">
        <v>9</v>
      </c>
      <c r="K13" s="29">
        <v>6</v>
      </c>
      <c r="L13" s="29">
        <v>29</v>
      </c>
      <c r="M13" s="29">
        <v>19</v>
      </c>
      <c r="N13" s="29">
        <v>10</v>
      </c>
      <c r="O13" s="29">
        <v>3</v>
      </c>
      <c r="P13" s="29">
        <v>3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6"/>
    </row>
    <row r="14" spans="1:24" ht="17.25" x14ac:dyDescent="0.25">
      <c r="A14" s="58"/>
      <c r="B14" s="20" t="s">
        <v>110</v>
      </c>
      <c r="C14" s="29">
        <f>F14+I14+L14+O14+R14+U14</f>
        <v>11</v>
      </c>
      <c r="D14" s="29">
        <v>1</v>
      </c>
      <c r="E14" s="29">
        <v>10</v>
      </c>
      <c r="F14" s="29">
        <v>0</v>
      </c>
      <c r="G14" s="29">
        <v>0</v>
      </c>
      <c r="H14" s="29">
        <v>0</v>
      </c>
      <c r="I14" s="29">
        <v>3</v>
      </c>
      <c r="J14" s="29">
        <v>0</v>
      </c>
      <c r="K14" s="29">
        <v>3</v>
      </c>
      <c r="L14" s="29">
        <v>7</v>
      </c>
      <c r="M14" s="29">
        <v>0</v>
      </c>
      <c r="N14" s="29">
        <v>7</v>
      </c>
      <c r="O14" s="29">
        <v>1</v>
      </c>
      <c r="P14" s="29">
        <v>1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6"/>
    </row>
    <row r="15" spans="1:24" ht="17.25" x14ac:dyDescent="0.25">
      <c r="A15" s="58"/>
      <c r="B15" s="20" t="s">
        <v>109</v>
      </c>
      <c r="C15" s="29">
        <f>F15+I15+L15+O15+R15+U15</f>
        <v>2</v>
      </c>
      <c r="D15" s="29">
        <v>2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2</v>
      </c>
      <c r="P15" s="29">
        <v>2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6"/>
    </row>
    <row r="16" spans="1:24" ht="17.25" x14ac:dyDescent="0.25">
      <c r="A16" s="57"/>
      <c r="B16" s="20" t="s">
        <v>108</v>
      </c>
      <c r="C16" s="29">
        <f>F16+I16+L16+O16+R16+U16</f>
        <v>9</v>
      </c>
      <c r="D16" s="29">
        <v>5</v>
      </c>
      <c r="E16" s="29">
        <v>4</v>
      </c>
      <c r="F16" s="29">
        <v>0</v>
      </c>
      <c r="G16" s="29">
        <v>0</v>
      </c>
      <c r="H16" s="29">
        <v>0</v>
      </c>
      <c r="I16" s="29">
        <v>3</v>
      </c>
      <c r="J16" s="29">
        <v>3</v>
      </c>
      <c r="K16" s="29">
        <v>0</v>
      </c>
      <c r="L16" s="29">
        <v>2</v>
      </c>
      <c r="M16" s="29">
        <v>0</v>
      </c>
      <c r="N16" s="29">
        <v>2</v>
      </c>
      <c r="O16" s="29">
        <v>2</v>
      </c>
      <c r="P16" s="29">
        <v>2</v>
      </c>
      <c r="Q16" s="29">
        <v>0</v>
      </c>
      <c r="R16" s="29">
        <v>2</v>
      </c>
      <c r="S16" s="29">
        <v>0</v>
      </c>
      <c r="T16" s="29">
        <v>2</v>
      </c>
      <c r="U16" s="29">
        <v>0</v>
      </c>
      <c r="V16" s="29">
        <v>0</v>
      </c>
      <c r="W16" s="29">
        <v>0</v>
      </c>
      <c r="X16" s="26"/>
    </row>
    <row r="17" spans="1:24" ht="17.25" x14ac:dyDescent="0.25">
      <c r="A17" s="56" t="s">
        <v>107</v>
      </c>
      <c r="B17" s="21" t="s">
        <v>7</v>
      </c>
      <c r="C17" s="29">
        <f t="shared" ref="C17:W17" si="3">SUM(C18:C23)</f>
        <v>3</v>
      </c>
      <c r="D17" s="29">
        <f t="shared" si="3"/>
        <v>0</v>
      </c>
      <c r="E17" s="29">
        <f t="shared" si="3"/>
        <v>3</v>
      </c>
      <c r="F17" s="29">
        <f t="shared" si="3"/>
        <v>0</v>
      </c>
      <c r="G17" s="29">
        <f t="shared" si="3"/>
        <v>0</v>
      </c>
      <c r="H17" s="29">
        <f t="shared" si="3"/>
        <v>0</v>
      </c>
      <c r="I17" s="29">
        <f t="shared" si="3"/>
        <v>0</v>
      </c>
      <c r="J17" s="29">
        <f t="shared" si="3"/>
        <v>0</v>
      </c>
      <c r="K17" s="29">
        <f t="shared" si="3"/>
        <v>0</v>
      </c>
      <c r="L17" s="29">
        <f t="shared" si="3"/>
        <v>2</v>
      </c>
      <c r="M17" s="29">
        <f t="shared" si="3"/>
        <v>0</v>
      </c>
      <c r="N17" s="29">
        <f t="shared" si="3"/>
        <v>2</v>
      </c>
      <c r="O17" s="29">
        <f t="shared" si="3"/>
        <v>1</v>
      </c>
      <c r="P17" s="29">
        <f t="shared" si="3"/>
        <v>0</v>
      </c>
      <c r="Q17" s="29">
        <f t="shared" si="3"/>
        <v>1</v>
      </c>
      <c r="R17" s="29">
        <f t="shared" si="3"/>
        <v>0</v>
      </c>
      <c r="S17" s="29">
        <f t="shared" si="3"/>
        <v>0</v>
      </c>
      <c r="T17" s="29">
        <f t="shared" si="3"/>
        <v>0</v>
      </c>
      <c r="U17" s="29">
        <f t="shared" si="3"/>
        <v>0</v>
      </c>
      <c r="V17" s="29">
        <f t="shared" si="3"/>
        <v>0</v>
      </c>
      <c r="W17" s="29">
        <f t="shared" si="3"/>
        <v>0</v>
      </c>
      <c r="X17" s="26"/>
    </row>
    <row r="18" spans="1:24" ht="17.25" x14ac:dyDescent="0.25">
      <c r="A18" s="57"/>
      <c r="B18" s="20" t="s">
        <v>106</v>
      </c>
      <c r="C18" s="29">
        <f t="shared" ref="C18:C23" si="4">F18+I18+L18+O18+R18+U18</f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6"/>
    </row>
    <row r="19" spans="1:24" ht="17.25" x14ac:dyDescent="0.25">
      <c r="A19" s="57"/>
      <c r="B19" s="20" t="s">
        <v>105</v>
      </c>
      <c r="C19" s="29">
        <f t="shared" si="4"/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6"/>
    </row>
    <row r="20" spans="1:24" ht="17.25" x14ac:dyDescent="0.25">
      <c r="A20" s="57"/>
      <c r="B20" s="20" t="s">
        <v>104</v>
      </c>
      <c r="C20" s="29">
        <f t="shared" si="4"/>
        <v>2</v>
      </c>
      <c r="D20" s="29">
        <v>0</v>
      </c>
      <c r="E20" s="29">
        <v>2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2</v>
      </c>
      <c r="M20" s="29">
        <v>0</v>
      </c>
      <c r="N20" s="29">
        <v>2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6"/>
    </row>
    <row r="21" spans="1:24" ht="17.25" x14ac:dyDescent="0.25">
      <c r="A21" s="57"/>
      <c r="B21" s="20" t="s">
        <v>103</v>
      </c>
      <c r="C21" s="29">
        <f t="shared" si="4"/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6"/>
    </row>
    <row r="22" spans="1:24" ht="17.25" x14ac:dyDescent="0.25">
      <c r="A22" s="57"/>
      <c r="B22" s="20" t="s">
        <v>102</v>
      </c>
      <c r="C22" s="29">
        <f t="shared" si="4"/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6"/>
    </row>
    <row r="23" spans="1:24" ht="17.25" x14ac:dyDescent="0.25">
      <c r="A23" s="57"/>
      <c r="B23" s="20" t="s">
        <v>101</v>
      </c>
      <c r="C23" s="29">
        <f t="shared" si="4"/>
        <v>1</v>
      </c>
      <c r="D23" s="29">
        <v>0</v>
      </c>
      <c r="E23" s="29">
        <v>1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1</v>
      </c>
      <c r="P23" s="29">
        <v>0</v>
      </c>
      <c r="Q23" s="29">
        <v>1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6"/>
    </row>
    <row r="24" spans="1:24" ht="17.25" x14ac:dyDescent="0.25">
      <c r="A24" s="51" t="s">
        <v>100</v>
      </c>
      <c r="B24" s="21" t="s">
        <v>7</v>
      </c>
      <c r="C24" s="30">
        <f t="shared" ref="C24:W24" si="5">SUM(C25:C27)</f>
        <v>1</v>
      </c>
      <c r="D24" s="29">
        <f t="shared" si="5"/>
        <v>0</v>
      </c>
      <c r="E24" s="29">
        <f t="shared" si="5"/>
        <v>1</v>
      </c>
      <c r="F24" s="29">
        <f t="shared" si="5"/>
        <v>0</v>
      </c>
      <c r="G24" s="29">
        <f t="shared" si="5"/>
        <v>0</v>
      </c>
      <c r="H24" s="29">
        <f t="shared" si="5"/>
        <v>0</v>
      </c>
      <c r="I24" s="29">
        <f t="shared" si="5"/>
        <v>0</v>
      </c>
      <c r="J24" s="29">
        <f t="shared" si="5"/>
        <v>0</v>
      </c>
      <c r="K24" s="29">
        <f t="shared" si="5"/>
        <v>0</v>
      </c>
      <c r="L24" s="29">
        <f t="shared" si="5"/>
        <v>0</v>
      </c>
      <c r="M24" s="29">
        <f t="shared" si="5"/>
        <v>0</v>
      </c>
      <c r="N24" s="29">
        <f t="shared" si="5"/>
        <v>0</v>
      </c>
      <c r="O24" s="29">
        <f t="shared" si="5"/>
        <v>1</v>
      </c>
      <c r="P24" s="29">
        <f t="shared" si="5"/>
        <v>0</v>
      </c>
      <c r="Q24" s="29">
        <f t="shared" si="5"/>
        <v>1</v>
      </c>
      <c r="R24" s="29">
        <f t="shared" si="5"/>
        <v>0</v>
      </c>
      <c r="S24" s="29">
        <f t="shared" si="5"/>
        <v>0</v>
      </c>
      <c r="T24" s="29">
        <f t="shared" si="5"/>
        <v>0</v>
      </c>
      <c r="U24" s="29">
        <f t="shared" si="5"/>
        <v>0</v>
      </c>
      <c r="V24" s="29">
        <f t="shared" si="5"/>
        <v>0</v>
      </c>
      <c r="W24" s="29">
        <f t="shared" si="5"/>
        <v>0</v>
      </c>
      <c r="X24" s="26"/>
    </row>
    <row r="25" spans="1:24" ht="17.25" x14ac:dyDescent="0.25">
      <c r="A25" s="52"/>
      <c r="B25" s="20" t="s">
        <v>99</v>
      </c>
      <c r="C25" s="30">
        <f>F25+I25+L25+O25+R25+U25</f>
        <v>1</v>
      </c>
      <c r="D25" s="29">
        <v>0</v>
      </c>
      <c r="E25" s="29">
        <v>1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1</v>
      </c>
      <c r="P25" s="29">
        <v>0</v>
      </c>
      <c r="Q25" s="29">
        <v>1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6"/>
    </row>
    <row r="26" spans="1:24" ht="17.25" x14ac:dyDescent="0.25">
      <c r="A26" s="52"/>
      <c r="B26" s="20" t="s">
        <v>98</v>
      </c>
      <c r="C26" s="30">
        <f>F26+I26+L26+O26+R26+U26</f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6"/>
    </row>
    <row r="27" spans="1:24" ht="17.25" x14ac:dyDescent="0.25">
      <c r="A27" s="53"/>
      <c r="B27" s="18" t="s">
        <v>97</v>
      </c>
      <c r="C27" s="28">
        <f>F27+I27+L27+O27+R27+U27</f>
        <v>0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6"/>
    </row>
    <row r="28" spans="1:24" ht="23.25" customHeight="1" x14ac:dyDescent="0.25">
      <c r="A28" s="15" t="s">
        <v>96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15"/>
      <c r="O28" s="15"/>
      <c r="P28" s="15"/>
      <c r="Q28" s="15"/>
      <c r="R28" s="15"/>
      <c r="S28" s="15"/>
      <c r="T28" s="15"/>
      <c r="U28" s="15"/>
      <c r="V28" s="15"/>
      <c r="W28" s="15"/>
    </row>
    <row r="29" spans="1:24" x14ac:dyDescent="0.25">
      <c r="A29" s="1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15"/>
      <c r="O29" s="15"/>
      <c r="P29" s="15"/>
      <c r="Q29" s="15"/>
      <c r="R29" s="15"/>
      <c r="S29" s="15"/>
      <c r="T29" s="15"/>
      <c r="U29" s="15"/>
      <c r="V29" s="15"/>
      <c r="W29" s="15"/>
    </row>
  </sheetData>
  <mergeCells count="16">
    <mergeCell ref="V2:W2"/>
    <mergeCell ref="A2:U2"/>
    <mergeCell ref="A1:W1"/>
    <mergeCell ref="A3:B4"/>
    <mergeCell ref="C3:E3"/>
    <mergeCell ref="F3:H3"/>
    <mergeCell ref="I3:K3"/>
    <mergeCell ref="L3:N3"/>
    <mergeCell ref="O3:Q3"/>
    <mergeCell ref="A24:A27"/>
    <mergeCell ref="R3:T3"/>
    <mergeCell ref="U3:W3"/>
    <mergeCell ref="A6:A11"/>
    <mergeCell ref="A12:A16"/>
    <mergeCell ref="A17:A23"/>
    <mergeCell ref="A5:B5"/>
  </mergeCells>
  <phoneticPr fontId="7" type="noConversion"/>
  <pageMargins left="0.70866141732283472" right="0.70866141732283472" top="0.74803149606299213" bottom="0.74803149606299213" header="0.31496062992125984" footer="0.31496062992125984"/>
  <pageSetup paperSize="8" scale="9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W30"/>
  <sheetViews>
    <sheetView workbookViewId="0">
      <selection activeCell="D24" sqref="D24"/>
    </sheetView>
  </sheetViews>
  <sheetFormatPr defaultColWidth="4.5703125" defaultRowHeight="16.5" x14ac:dyDescent="0.25"/>
  <cols>
    <col min="1" max="1" width="7.5703125" style="13" customWidth="1"/>
    <col min="2" max="2" width="21" style="13" customWidth="1"/>
    <col min="3" max="23" width="7.28515625" style="13" customWidth="1"/>
    <col min="24" max="16384" width="4.5703125" style="13"/>
  </cols>
  <sheetData>
    <row r="1" spans="1:23" ht="21" x14ac:dyDescent="0.25">
      <c r="A1" s="63" t="s">
        <v>95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</row>
    <row r="2" spans="1:23" ht="16.5" customHeight="1" x14ac:dyDescent="0.25">
      <c r="A2" s="62" t="s">
        <v>94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 t="s">
        <v>93</v>
      </c>
      <c r="V2" s="62"/>
      <c r="W2" s="62"/>
    </row>
    <row r="3" spans="1:23" ht="16.5" customHeight="1" x14ac:dyDescent="0.25">
      <c r="A3" s="70" t="s">
        <v>92</v>
      </c>
      <c r="B3" s="71"/>
      <c r="C3" s="59" t="s">
        <v>91</v>
      </c>
      <c r="D3" s="55"/>
      <c r="E3" s="55"/>
      <c r="F3" s="54" t="s">
        <v>90</v>
      </c>
      <c r="G3" s="55"/>
      <c r="H3" s="68"/>
      <c r="I3" s="54" t="s">
        <v>89</v>
      </c>
      <c r="J3" s="55"/>
      <c r="K3" s="68"/>
      <c r="L3" s="69" t="s">
        <v>88</v>
      </c>
      <c r="M3" s="55"/>
      <c r="N3" s="55"/>
      <c r="O3" s="69" t="s">
        <v>87</v>
      </c>
      <c r="P3" s="55"/>
      <c r="Q3" s="55"/>
      <c r="R3" s="54" t="s">
        <v>86</v>
      </c>
      <c r="S3" s="55"/>
      <c r="T3" s="55"/>
      <c r="U3" s="54" t="s">
        <v>85</v>
      </c>
      <c r="V3" s="55"/>
      <c r="W3" s="55"/>
    </row>
    <row r="4" spans="1:23" ht="16.5" customHeight="1" x14ac:dyDescent="0.25">
      <c r="A4" s="72"/>
      <c r="B4" s="73"/>
      <c r="C4" s="22" t="s">
        <v>84</v>
      </c>
      <c r="D4" s="24" t="s">
        <v>79</v>
      </c>
      <c r="E4" s="24" t="s">
        <v>81</v>
      </c>
      <c r="F4" s="22" t="s">
        <v>80</v>
      </c>
      <c r="G4" s="24" t="s">
        <v>79</v>
      </c>
      <c r="H4" s="24" t="s">
        <v>78</v>
      </c>
      <c r="I4" s="22" t="s">
        <v>80</v>
      </c>
      <c r="J4" s="24" t="s">
        <v>83</v>
      </c>
      <c r="K4" s="24" t="s">
        <v>81</v>
      </c>
      <c r="L4" s="22" t="s">
        <v>80</v>
      </c>
      <c r="M4" s="24" t="s">
        <v>79</v>
      </c>
      <c r="N4" s="24" t="s">
        <v>78</v>
      </c>
      <c r="O4" s="22" t="s">
        <v>80</v>
      </c>
      <c r="P4" s="24" t="s">
        <v>82</v>
      </c>
      <c r="Q4" s="24" t="s">
        <v>81</v>
      </c>
      <c r="R4" s="22" t="s">
        <v>80</v>
      </c>
      <c r="S4" s="24" t="s">
        <v>79</v>
      </c>
      <c r="T4" s="24" t="s">
        <v>78</v>
      </c>
      <c r="U4" s="22" t="s">
        <v>80</v>
      </c>
      <c r="V4" s="24" t="s">
        <v>79</v>
      </c>
      <c r="W4" s="23" t="s">
        <v>78</v>
      </c>
    </row>
    <row r="5" spans="1:23" ht="16.5" customHeight="1" x14ac:dyDescent="0.25">
      <c r="A5" s="59" t="s">
        <v>77</v>
      </c>
      <c r="B5" s="60"/>
      <c r="C5" s="19">
        <f>SUM(C6,C12,C17,C24)</f>
        <v>142</v>
      </c>
      <c r="D5" s="19">
        <f>SUM(D6,D12,D17,D24)</f>
        <v>75</v>
      </c>
      <c r="E5" s="19">
        <f>SUM(E6,E12,E17,E24)</f>
        <v>67</v>
      </c>
      <c r="F5" s="19">
        <f t="shared" ref="F5:F27" si="0">SUM(G5:H5)</f>
        <v>0</v>
      </c>
      <c r="G5" s="19">
        <f>SUM(G6,G12,G17,G24)</f>
        <v>0</v>
      </c>
      <c r="H5" s="19">
        <f>SUM(H6,H12,H17,H24)</f>
        <v>0</v>
      </c>
      <c r="I5" s="19">
        <f t="shared" ref="I5:I24" si="1">SUM(J5:K5)</f>
        <v>31</v>
      </c>
      <c r="J5" s="19">
        <f>SUM(J6,J12,J17,J24)</f>
        <v>19</v>
      </c>
      <c r="K5" s="19">
        <f>SUM(K6,K12,K17,K24)</f>
        <v>12</v>
      </c>
      <c r="L5" s="19">
        <f t="shared" ref="L5:L24" si="2">SUM(M5:N5)</f>
        <v>71</v>
      </c>
      <c r="M5" s="19">
        <f>SUM(M6,M12,M17,M24)</f>
        <v>26</v>
      </c>
      <c r="N5" s="19">
        <f>SUM(N6,N12,N17,N24)</f>
        <v>45</v>
      </c>
      <c r="O5" s="19">
        <f t="shared" ref="O5:O13" si="3">SUM(P5:Q5)</f>
        <v>27</v>
      </c>
      <c r="P5" s="19">
        <f>SUM(P6,P12,P17,P24)</f>
        <v>24</v>
      </c>
      <c r="Q5" s="19">
        <f>SUM(Q6,Q12,Q17,Q24)</f>
        <v>3</v>
      </c>
      <c r="R5" s="19">
        <f t="shared" ref="R5:R13" si="4">SUM(S5:T5)</f>
        <v>13</v>
      </c>
      <c r="S5" s="19">
        <f>SUM(S6,S12,S17,S24)</f>
        <v>6</v>
      </c>
      <c r="T5" s="19">
        <f>SUM(T6,T12,T17,T24)</f>
        <v>7</v>
      </c>
      <c r="U5" s="19">
        <f t="shared" ref="U5:U13" si="5">SUM(V5:W5)</f>
        <v>0</v>
      </c>
      <c r="V5" s="19">
        <f>SUM(V6,V12,V17,V24)</f>
        <v>0</v>
      </c>
      <c r="W5" s="19">
        <f>SUM(W6,W12,W17,W24)</f>
        <v>0</v>
      </c>
    </row>
    <row r="6" spans="1:23" x14ac:dyDescent="0.25">
      <c r="A6" s="56" t="s">
        <v>76</v>
      </c>
      <c r="B6" s="21" t="s">
        <v>7</v>
      </c>
      <c r="C6" s="19">
        <f>SUM(C7:C11)</f>
        <v>83</v>
      </c>
      <c r="D6" s="19">
        <f t="shared" ref="D6:E11" si="6">SUM(G6,J6,M6,P6,S6,V6)</f>
        <v>45</v>
      </c>
      <c r="E6" s="19">
        <f t="shared" si="6"/>
        <v>38</v>
      </c>
      <c r="F6" s="19">
        <f t="shared" si="0"/>
        <v>0</v>
      </c>
      <c r="G6" s="19">
        <f>SUM(G7:G11)</f>
        <v>0</v>
      </c>
      <c r="H6" s="19">
        <f>SUM(H7:H11)</f>
        <v>0</v>
      </c>
      <c r="I6" s="19">
        <f t="shared" si="1"/>
        <v>18</v>
      </c>
      <c r="J6" s="19">
        <f>SUM(J7:J11)</f>
        <v>12</v>
      </c>
      <c r="K6" s="19">
        <f>SUM(K7:K11)</f>
        <v>6</v>
      </c>
      <c r="L6" s="19">
        <f t="shared" si="2"/>
        <v>35</v>
      </c>
      <c r="M6" s="19">
        <f>SUM(M7:M11)</f>
        <v>10</v>
      </c>
      <c r="N6" s="19">
        <f>SUM(N7:N11)</f>
        <v>25</v>
      </c>
      <c r="O6" s="19">
        <f t="shared" si="3"/>
        <v>19</v>
      </c>
      <c r="P6" s="19">
        <f>SUM(P7:P11)</f>
        <v>17</v>
      </c>
      <c r="Q6" s="19">
        <f>SUM(Q7:Q11)</f>
        <v>2</v>
      </c>
      <c r="R6" s="19">
        <f t="shared" si="4"/>
        <v>11</v>
      </c>
      <c r="S6" s="19">
        <f>SUM(S7:S11)</f>
        <v>6</v>
      </c>
      <c r="T6" s="19">
        <f>SUM(T7:T11)</f>
        <v>5</v>
      </c>
      <c r="U6" s="19">
        <f t="shared" si="5"/>
        <v>0</v>
      </c>
      <c r="V6" s="19">
        <f>SUM(V7:V11)</f>
        <v>0</v>
      </c>
      <c r="W6" s="19">
        <f>SUM(W7:W11)</f>
        <v>0</v>
      </c>
    </row>
    <row r="7" spans="1:23" x14ac:dyDescent="0.25">
      <c r="A7" s="57"/>
      <c r="B7" s="20" t="s">
        <v>75</v>
      </c>
      <c r="C7" s="19">
        <f>SUM(F7,I7,L7,O7,R7,U7)</f>
        <v>27</v>
      </c>
      <c r="D7" s="19">
        <f t="shared" si="6"/>
        <v>23</v>
      </c>
      <c r="E7" s="19">
        <f t="shared" si="6"/>
        <v>4</v>
      </c>
      <c r="F7" s="19">
        <f t="shared" si="0"/>
        <v>0</v>
      </c>
      <c r="G7" s="19" t="s">
        <v>45</v>
      </c>
      <c r="H7" s="19" t="s">
        <v>45</v>
      </c>
      <c r="I7" s="19">
        <f t="shared" si="1"/>
        <v>9</v>
      </c>
      <c r="J7" s="19">
        <v>9</v>
      </c>
      <c r="K7" s="19" t="s">
        <v>45</v>
      </c>
      <c r="L7" s="19">
        <f t="shared" si="2"/>
        <v>4</v>
      </c>
      <c r="M7" s="19">
        <v>2</v>
      </c>
      <c r="N7" s="19">
        <v>2</v>
      </c>
      <c r="O7" s="19">
        <f t="shared" si="3"/>
        <v>8</v>
      </c>
      <c r="P7" s="19">
        <v>8</v>
      </c>
      <c r="Q7" s="19" t="s">
        <v>45</v>
      </c>
      <c r="R7" s="19">
        <f t="shared" si="4"/>
        <v>6</v>
      </c>
      <c r="S7" s="19">
        <v>4</v>
      </c>
      <c r="T7" s="19">
        <v>2</v>
      </c>
      <c r="U7" s="19">
        <f t="shared" si="5"/>
        <v>0</v>
      </c>
      <c r="V7" s="19" t="s">
        <v>45</v>
      </c>
      <c r="W7" s="19" t="s">
        <v>41</v>
      </c>
    </row>
    <row r="8" spans="1:23" x14ac:dyDescent="0.25">
      <c r="A8" s="57"/>
      <c r="B8" s="20" t="s">
        <v>74</v>
      </c>
      <c r="C8" s="19">
        <f>SUM(F8,I8,L8,O8,R8,U8)</f>
        <v>24</v>
      </c>
      <c r="D8" s="19">
        <f t="shared" si="6"/>
        <v>13</v>
      </c>
      <c r="E8" s="19">
        <f t="shared" si="6"/>
        <v>11</v>
      </c>
      <c r="F8" s="19">
        <f t="shared" si="0"/>
        <v>0</v>
      </c>
      <c r="G8" s="19" t="s">
        <v>45</v>
      </c>
      <c r="H8" s="19" t="s">
        <v>45</v>
      </c>
      <c r="I8" s="19">
        <f t="shared" si="1"/>
        <v>3</v>
      </c>
      <c r="J8" s="19">
        <v>3</v>
      </c>
      <c r="K8" s="19" t="s">
        <v>45</v>
      </c>
      <c r="L8" s="19">
        <f t="shared" si="2"/>
        <v>17</v>
      </c>
      <c r="M8" s="19">
        <v>7</v>
      </c>
      <c r="N8" s="19">
        <v>10</v>
      </c>
      <c r="O8" s="19">
        <f t="shared" si="3"/>
        <v>3</v>
      </c>
      <c r="P8" s="19">
        <v>3</v>
      </c>
      <c r="Q8" s="19" t="s">
        <v>70</v>
      </c>
      <c r="R8" s="19">
        <f t="shared" si="4"/>
        <v>1</v>
      </c>
      <c r="S8" s="19" t="s">
        <v>45</v>
      </c>
      <c r="T8" s="19">
        <v>1</v>
      </c>
      <c r="U8" s="19">
        <f t="shared" si="5"/>
        <v>0</v>
      </c>
      <c r="V8" s="19" t="s">
        <v>45</v>
      </c>
      <c r="W8" s="19" t="s">
        <v>45</v>
      </c>
    </row>
    <row r="9" spans="1:23" x14ac:dyDescent="0.25">
      <c r="A9" s="57"/>
      <c r="B9" s="20" t="s">
        <v>73</v>
      </c>
      <c r="C9" s="19">
        <f>SUM(F9,I9,L9,O9,R9,U9)</f>
        <v>15</v>
      </c>
      <c r="D9" s="19">
        <f t="shared" si="6"/>
        <v>1</v>
      </c>
      <c r="E9" s="19">
        <f t="shared" si="6"/>
        <v>14</v>
      </c>
      <c r="F9" s="19">
        <f t="shared" si="0"/>
        <v>0</v>
      </c>
      <c r="G9" s="19" t="s">
        <v>41</v>
      </c>
      <c r="H9" s="19" t="s">
        <v>47</v>
      </c>
      <c r="I9" s="19">
        <f t="shared" si="1"/>
        <v>4</v>
      </c>
      <c r="J9" s="19" t="s">
        <v>45</v>
      </c>
      <c r="K9" s="19">
        <v>4</v>
      </c>
      <c r="L9" s="19">
        <f t="shared" si="2"/>
        <v>9</v>
      </c>
      <c r="M9" s="19">
        <v>1</v>
      </c>
      <c r="N9" s="19">
        <v>8</v>
      </c>
      <c r="O9" s="19">
        <f t="shared" si="3"/>
        <v>2</v>
      </c>
      <c r="P9" s="19" t="s">
        <v>45</v>
      </c>
      <c r="Q9" s="19">
        <v>2</v>
      </c>
      <c r="R9" s="19">
        <f t="shared" si="4"/>
        <v>0</v>
      </c>
      <c r="S9" s="19" t="s">
        <v>45</v>
      </c>
      <c r="T9" s="19" t="s">
        <v>45</v>
      </c>
      <c r="U9" s="19">
        <f t="shared" si="5"/>
        <v>0</v>
      </c>
      <c r="V9" s="19" t="s">
        <v>49</v>
      </c>
      <c r="W9" s="19" t="s">
        <v>71</v>
      </c>
    </row>
    <row r="10" spans="1:23" x14ac:dyDescent="0.25">
      <c r="A10" s="57"/>
      <c r="B10" s="20" t="s">
        <v>72</v>
      </c>
      <c r="C10" s="19">
        <f>SUM(F10,I10,L10,O10,R10,U10)</f>
        <v>7</v>
      </c>
      <c r="D10" s="19">
        <f t="shared" si="6"/>
        <v>7</v>
      </c>
      <c r="E10" s="19">
        <f t="shared" si="6"/>
        <v>0</v>
      </c>
      <c r="F10" s="19">
        <f t="shared" si="0"/>
        <v>0</v>
      </c>
      <c r="G10" s="19" t="s">
        <v>66</v>
      </c>
      <c r="H10" s="19" t="s">
        <v>45</v>
      </c>
      <c r="I10" s="19">
        <f t="shared" si="1"/>
        <v>0</v>
      </c>
      <c r="J10" s="19" t="s">
        <v>45</v>
      </c>
      <c r="K10" s="19" t="s">
        <v>45</v>
      </c>
      <c r="L10" s="19">
        <f t="shared" si="2"/>
        <v>0</v>
      </c>
      <c r="M10" s="19" t="s">
        <v>71</v>
      </c>
      <c r="N10" s="19" t="s">
        <v>45</v>
      </c>
      <c r="O10" s="19">
        <f t="shared" si="3"/>
        <v>6</v>
      </c>
      <c r="P10" s="19">
        <v>6</v>
      </c>
      <c r="Q10" s="19" t="s">
        <v>71</v>
      </c>
      <c r="R10" s="19">
        <f t="shared" si="4"/>
        <v>1</v>
      </c>
      <c r="S10" s="19">
        <v>1</v>
      </c>
      <c r="T10" s="19" t="s">
        <v>70</v>
      </c>
      <c r="U10" s="19">
        <f t="shared" si="5"/>
        <v>0</v>
      </c>
      <c r="V10" s="19" t="s">
        <v>45</v>
      </c>
      <c r="W10" s="19" t="s">
        <v>45</v>
      </c>
    </row>
    <row r="11" spans="1:23" x14ac:dyDescent="0.25">
      <c r="A11" s="57"/>
      <c r="B11" s="20" t="s">
        <v>69</v>
      </c>
      <c r="C11" s="19">
        <f>SUM(F11,I11,L11,O11,R11,U11)</f>
        <v>10</v>
      </c>
      <c r="D11" s="19">
        <f t="shared" si="6"/>
        <v>1</v>
      </c>
      <c r="E11" s="19">
        <f t="shared" si="6"/>
        <v>9</v>
      </c>
      <c r="F11" s="19">
        <f t="shared" si="0"/>
        <v>0</v>
      </c>
      <c r="G11" s="19" t="s">
        <v>49</v>
      </c>
      <c r="H11" s="19" t="s">
        <v>49</v>
      </c>
      <c r="I11" s="19">
        <f t="shared" si="1"/>
        <v>2</v>
      </c>
      <c r="J11" s="19" t="s">
        <v>42</v>
      </c>
      <c r="K11" s="19">
        <v>2</v>
      </c>
      <c r="L11" s="19">
        <f t="shared" si="2"/>
        <v>5</v>
      </c>
      <c r="M11" s="19" t="s">
        <v>41</v>
      </c>
      <c r="N11" s="19">
        <v>5</v>
      </c>
      <c r="O11" s="19">
        <f t="shared" si="3"/>
        <v>0</v>
      </c>
      <c r="P11" s="19" t="s">
        <v>49</v>
      </c>
      <c r="Q11" s="19" t="s">
        <v>41</v>
      </c>
      <c r="R11" s="19">
        <f t="shared" si="4"/>
        <v>3</v>
      </c>
      <c r="S11" s="19">
        <v>1</v>
      </c>
      <c r="T11" s="19">
        <v>2</v>
      </c>
      <c r="U11" s="19">
        <f t="shared" si="5"/>
        <v>0</v>
      </c>
      <c r="V11" s="19" t="s">
        <v>41</v>
      </c>
      <c r="W11" s="19" t="s">
        <v>41</v>
      </c>
    </row>
    <row r="12" spans="1:23" x14ac:dyDescent="0.25">
      <c r="A12" s="56" t="s">
        <v>68</v>
      </c>
      <c r="B12" s="21" t="s">
        <v>7</v>
      </c>
      <c r="C12" s="19">
        <f>SUM(C13:C16)</f>
        <v>57</v>
      </c>
      <c r="D12" s="19">
        <f>SUM(D13:D16)</f>
        <v>30</v>
      </c>
      <c r="E12" s="19">
        <f>SUM(E13:E16)</f>
        <v>27</v>
      </c>
      <c r="F12" s="19">
        <f t="shared" si="0"/>
        <v>0</v>
      </c>
      <c r="G12" s="19">
        <f>SUM(G13:G16)</f>
        <v>0</v>
      </c>
      <c r="H12" s="19">
        <f>SUM(H13:H16)</f>
        <v>0</v>
      </c>
      <c r="I12" s="19">
        <f t="shared" si="1"/>
        <v>13</v>
      </c>
      <c r="J12" s="19">
        <f>SUM(J13:J17)</f>
        <v>7</v>
      </c>
      <c r="K12" s="19">
        <f>SUM(K13:K17)</f>
        <v>6</v>
      </c>
      <c r="L12" s="19">
        <f t="shared" si="2"/>
        <v>35</v>
      </c>
      <c r="M12" s="19">
        <f>SUM(M13:M17)</f>
        <v>16</v>
      </c>
      <c r="N12" s="19">
        <f>SUM(N13:N16)</f>
        <v>19</v>
      </c>
      <c r="O12" s="19">
        <f t="shared" si="3"/>
        <v>7</v>
      </c>
      <c r="P12" s="19">
        <f>SUM(P13:P17)</f>
        <v>7</v>
      </c>
      <c r="Q12" s="19">
        <f>SUM(Q13:Q16)</f>
        <v>0</v>
      </c>
      <c r="R12" s="19">
        <f t="shared" si="4"/>
        <v>2</v>
      </c>
      <c r="S12" s="19">
        <f>SUM(S13:S17)</f>
        <v>0</v>
      </c>
      <c r="T12" s="19">
        <f>SUM(T13:T17)</f>
        <v>2</v>
      </c>
      <c r="U12" s="19">
        <f t="shared" si="5"/>
        <v>0</v>
      </c>
      <c r="V12" s="19">
        <f>SUM(V13:V17)</f>
        <v>0</v>
      </c>
      <c r="W12" s="19">
        <f>SUM(W13:W17)</f>
        <v>0</v>
      </c>
    </row>
    <row r="13" spans="1:23" x14ac:dyDescent="0.25">
      <c r="A13" s="58"/>
      <c r="B13" s="20" t="s">
        <v>67</v>
      </c>
      <c r="C13" s="19">
        <f t="shared" ref="C13:E16" si="7">SUM(F13,I13,L13,O13,R13,U13)</f>
        <v>41</v>
      </c>
      <c r="D13" s="19">
        <f t="shared" si="7"/>
        <v>24</v>
      </c>
      <c r="E13" s="19">
        <f t="shared" si="7"/>
        <v>17</v>
      </c>
      <c r="F13" s="19">
        <f t="shared" si="0"/>
        <v>0</v>
      </c>
      <c r="G13" s="19" t="s">
        <v>49</v>
      </c>
      <c r="H13" s="19" t="s">
        <v>49</v>
      </c>
      <c r="I13" s="19">
        <f t="shared" si="1"/>
        <v>11</v>
      </c>
      <c r="J13" s="19">
        <v>5</v>
      </c>
      <c r="K13" s="19">
        <v>6</v>
      </c>
      <c r="L13" s="19">
        <f t="shared" si="2"/>
        <v>27</v>
      </c>
      <c r="M13" s="19">
        <v>16</v>
      </c>
      <c r="N13" s="19">
        <v>11</v>
      </c>
      <c r="O13" s="19">
        <f t="shared" si="3"/>
        <v>3</v>
      </c>
      <c r="P13" s="19">
        <v>3</v>
      </c>
      <c r="Q13" s="19" t="s">
        <v>66</v>
      </c>
      <c r="R13" s="19">
        <f t="shared" si="4"/>
        <v>0</v>
      </c>
      <c r="S13" s="19" t="s">
        <v>53</v>
      </c>
      <c r="T13" s="19" t="s">
        <v>49</v>
      </c>
      <c r="U13" s="19">
        <f t="shared" si="5"/>
        <v>0</v>
      </c>
      <c r="V13" s="19" t="s">
        <v>47</v>
      </c>
      <c r="W13" s="19" t="s">
        <v>41</v>
      </c>
    </row>
    <row r="14" spans="1:23" x14ac:dyDescent="0.25">
      <c r="A14" s="58"/>
      <c r="B14" s="20" t="s">
        <v>65</v>
      </c>
      <c r="C14" s="19">
        <f t="shared" si="7"/>
        <v>7</v>
      </c>
      <c r="D14" s="19">
        <f t="shared" si="7"/>
        <v>0</v>
      </c>
      <c r="E14" s="19">
        <f t="shared" si="7"/>
        <v>7</v>
      </c>
      <c r="F14" s="19">
        <f t="shared" si="0"/>
        <v>0</v>
      </c>
      <c r="G14" s="19" t="s">
        <v>45</v>
      </c>
      <c r="H14" s="19" t="s">
        <v>45</v>
      </c>
      <c r="I14" s="19">
        <f t="shared" si="1"/>
        <v>0</v>
      </c>
      <c r="J14" s="19" t="s">
        <v>45</v>
      </c>
      <c r="K14" s="19" t="s">
        <v>45</v>
      </c>
      <c r="L14" s="19">
        <f t="shared" si="2"/>
        <v>7</v>
      </c>
      <c r="M14" s="19" t="s">
        <v>45</v>
      </c>
      <c r="N14" s="19">
        <v>7</v>
      </c>
      <c r="O14" s="19">
        <f>SUM(Q14:R14)</f>
        <v>0</v>
      </c>
      <c r="P14" s="19" t="s">
        <v>45</v>
      </c>
      <c r="Q14" s="19" t="s">
        <v>45</v>
      </c>
      <c r="R14" s="19">
        <f>SUM(T14:U14)</f>
        <v>0</v>
      </c>
      <c r="S14" s="19" t="s">
        <v>45</v>
      </c>
      <c r="T14" s="19" t="s">
        <v>45</v>
      </c>
      <c r="U14" s="19">
        <f>SUM(W14:X14)</f>
        <v>0</v>
      </c>
      <c r="V14" s="19" t="s">
        <v>45</v>
      </c>
      <c r="W14" s="19" t="s">
        <v>45</v>
      </c>
    </row>
    <row r="15" spans="1:23" x14ac:dyDescent="0.25">
      <c r="A15" s="58"/>
      <c r="B15" s="20" t="s">
        <v>64</v>
      </c>
      <c r="C15" s="19">
        <f t="shared" si="7"/>
        <v>2</v>
      </c>
      <c r="D15" s="19">
        <f t="shared" si="7"/>
        <v>2</v>
      </c>
      <c r="E15" s="19">
        <f t="shared" si="7"/>
        <v>0</v>
      </c>
      <c r="F15" s="19">
        <f t="shared" si="0"/>
        <v>0</v>
      </c>
      <c r="G15" s="19" t="s">
        <v>45</v>
      </c>
      <c r="H15" s="19" t="s">
        <v>45</v>
      </c>
      <c r="I15" s="19">
        <f t="shared" si="1"/>
        <v>0</v>
      </c>
      <c r="J15" s="19" t="s">
        <v>45</v>
      </c>
      <c r="K15" s="19" t="s">
        <v>45</v>
      </c>
      <c r="L15" s="19">
        <f t="shared" si="2"/>
        <v>0</v>
      </c>
      <c r="M15" s="19" t="s">
        <v>45</v>
      </c>
      <c r="N15" s="19" t="s">
        <v>45</v>
      </c>
      <c r="O15" s="19">
        <f>SUM(P15:Q15)</f>
        <v>2</v>
      </c>
      <c r="P15" s="19">
        <v>2</v>
      </c>
      <c r="Q15" s="19" t="s">
        <v>45</v>
      </c>
      <c r="R15" s="19">
        <f>SUM(S15:T15)</f>
        <v>0</v>
      </c>
      <c r="S15" s="19" t="s">
        <v>45</v>
      </c>
      <c r="T15" s="19" t="s">
        <v>45</v>
      </c>
      <c r="U15" s="19">
        <f>SUM(V15:W15)</f>
        <v>0</v>
      </c>
      <c r="V15" s="19" t="s">
        <v>45</v>
      </c>
      <c r="W15" s="19" t="s">
        <v>45</v>
      </c>
    </row>
    <row r="16" spans="1:23" x14ac:dyDescent="0.25">
      <c r="A16" s="57"/>
      <c r="B16" s="20" t="s">
        <v>63</v>
      </c>
      <c r="C16" s="19">
        <f t="shared" si="7"/>
        <v>7</v>
      </c>
      <c r="D16" s="19">
        <f t="shared" si="7"/>
        <v>4</v>
      </c>
      <c r="E16" s="19">
        <f t="shared" si="7"/>
        <v>3</v>
      </c>
      <c r="F16" s="19">
        <f t="shared" si="0"/>
        <v>0</v>
      </c>
      <c r="G16" s="19" t="s">
        <v>45</v>
      </c>
      <c r="H16" s="19" t="s">
        <v>45</v>
      </c>
      <c r="I16" s="19">
        <f t="shared" si="1"/>
        <v>2</v>
      </c>
      <c r="J16" s="19">
        <v>2</v>
      </c>
      <c r="K16" s="19" t="s">
        <v>45</v>
      </c>
      <c r="L16" s="19">
        <f t="shared" si="2"/>
        <v>1</v>
      </c>
      <c r="M16" s="19" t="s">
        <v>52</v>
      </c>
      <c r="N16" s="19">
        <v>1</v>
      </c>
      <c r="O16" s="19">
        <f>SUM(Q16:R16)</f>
        <v>2</v>
      </c>
      <c r="P16" s="19">
        <v>2</v>
      </c>
      <c r="Q16" s="19" t="s">
        <v>45</v>
      </c>
      <c r="R16" s="19">
        <f>SUM(T16:U16)</f>
        <v>2</v>
      </c>
      <c r="S16" s="19" t="s">
        <v>45</v>
      </c>
      <c r="T16" s="19">
        <v>2</v>
      </c>
      <c r="U16" s="19">
        <f>SUM(W16:X16)</f>
        <v>0</v>
      </c>
      <c r="V16" s="19" t="s">
        <v>45</v>
      </c>
      <c r="W16" s="19" t="s">
        <v>41</v>
      </c>
    </row>
    <row r="17" spans="1:23" x14ac:dyDescent="0.25">
      <c r="A17" s="56" t="s">
        <v>62</v>
      </c>
      <c r="B17" s="21" t="s">
        <v>7</v>
      </c>
      <c r="C17" s="19">
        <f>SUM(C18:C23)</f>
        <v>2</v>
      </c>
      <c r="D17" s="19">
        <f>SUM(D18:D23)</f>
        <v>0</v>
      </c>
      <c r="E17" s="19">
        <f>SUM(E18:E23)</f>
        <v>2</v>
      </c>
      <c r="F17" s="19">
        <f t="shared" si="0"/>
        <v>0</v>
      </c>
      <c r="G17" s="19">
        <f>SUM(G18:G23)</f>
        <v>0</v>
      </c>
      <c r="H17" s="19">
        <f>SUM(H18:H23)</f>
        <v>0</v>
      </c>
      <c r="I17" s="19">
        <f t="shared" si="1"/>
        <v>0</v>
      </c>
      <c r="J17" s="19">
        <f>SUM(J18:J23)</f>
        <v>0</v>
      </c>
      <c r="K17" s="19">
        <f>SUM(K18:K23)</f>
        <v>0</v>
      </c>
      <c r="L17" s="19">
        <f t="shared" si="2"/>
        <v>1</v>
      </c>
      <c r="M17" s="19">
        <f>SUM(M18:M23)</f>
        <v>0</v>
      </c>
      <c r="N17" s="19">
        <f>SUM(N18:N23)</f>
        <v>1</v>
      </c>
      <c r="O17" s="19">
        <f t="shared" ref="O17:O24" si="8">SUM(P17:Q17)</f>
        <v>1</v>
      </c>
      <c r="P17" s="19">
        <f>SUM(P18:P23)</f>
        <v>0</v>
      </c>
      <c r="Q17" s="19">
        <f>SUM(Q18:Q23)</f>
        <v>1</v>
      </c>
      <c r="R17" s="19">
        <f t="shared" ref="R17:R24" si="9">SUM(S17:T17)</f>
        <v>0</v>
      </c>
      <c r="S17" s="19">
        <f>SUM(S18:S23)</f>
        <v>0</v>
      </c>
      <c r="T17" s="19">
        <f>SUM(T18:T23)</f>
        <v>0</v>
      </c>
      <c r="U17" s="19">
        <f t="shared" ref="U17:U24" si="10">SUM(V17:W17)</f>
        <v>0</v>
      </c>
      <c r="V17" s="19">
        <f>SUM(V18:V23)</f>
        <v>0</v>
      </c>
      <c r="W17" s="19">
        <f>SUM(W18:W23)</f>
        <v>0</v>
      </c>
    </row>
    <row r="18" spans="1:23" x14ac:dyDescent="0.25">
      <c r="A18" s="57"/>
      <c r="B18" s="20" t="s">
        <v>61</v>
      </c>
      <c r="C18" s="19">
        <f t="shared" ref="C18:E23" si="11">SUM(F18,I18,L18,O18,R18,U18)</f>
        <v>0</v>
      </c>
      <c r="D18" s="19">
        <f t="shared" si="11"/>
        <v>0</v>
      </c>
      <c r="E18" s="19">
        <f t="shared" si="11"/>
        <v>0</v>
      </c>
      <c r="F18" s="19">
        <f t="shared" si="0"/>
        <v>0</v>
      </c>
      <c r="G18" s="19" t="s">
        <v>45</v>
      </c>
      <c r="H18" s="19" t="s">
        <v>45</v>
      </c>
      <c r="I18" s="19">
        <f t="shared" si="1"/>
        <v>0</v>
      </c>
      <c r="J18" s="19" t="s">
        <v>45</v>
      </c>
      <c r="K18" s="19" t="s">
        <v>41</v>
      </c>
      <c r="L18" s="19">
        <f t="shared" si="2"/>
        <v>0</v>
      </c>
      <c r="M18" s="19" t="s">
        <v>41</v>
      </c>
      <c r="N18" s="19" t="s">
        <v>45</v>
      </c>
      <c r="O18" s="19">
        <f t="shared" si="8"/>
        <v>0</v>
      </c>
      <c r="P18" s="19" t="s">
        <v>45</v>
      </c>
      <c r="Q18" s="19" t="s">
        <v>45</v>
      </c>
      <c r="R18" s="19">
        <f t="shared" si="9"/>
        <v>0</v>
      </c>
      <c r="S18" s="19" t="s">
        <v>45</v>
      </c>
      <c r="T18" s="19" t="s">
        <v>45</v>
      </c>
      <c r="U18" s="19">
        <f t="shared" si="10"/>
        <v>0</v>
      </c>
      <c r="V18" s="19" t="s">
        <v>45</v>
      </c>
      <c r="W18" s="19" t="s">
        <v>45</v>
      </c>
    </row>
    <row r="19" spans="1:23" x14ac:dyDescent="0.25">
      <c r="A19" s="57"/>
      <c r="B19" s="20" t="s">
        <v>60</v>
      </c>
      <c r="C19" s="19">
        <f t="shared" si="11"/>
        <v>0</v>
      </c>
      <c r="D19" s="19">
        <f t="shared" si="11"/>
        <v>0</v>
      </c>
      <c r="E19" s="19">
        <f t="shared" si="11"/>
        <v>0</v>
      </c>
      <c r="F19" s="19">
        <f t="shared" si="0"/>
        <v>0</v>
      </c>
      <c r="G19" s="19" t="s">
        <v>45</v>
      </c>
      <c r="H19" s="19" t="s">
        <v>45</v>
      </c>
      <c r="I19" s="19">
        <f t="shared" si="1"/>
        <v>0</v>
      </c>
      <c r="J19" s="19" t="s">
        <v>45</v>
      </c>
      <c r="K19" s="19" t="s">
        <v>45</v>
      </c>
      <c r="L19" s="19">
        <f t="shared" si="2"/>
        <v>0</v>
      </c>
      <c r="M19" s="19" t="s">
        <v>45</v>
      </c>
      <c r="N19" s="19" t="s">
        <v>45</v>
      </c>
      <c r="O19" s="19">
        <f t="shared" si="8"/>
        <v>0</v>
      </c>
      <c r="P19" s="19" t="s">
        <v>45</v>
      </c>
      <c r="Q19" s="19" t="s">
        <v>45</v>
      </c>
      <c r="R19" s="19">
        <f t="shared" si="9"/>
        <v>0</v>
      </c>
      <c r="S19" s="19" t="s">
        <v>45</v>
      </c>
      <c r="T19" s="19" t="s">
        <v>45</v>
      </c>
      <c r="U19" s="19">
        <f t="shared" si="10"/>
        <v>0</v>
      </c>
      <c r="V19" s="19" t="s">
        <v>45</v>
      </c>
      <c r="W19" s="19" t="s">
        <v>45</v>
      </c>
    </row>
    <row r="20" spans="1:23" x14ac:dyDescent="0.25">
      <c r="A20" s="57"/>
      <c r="B20" s="20" t="s">
        <v>59</v>
      </c>
      <c r="C20" s="19">
        <f t="shared" si="11"/>
        <v>1</v>
      </c>
      <c r="D20" s="19">
        <f t="shared" si="11"/>
        <v>0</v>
      </c>
      <c r="E20" s="19">
        <f t="shared" si="11"/>
        <v>1</v>
      </c>
      <c r="F20" s="19">
        <f t="shared" si="0"/>
        <v>0</v>
      </c>
      <c r="G20" s="19" t="s">
        <v>45</v>
      </c>
      <c r="H20" s="19" t="s">
        <v>45</v>
      </c>
      <c r="I20" s="19">
        <f t="shared" si="1"/>
        <v>0</v>
      </c>
      <c r="J20" s="19" t="s">
        <v>45</v>
      </c>
      <c r="K20" s="19" t="s">
        <v>45</v>
      </c>
      <c r="L20" s="19">
        <f t="shared" si="2"/>
        <v>1</v>
      </c>
      <c r="M20" s="19" t="s">
        <v>45</v>
      </c>
      <c r="N20" s="19">
        <v>1</v>
      </c>
      <c r="O20" s="19">
        <f t="shared" si="8"/>
        <v>0</v>
      </c>
      <c r="P20" s="19" t="s">
        <v>45</v>
      </c>
      <c r="Q20" s="19" t="s">
        <v>45</v>
      </c>
      <c r="R20" s="19">
        <f t="shared" si="9"/>
        <v>0</v>
      </c>
      <c r="S20" s="19" t="s">
        <v>43</v>
      </c>
      <c r="T20" s="19" t="s">
        <v>45</v>
      </c>
      <c r="U20" s="19">
        <f t="shared" si="10"/>
        <v>0</v>
      </c>
      <c r="V20" s="19" t="s">
        <v>45</v>
      </c>
      <c r="W20" s="19" t="s">
        <v>43</v>
      </c>
    </row>
    <row r="21" spans="1:23" x14ac:dyDescent="0.25">
      <c r="A21" s="57"/>
      <c r="B21" s="20" t="s">
        <v>58</v>
      </c>
      <c r="C21" s="19">
        <f t="shared" si="11"/>
        <v>0</v>
      </c>
      <c r="D21" s="19">
        <f t="shared" si="11"/>
        <v>0</v>
      </c>
      <c r="E21" s="19">
        <f t="shared" si="11"/>
        <v>0</v>
      </c>
      <c r="F21" s="19">
        <f t="shared" si="0"/>
        <v>0</v>
      </c>
      <c r="G21" s="19" t="s">
        <v>45</v>
      </c>
      <c r="H21" s="19" t="s">
        <v>45</v>
      </c>
      <c r="I21" s="19">
        <f t="shared" si="1"/>
        <v>0</v>
      </c>
      <c r="J21" s="19" t="s">
        <v>45</v>
      </c>
      <c r="K21" s="19" t="s">
        <v>45</v>
      </c>
      <c r="L21" s="19">
        <f t="shared" si="2"/>
        <v>0</v>
      </c>
      <c r="M21" s="19" t="s">
        <v>45</v>
      </c>
      <c r="N21" s="19" t="s">
        <v>45</v>
      </c>
      <c r="O21" s="19">
        <f t="shared" si="8"/>
        <v>0</v>
      </c>
      <c r="P21" s="19" t="s">
        <v>45</v>
      </c>
      <c r="Q21" s="19" t="s">
        <v>45</v>
      </c>
      <c r="R21" s="19">
        <f t="shared" si="9"/>
        <v>0</v>
      </c>
      <c r="S21" s="19" t="s">
        <v>45</v>
      </c>
      <c r="T21" s="19" t="s">
        <v>45</v>
      </c>
      <c r="U21" s="19">
        <f t="shared" si="10"/>
        <v>0</v>
      </c>
      <c r="V21" s="19" t="s">
        <v>45</v>
      </c>
      <c r="W21" s="19" t="s">
        <v>45</v>
      </c>
    </row>
    <row r="22" spans="1:23" x14ac:dyDescent="0.25">
      <c r="A22" s="57"/>
      <c r="B22" s="20" t="s">
        <v>57</v>
      </c>
      <c r="C22" s="19">
        <f t="shared" si="11"/>
        <v>0</v>
      </c>
      <c r="D22" s="19">
        <f t="shared" si="11"/>
        <v>0</v>
      </c>
      <c r="E22" s="19">
        <f t="shared" si="11"/>
        <v>0</v>
      </c>
      <c r="F22" s="19">
        <f t="shared" si="0"/>
        <v>0</v>
      </c>
      <c r="G22" s="19" t="s">
        <v>45</v>
      </c>
      <c r="H22" s="19" t="s">
        <v>45</v>
      </c>
      <c r="I22" s="19">
        <f t="shared" si="1"/>
        <v>0</v>
      </c>
      <c r="J22" s="19" t="s">
        <v>45</v>
      </c>
      <c r="K22" s="19" t="s">
        <v>45</v>
      </c>
      <c r="L22" s="19">
        <f t="shared" si="2"/>
        <v>0</v>
      </c>
      <c r="M22" s="19" t="s">
        <v>45</v>
      </c>
      <c r="N22" s="19" t="s">
        <v>45</v>
      </c>
      <c r="O22" s="19">
        <f t="shared" si="8"/>
        <v>0</v>
      </c>
      <c r="P22" s="19" t="s">
        <v>45</v>
      </c>
      <c r="Q22" s="19" t="s">
        <v>45</v>
      </c>
      <c r="R22" s="19">
        <f t="shared" si="9"/>
        <v>0</v>
      </c>
      <c r="S22" s="19" t="s">
        <v>45</v>
      </c>
      <c r="T22" s="19" t="s">
        <v>45</v>
      </c>
      <c r="U22" s="19">
        <f t="shared" si="10"/>
        <v>0</v>
      </c>
      <c r="V22" s="19" t="s">
        <v>47</v>
      </c>
      <c r="W22" s="19" t="s">
        <v>41</v>
      </c>
    </row>
    <row r="23" spans="1:23" x14ac:dyDescent="0.25">
      <c r="A23" s="57"/>
      <c r="B23" s="20" t="s">
        <v>56</v>
      </c>
      <c r="C23" s="19">
        <f t="shared" si="11"/>
        <v>1</v>
      </c>
      <c r="D23" s="19">
        <f t="shared" si="11"/>
        <v>0</v>
      </c>
      <c r="E23" s="19">
        <f t="shared" si="11"/>
        <v>1</v>
      </c>
      <c r="F23" s="19">
        <f t="shared" si="0"/>
        <v>0</v>
      </c>
      <c r="G23" s="19" t="s">
        <v>42</v>
      </c>
      <c r="H23" s="19" t="s">
        <v>45</v>
      </c>
      <c r="I23" s="19">
        <f t="shared" si="1"/>
        <v>0</v>
      </c>
      <c r="J23" s="19" t="s">
        <v>41</v>
      </c>
      <c r="K23" s="19" t="s">
        <v>45</v>
      </c>
      <c r="L23" s="19">
        <f t="shared" si="2"/>
        <v>0</v>
      </c>
      <c r="M23" s="19" t="s">
        <v>41</v>
      </c>
      <c r="N23" s="19" t="s">
        <v>47</v>
      </c>
      <c r="O23" s="19">
        <f t="shared" si="8"/>
        <v>1</v>
      </c>
      <c r="P23" s="19" t="s">
        <v>41</v>
      </c>
      <c r="Q23" s="19">
        <v>1</v>
      </c>
      <c r="R23" s="19">
        <f t="shared" si="9"/>
        <v>0</v>
      </c>
      <c r="S23" s="19" t="s">
        <v>45</v>
      </c>
      <c r="T23" s="19" t="s">
        <v>45</v>
      </c>
      <c r="U23" s="19">
        <f t="shared" si="10"/>
        <v>0</v>
      </c>
      <c r="V23" s="19" t="s">
        <v>45</v>
      </c>
      <c r="W23" s="19" t="s">
        <v>45</v>
      </c>
    </row>
    <row r="24" spans="1:23" x14ac:dyDescent="0.25">
      <c r="A24" s="51" t="s">
        <v>55</v>
      </c>
      <c r="B24" s="21" t="s">
        <v>7</v>
      </c>
      <c r="C24" s="19">
        <f>SUM(C25:C29)</f>
        <v>0</v>
      </c>
      <c r="D24" s="19">
        <f>SUM(G24,J24,M24,P24,S24,V24)</f>
        <v>0</v>
      </c>
      <c r="E24" s="19">
        <f>SUM(H24,K24,N24,R24,R24,Q24,T24,W24)</f>
        <v>0</v>
      </c>
      <c r="F24" s="19">
        <f t="shared" si="0"/>
        <v>0</v>
      </c>
      <c r="G24" s="19">
        <f>SUM(G25:G27)</f>
        <v>0</v>
      </c>
      <c r="H24" s="19">
        <f>SUM(H25:H27)</f>
        <v>0</v>
      </c>
      <c r="I24" s="19">
        <f t="shared" si="1"/>
        <v>0</v>
      </c>
      <c r="J24" s="19">
        <f>SUM(J25:J27)</f>
        <v>0</v>
      </c>
      <c r="K24" s="19">
        <f>SUM(K25:K27)</f>
        <v>0</v>
      </c>
      <c r="L24" s="19">
        <f t="shared" si="2"/>
        <v>0</v>
      </c>
      <c r="M24" s="19">
        <f>SUM(M25:M27)</f>
        <v>0</v>
      </c>
      <c r="N24" s="19">
        <f>SUM(N25:N27)</f>
        <v>0</v>
      </c>
      <c r="O24" s="19">
        <f t="shared" si="8"/>
        <v>0</v>
      </c>
      <c r="P24" s="19">
        <f>SUM(P25:P27)</f>
        <v>0</v>
      </c>
      <c r="Q24" s="19">
        <f>SUM(Q25:Q27)</f>
        <v>0</v>
      </c>
      <c r="R24" s="19">
        <f t="shared" si="9"/>
        <v>0</v>
      </c>
      <c r="S24" s="19">
        <f>SUM(S25:S27)</f>
        <v>0</v>
      </c>
      <c r="T24" s="19">
        <f>SUM(T25:T27)</f>
        <v>0</v>
      </c>
      <c r="U24" s="19">
        <f t="shared" si="10"/>
        <v>0</v>
      </c>
      <c r="V24" s="19">
        <f>SUM(V25:V27)</f>
        <v>0</v>
      </c>
      <c r="W24" s="19">
        <f>SUM(W25:W27)</f>
        <v>0</v>
      </c>
    </row>
    <row r="25" spans="1:23" x14ac:dyDescent="0.25">
      <c r="A25" s="52"/>
      <c r="B25" s="20" t="s">
        <v>54</v>
      </c>
      <c r="C25" s="19">
        <f>SUM(F25,I25,L25,O25,R25,U25)</f>
        <v>0</v>
      </c>
      <c r="D25" s="19">
        <f>SUM(G25,J25,M25,P25,S25,V25)</f>
        <v>0</v>
      </c>
      <c r="E25" s="19">
        <f>SUM(H25,K25,N25,Q25,T25,W25)</f>
        <v>0</v>
      </c>
      <c r="F25" s="19">
        <f t="shared" si="0"/>
        <v>0</v>
      </c>
      <c r="G25" s="19" t="s">
        <v>45</v>
      </c>
      <c r="H25" s="19" t="s">
        <v>45</v>
      </c>
      <c r="I25" s="19">
        <f>SUM(K25:L25)</f>
        <v>0</v>
      </c>
      <c r="J25" s="19" t="s">
        <v>53</v>
      </c>
      <c r="K25" s="19" t="s">
        <v>52</v>
      </c>
      <c r="L25" s="19">
        <f>SUM(N25:O25)</f>
        <v>0</v>
      </c>
      <c r="M25" s="19" t="s">
        <v>45</v>
      </c>
      <c r="N25" s="19" t="s">
        <v>51</v>
      </c>
      <c r="O25" s="19">
        <f>SUM(Q25:R25)</f>
        <v>0</v>
      </c>
      <c r="P25" s="19" t="s">
        <v>50</v>
      </c>
      <c r="Q25" s="19" t="s">
        <v>43</v>
      </c>
      <c r="R25" s="19">
        <f>SUM(T25:U25)</f>
        <v>0</v>
      </c>
      <c r="S25" s="19" t="s">
        <v>49</v>
      </c>
      <c r="T25" s="19" t="s">
        <v>45</v>
      </c>
      <c r="U25" s="19">
        <f>SUM(W25:X25)</f>
        <v>0</v>
      </c>
      <c r="V25" s="19" t="s">
        <v>45</v>
      </c>
      <c r="W25" s="19" t="s">
        <v>47</v>
      </c>
    </row>
    <row r="26" spans="1:23" x14ac:dyDescent="0.25">
      <c r="A26" s="52"/>
      <c r="B26" s="20" t="s">
        <v>48</v>
      </c>
      <c r="C26" s="19">
        <f>SUM(F26,I26,L26,O26,R26,U26)</f>
        <v>0</v>
      </c>
      <c r="D26" s="19">
        <f>SUM(G26,J26,M26,P26,S26,V26)</f>
        <v>0</v>
      </c>
      <c r="E26" s="19">
        <f>SUM(H26,K26,N26,Q26,T26,W26)</f>
        <v>0</v>
      </c>
      <c r="F26" s="19">
        <f t="shared" si="0"/>
        <v>0</v>
      </c>
      <c r="G26" s="19" t="s">
        <v>45</v>
      </c>
      <c r="H26" s="19" t="s">
        <v>45</v>
      </c>
      <c r="I26" s="19">
        <f>SUM(K26:L26)</f>
        <v>0</v>
      </c>
      <c r="J26" s="19" t="s">
        <v>47</v>
      </c>
      <c r="K26" s="19" t="s">
        <v>43</v>
      </c>
      <c r="L26" s="19">
        <f>SUM(N26:O26)</f>
        <v>0</v>
      </c>
      <c r="M26" s="19" t="s">
        <v>41</v>
      </c>
      <c r="N26" s="19" t="s">
        <v>47</v>
      </c>
      <c r="O26" s="19">
        <f>SUM(Q26:R26)</f>
        <v>0</v>
      </c>
      <c r="P26" s="19" t="s">
        <v>41</v>
      </c>
      <c r="Q26" s="19" t="s">
        <v>45</v>
      </c>
      <c r="R26" s="19">
        <f>SUM(T26:U26)</f>
        <v>0</v>
      </c>
      <c r="S26" s="19" t="s">
        <v>41</v>
      </c>
      <c r="T26" s="19" t="s">
        <v>46</v>
      </c>
      <c r="U26" s="19">
        <f>SUM(W26:X26)</f>
        <v>0</v>
      </c>
      <c r="V26" s="19" t="s">
        <v>42</v>
      </c>
      <c r="W26" s="19" t="s">
        <v>45</v>
      </c>
    </row>
    <row r="27" spans="1:23" s="16" customFormat="1" x14ac:dyDescent="0.25">
      <c r="A27" s="53"/>
      <c r="B27" s="18" t="s">
        <v>44</v>
      </c>
      <c r="C27" s="17">
        <f>SUM(F27,I27,L27,O27,R27,U27)</f>
        <v>0</v>
      </c>
      <c r="D27" s="17">
        <f>SUM(G27,J27,M27,P27,S27,V27)</f>
        <v>0</v>
      </c>
      <c r="E27" s="17">
        <f>SUM(H27,K27,N27,Q27,T27,W27)</f>
        <v>0</v>
      </c>
      <c r="F27" s="17">
        <f t="shared" si="0"/>
        <v>0</v>
      </c>
      <c r="G27" s="17" t="s">
        <v>42</v>
      </c>
      <c r="H27" s="17" t="s">
        <v>41</v>
      </c>
      <c r="I27" s="17">
        <f>SUM(K27:L27)</f>
        <v>0</v>
      </c>
      <c r="J27" s="17" t="s">
        <v>43</v>
      </c>
      <c r="K27" s="17" t="s">
        <v>41</v>
      </c>
      <c r="L27" s="17">
        <f>SUM(N27:O27)</f>
        <v>0</v>
      </c>
      <c r="M27" s="17" t="s">
        <v>43</v>
      </c>
      <c r="N27" s="17" t="s">
        <v>42</v>
      </c>
      <c r="O27" s="17">
        <f>SUM(Q27:R27)</f>
        <v>0</v>
      </c>
      <c r="P27" s="17" t="s">
        <v>42</v>
      </c>
      <c r="Q27" s="17" t="s">
        <v>41</v>
      </c>
      <c r="R27" s="17">
        <f>SUM(T27:U27)</f>
        <v>0</v>
      </c>
      <c r="S27" s="17" t="s">
        <v>41</v>
      </c>
      <c r="T27" s="17" t="s">
        <v>43</v>
      </c>
      <c r="U27" s="17">
        <f>SUM(W27:X27)</f>
        <v>0</v>
      </c>
      <c r="V27" s="17" t="s">
        <v>42</v>
      </c>
      <c r="W27" s="17" t="s">
        <v>41</v>
      </c>
    </row>
    <row r="28" spans="1:23" s="14" customFormat="1" x14ac:dyDescent="0.25">
      <c r="A28" s="15" t="s">
        <v>40</v>
      </c>
      <c r="B28" s="15"/>
      <c r="C28" s="15"/>
      <c r="D28" s="15"/>
      <c r="E28" s="15"/>
    </row>
    <row r="29" spans="1:23" s="14" customFormat="1" x14ac:dyDescent="0.25">
      <c r="A29" s="15" t="s">
        <v>39</v>
      </c>
      <c r="B29" s="15" t="s">
        <v>38</v>
      </c>
      <c r="C29" s="15"/>
      <c r="D29" s="15"/>
      <c r="E29" s="15"/>
    </row>
    <row r="30" spans="1:23" s="14" customFormat="1" x14ac:dyDescent="0.25">
      <c r="A30" s="15"/>
      <c r="B30" s="15" t="s">
        <v>37</v>
      </c>
    </row>
  </sheetData>
  <mergeCells count="16">
    <mergeCell ref="A2:T2"/>
    <mergeCell ref="U2:W2"/>
    <mergeCell ref="A1:W1"/>
    <mergeCell ref="I3:K3"/>
    <mergeCell ref="L3:N3"/>
    <mergeCell ref="O3:Q3"/>
    <mergeCell ref="R3:T3"/>
    <mergeCell ref="U3:W3"/>
    <mergeCell ref="A3:B4"/>
    <mergeCell ref="C3:E3"/>
    <mergeCell ref="F3:H3"/>
    <mergeCell ref="A24:A27"/>
    <mergeCell ref="A6:A11"/>
    <mergeCell ref="A12:A16"/>
    <mergeCell ref="A17:A23"/>
    <mergeCell ref="A5:B5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具名範圍</vt:lpstr>
      </vt:variant>
      <vt:variant>
        <vt:i4>7</vt:i4>
      </vt:variant>
    </vt:vector>
  </HeadingPairs>
  <TitlesOfParts>
    <vt:vector size="14" baseType="lpstr">
      <vt:lpstr>114</vt:lpstr>
      <vt:lpstr>113</vt:lpstr>
      <vt:lpstr>112</vt:lpstr>
      <vt:lpstr>111 </vt:lpstr>
      <vt:lpstr>110</vt:lpstr>
      <vt:lpstr>109</vt:lpstr>
      <vt:lpstr>109年上半年</vt:lpstr>
      <vt:lpstr>'109'!Print_Area</vt:lpstr>
      <vt:lpstr>'109年上半年'!Print_Area</vt:lpstr>
      <vt:lpstr>'110'!Print_Area</vt:lpstr>
      <vt:lpstr>'111 '!Print_Area</vt:lpstr>
      <vt:lpstr>'112'!Print_Area</vt:lpstr>
      <vt:lpstr>'113'!Print_Area</vt:lpstr>
      <vt:lpstr>'114'!Print_Area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鍾媚芳</dc:creator>
  <cp:lastModifiedBy>張展嘉</cp:lastModifiedBy>
  <cp:lastPrinted>2026-03-05T04:59:30Z</cp:lastPrinted>
  <dcterms:created xsi:type="dcterms:W3CDTF">2023-03-01T06:22:49Z</dcterms:created>
  <dcterms:modified xsi:type="dcterms:W3CDTF">2026-03-05T04:59:35Z</dcterms:modified>
</cp:coreProperties>
</file>