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個人\24-楊育翰\科綜合\5.性別平等\1150429性別統計指標\"/>
    </mc:Choice>
  </mc:AlternateContent>
  <xr:revisionPtr revIDLastSave="0" documentId="13_ncr:1_{7145141C-92D9-4487-9247-5B5CABF233B4}" xr6:coauthVersionLast="47" xr6:coauthVersionMax="47" xr10:uidLastSave="{00000000-0000-0000-0000-000000000000}"/>
  <bookViews>
    <workbookView xWindow="28680" yWindow="-135" windowWidth="29040" windowHeight="15720" firstSheet="9" activeTab="11" xr2:uid="{00000000-000D-0000-FFFF-FFFF00000000}"/>
  </bookViews>
  <sheets>
    <sheet name="101~103公有攤販集中區攤商數-性別" sheetId="1" r:id="rId1"/>
    <sheet name="104公有攤販集中區攤商數-性別與年齡別" sheetId="2" r:id="rId2"/>
    <sheet name="105公有攤販集中區攤商數-性別與年齡別" sheetId="3" r:id="rId3"/>
    <sheet name="106公有攤販集中區攤商數-性別與年齡別" sheetId="4" r:id="rId4"/>
    <sheet name="107公有攤販集中區攤商數-性別與年齡別" sheetId="5" r:id="rId5"/>
    <sheet name="108公有攤販集中區攤商數-性別與年齡別" sheetId="6" r:id="rId6"/>
    <sheet name="109公有攤販集中區攤商數-性別與年齡別" sheetId="7" r:id="rId7"/>
    <sheet name="110公有攤販集中區攤商數-性別與年齡別" sheetId="8" r:id="rId8"/>
    <sheet name="111公有攤販集中區攤商數-性別與年齡別" sheetId="9" r:id="rId9"/>
    <sheet name="112公有攤販集中區攤商數-性別與年齡別_" sheetId="10" r:id="rId10"/>
    <sheet name="113公有攤販集中區攤商數-性別與年齡別" sheetId="11" r:id="rId11"/>
    <sheet name="114公有攤販集中區攤商數-性別與年齡別" sheetId="12" r:id="rId12"/>
  </sheets>
  <calcPr calcId="191029"/>
</workbook>
</file>

<file path=xl/calcChain.xml><?xml version="1.0" encoding="utf-8"?>
<calcChain xmlns="http://schemas.openxmlformats.org/spreadsheetml/2006/main">
  <c r="L13" i="12" l="1"/>
  <c r="P13" i="12" s="1"/>
  <c r="G13" i="12"/>
  <c r="K13" i="12" s="1"/>
  <c r="E13" i="12"/>
  <c r="C13" i="12"/>
  <c r="L12" i="12"/>
  <c r="N12" i="12" s="1"/>
  <c r="G12" i="12"/>
  <c r="I12" i="12" s="1"/>
  <c r="E12" i="12"/>
  <c r="C12" i="12"/>
  <c r="L11" i="12"/>
  <c r="P11" i="12" s="1"/>
  <c r="G11" i="12"/>
  <c r="I11" i="12" s="1"/>
  <c r="E11" i="12"/>
  <c r="B11" i="12" s="1"/>
  <c r="F11" i="12" s="1"/>
  <c r="C11" i="12"/>
  <c r="L10" i="12"/>
  <c r="P10" i="12" s="1"/>
  <c r="G10" i="12"/>
  <c r="K10" i="12" s="1"/>
  <c r="E10" i="12"/>
  <c r="C10" i="12"/>
  <c r="L9" i="12"/>
  <c r="N9" i="12" s="1"/>
  <c r="G9" i="12"/>
  <c r="I9" i="12" s="1"/>
  <c r="E9" i="12"/>
  <c r="C9" i="12"/>
  <c r="L8" i="12"/>
  <c r="P8" i="12" s="1"/>
  <c r="G8" i="12"/>
  <c r="K8" i="12" s="1"/>
  <c r="E8" i="12"/>
  <c r="C8" i="12"/>
  <c r="L7" i="12"/>
  <c r="G7" i="12"/>
  <c r="E7" i="12"/>
  <c r="C7" i="12"/>
  <c r="B7" i="12"/>
  <c r="O6" i="12"/>
  <c r="M6" i="12"/>
  <c r="J6" i="12"/>
  <c r="G6" i="12" s="1"/>
  <c r="H6" i="12"/>
  <c r="C6" i="12" s="1"/>
  <c r="L13" i="11"/>
  <c r="P13" i="11" s="1"/>
  <c r="G13" i="11"/>
  <c r="K13" i="11" s="1"/>
  <c r="E13" i="11"/>
  <c r="C13" i="11"/>
  <c r="L12" i="11"/>
  <c r="N12" i="11" s="1"/>
  <c r="G12" i="11"/>
  <c r="I12" i="11" s="1"/>
  <c r="E12" i="11"/>
  <c r="C12" i="11"/>
  <c r="L11" i="11"/>
  <c r="N11" i="11" s="1"/>
  <c r="G11" i="11"/>
  <c r="K11" i="11" s="1"/>
  <c r="E11" i="11"/>
  <c r="C11" i="11"/>
  <c r="L10" i="11"/>
  <c r="P10" i="11" s="1"/>
  <c r="G10" i="11"/>
  <c r="K10" i="11" s="1"/>
  <c r="E10" i="11"/>
  <c r="C10" i="11"/>
  <c r="L9" i="11"/>
  <c r="N9" i="11" s="1"/>
  <c r="G9" i="11"/>
  <c r="I9" i="11" s="1"/>
  <c r="E9" i="11"/>
  <c r="C9" i="11"/>
  <c r="L8" i="11"/>
  <c r="N8" i="11" s="1"/>
  <c r="G8" i="11"/>
  <c r="K8" i="11" s="1"/>
  <c r="E8" i="11"/>
  <c r="C8" i="11"/>
  <c r="L7" i="11"/>
  <c r="G7" i="11"/>
  <c r="E7" i="11"/>
  <c r="C7" i="11"/>
  <c r="O6" i="11"/>
  <c r="M6" i="11"/>
  <c r="J6" i="11"/>
  <c r="H6" i="11"/>
  <c r="L13" i="10"/>
  <c r="P13" i="10" s="1"/>
  <c r="G13" i="10"/>
  <c r="K13" i="10" s="1"/>
  <c r="E13" i="10"/>
  <c r="B13" i="10" s="1"/>
  <c r="D13" i="10" s="1"/>
  <c r="C13" i="10"/>
  <c r="L12" i="10"/>
  <c r="N12" i="10" s="1"/>
  <c r="G12" i="10"/>
  <c r="K12" i="10" s="1"/>
  <c r="E12" i="10"/>
  <c r="C12" i="10"/>
  <c r="B12" i="10" s="1"/>
  <c r="D12" i="10" s="1"/>
  <c r="L11" i="10"/>
  <c r="N11" i="10" s="1"/>
  <c r="G11" i="10"/>
  <c r="K11" i="10" s="1"/>
  <c r="E11" i="10"/>
  <c r="C11" i="10"/>
  <c r="P10" i="10"/>
  <c r="L10" i="10"/>
  <c r="N10" i="10" s="1"/>
  <c r="G10" i="10"/>
  <c r="K10" i="10" s="1"/>
  <c r="E10" i="10"/>
  <c r="B10" i="10" s="1"/>
  <c r="C10" i="10"/>
  <c r="L9" i="10"/>
  <c r="P9" i="10" s="1"/>
  <c r="G9" i="10"/>
  <c r="I9" i="10" s="1"/>
  <c r="E9" i="10"/>
  <c r="C9" i="10"/>
  <c r="P8" i="10"/>
  <c r="L8" i="10"/>
  <c r="N8" i="10" s="1"/>
  <c r="G8" i="10"/>
  <c r="I8" i="10" s="1"/>
  <c r="E8" i="10"/>
  <c r="C8" i="10"/>
  <c r="B8" i="10" s="1"/>
  <c r="L7" i="10"/>
  <c r="G7" i="10"/>
  <c r="E7" i="10"/>
  <c r="B7" i="10" s="1"/>
  <c r="C7" i="10"/>
  <c r="O6" i="10"/>
  <c r="M6" i="10"/>
  <c r="J6" i="10"/>
  <c r="H6" i="10"/>
  <c r="C6" i="10" s="1"/>
  <c r="L13" i="9"/>
  <c r="N13" i="9" s="1"/>
  <c r="G13" i="9"/>
  <c r="I13" i="9" s="1"/>
  <c r="E13" i="9"/>
  <c r="B13" i="9" s="1"/>
  <c r="C13" i="9"/>
  <c r="L12" i="9"/>
  <c r="P12" i="9" s="1"/>
  <c r="G12" i="9"/>
  <c r="I12" i="9" s="1"/>
  <c r="E12" i="9"/>
  <c r="C12" i="9"/>
  <c r="L11" i="9"/>
  <c r="P11" i="9" s="1"/>
  <c r="G11" i="9"/>
  <c r="K11" i="9" s="1"/>
  <c r="E11" i="9"/>
  <c r="C11" i="9"/>
  <c r="N10" i="9"/>
  <c r="L10" i="9"/>
  <c r="P10" i="9" s="1"/>
  <c r="G10" i="9"/>
  <c r="K10" i="9" s="1"/>
  <c r="E10" i="9"/>
  <c r="C10" i="9"/>
  <c r="B10" i="9" s="1"/>
  <c r="D10" i="9" s="1"/>
  <c r="L9" i="9"/>
  <c r="N9" i="9" s="1"/>
  <c r="G9" i="9"/>
  <c r="K9" i="9" s="1"/>
  <c r="E9" i="9"/>
  <c r="C9" i="9"/>
  <c r="P8" i="9"/>
  <c r="N8" i="9"/>
  <c r="L8" i="9"/>
  <c r="G8" i="9"/>
  <c r="I8" i="9" s="1"/>
  <c r="E8" i="9"/>
  <c r="C8" i="9"/>
  <c r="B8" i="9" s="1"/>
  <c r="O6" i="9"/>
  <c r="M6" i="9"/>
  <c r="J6" i="9"/>
  <c r="H6" i="9"/>
  <c r="P13" i="8"/>
  <c r="L13" i="8"/>
  <c r="N13" i="8" s="1"/>
  <c r="G13" i="8"/>
  <c r="K13" i="8" s="1"/>
  <c r="E13" i="8"/>
  <c r="C13" i="8"/>
  <c r="P12" i="8"/>
  <c r="L12" i="8"/>
  <c r="N12" i="8" s="1"/>
  <c r="G12" i="8"/>
  <c r="K12" i="8" s="1"/>
  <c r="E12" i="8"/>
  <c r="B12" i="8" s="1"/>
  <c r="C12" i="8"/>
  <c r="L11" i="8"/>
  <c r="P11" i="8" s="1"/>
  <c r="G11" i="8"/>
  <c r="I11" i="8" s="1"/>
  <c r="E11" i="8"/>
  <c r="C11" i="8"/>
  <c r="P10" i="8"/>
  <c r="L10" i="8"/>
  <c r="N10" i="8" s="1"/>
  <c r="G10" i="8"/>
  <c r="I10" i="8" s="1"/>
  <c r="E10" i="8"/>
  <c r="C10" i="8"/>
  <c r="B10" i="8" s="1"/>
  <c r="L9" i="8"/>
  <c r="P9" i="8" s="1"/>
  <c r="I9" i="8"/>
  <c r="G9" i="8"/>
  <c r="K9" i="8" s="1"/>
  <c r="E9" i="8"/>
  <c r="C9" i="8"/>
  <c r="B9" i="8"/>
  <c r="F9" i="8" s="1"/>
  <c r="L8" i="8"/>
  <c r="P8" i="8" s="1"/>
  <c r="I8" i="8"/>
  <c r="G8" i="8"/>
  <c r="E8" i="8"/>
  <c r="C8" i="8"/>
  <c r="B8" i="8" s="1"/>
  <c r="D8" i="8" s="1"/>
  <c r="O6" i="8"/>
  <c r="M6" i="8"/>
  <c r="J6" i="8"/>
  <c r="H6" i="8"/>
  <c r="N13" i="7"/>
  <c r="L13" i="7"/>
  <c r="P13" i="7" s="1"/>
  <c r="G13" i="7"/>
  <c r="K13" i="7" s="1"/>
  <c r="E13" i="7"/>
  <c r="C13" i="7"/>
  <c r="B13" i="7" s="1"/>
  <c r="D13" i="7" s="1"/>
  <c r="L12" i="7"/>
  <c r="P12" i="7" s="1"/>
  <c r="G12" i="7"/>
  <c r="K12" i="7" s="1"/>
  <c r="E12" i="7"/>
  <c r="C12" i="7"/>
  <c r="L11" i="7"/>
  <c r="P11" i="7" s="1"/>
  <c r="G11" i="7"/>
  <c r="K11" i="7" s="1"/>
  <c r="E11" i="7"/>
  <c r="C11" i="7"/>
  <c r="B11" i="7" s="1"/>
  <c r="F11" i="7" s="1"/>
  <c r="L10" i="7"/>
  <c r="P10" i="7" s="1"/>
  <c r="I10" i="7"/>
  <c r="G10" i="7"/>
  <c r="K10" i="7" s="1"/>
  <c r="E10" i="7"/>
  <c r="B10" i="7" s="1"/>
  <c r="D10" i="7" s="1"/>
  <c r="C10" i="7"/>
  <c r="L9" i="7"/>
  <c r="P9" i="7" s="1"/>
  <c r="G9" i="7"/>
  <c r="K9" i="7" s="1"/>
  <c r="E9" i="7"/>
  <c r="C9" i="7"/>
  <c r="N8" i="7"/>
  <c r="L8" i="7"/>
  <c r="P8" i="7" s="1"/>
  <c r="G8" i="7"/>
  <c r="I8" i="7" s="1"/>
  <c r="E8" i="7"/>
  <c r="C8" i="7"/>
  <c r="C6" i="7" s="1"/>
  <c r="O6" i="7"/>
  <c r="M6" i="7"/>
  <c r="J6" i="7"/>
  <c r="H6" i="7"/>
  <c r="L13" i="6"/>
  <c r="P13" i="6" s="1"/>
  <c r="G13" i="6"/>
  <c r="K13" i="6" s="1"/>
  <c r="E13" i="6"/>
  <c r="C13" i="6"/>
  <c r="B13" i="6" s="1"/>
  <c r="L12" i="6"/>
  <c r="P12" i="6" s="1"/>
  <c r="G12" i="6"/>
  <c r="K12" i="6" s="1"/>
  <c r="E12" i="6"/>
  <c r="C12" i="6"/>
  <c r="L11" i="6"/>
  <c r="P11" i="6" s="1"/>
  <c r="G11" i="6"/>
  <c r="I11" i="6" s="1"/>
  <c r="E11" i="6"/>
  <c r="C11" i="6"/>
  <c r="L10" i="6"/>
  <c r="N10" i="6" s="1"/>
  <c r="G10" i="6"/>
  <c r="K10" i="6" s="1"/>
  <c r="E10" i="6"/>
  <c r="C10" i="6"/>
  <c r="L9" i="6"/>
  <c r="N9" i="6" s="1"/>
  <c r="I9" i="6"/>
  <c r="G9" i="6"/>
  <c r="K9" i="6" s="1"/>
  <c r="E9" i="6"/>
  <c r="C9" i="6"/>
  <c r="L8" i="6"/>
  <c r="P8" i="6" s="1"/>
  <c r="G8" i="6"/>
  <c r="I8" i="6" s="1"/>
  <c r="E8" i="6"/>
  <c r="C8" i="6"/>
  <c r="B8" i="6" s="1"/>
  <c r="O6" i="6"/>
  <c r="M6" i="6"/>
  <c r="J6" i="6"/>
  <c r="H6" i="6"/>
  <c r="P13" i="4"/>
  <c r="N13" i="4"/>
  <c r="K13" i="4"/>
  <c r="I13" i="4"/>
  <c r="F13" i="4"/>
  <c r="D13" i="4"/>
  <c r="P12" i="4"/>
  <c r="N12" i="4"/>
  <c r="K12" i="4"/>
  <c r="I12" i="4"/>
  <c r="F12" i="4"/>
  <c r="D12" i="4"/>
  <c r="P11" i="4"/>
  <c r="N11" i="4"/>
  <c r="K11" i="4"/>
  <c r="I11" i="4"/>
  <c r="F11" i="4"/>
  <c r="D11" i="4"/>
  <c r="P10" i="4"/>
  <c r="N10" i="4"/>
  <c r="K10" i="4"/>
  <c r="I10" i="4"/>
  <c r="F10" i="4"/>
  <c r="D10" i="4"/>
  <c r="P9" i="4"/>
  <c r="N9" i="4"/>
  <c r="K9" i="4"/>
  <c r="I9" i="4"/>
  <c r="F9" i="4"/>
  <c r="D9" i="4"/>
  <c r="P8" i="4"/>
  <c r="N8" i="4"/>
  <c r="K8" i="4"/>
  <c r="I8" i="4"/>
  <c r="F8" i="4"/>
  <c r="D8" i="4"/>
  <c r="P6" i="4"/>
  <c r="N6" i="4"/>
  <c r="K6" i="4"/>
  <c r="I6" i="4"/>
  <c r="F6" i="4"/>
  <c r="D6" i="4"/>
  <c r="P13" i="3"/>
  <c r="N13" i="3"/>
  <c r="K13" i="3"/>
  <c r="I13" i="3"/>
  <c r="F13" i="3"/>
  <c r="E13" i="3"/>
  <c r="D13" i="3"/>
  <c r="C13" i="3"/>
  <c r="B13" i="3"/>
  <c r="P12" i="3"/>
  <c r="N12" i="3"/>
  <c r="K12" i="3"/>
  <c r="I12" i="3"/>
  <c r="E12" i="3"/>
  <c r="C12" i="3"/>
  <c r="B12" i="3"/>
  <c r="D12" i="3" s="1"/>
  <c r="P11" i="3"/>
  <c r="N11" i="3"/>
  <c r="K11" i="3"/>
  <c r="I11" i="3"/>
  <c r="E11" i="3"/>
  <c r="C11" i="3"/>
  <c r="D11" i="3" s="1"/>
  <c r="B11" i="3"/>
  <c r="P10" i="3"/>
  <c r="N10" i="3"/>
  <c r="K10" i="3"/>
  <c r="I10" i="3"/>
  <c r="F10" i="3"/>
  <c r="E10" i="3"/>
  <c r="C10" i="3"/>
  <c r="D10" i="3" s="1"/>
  <c r="B10" i="3"/>
  <c r="P9" i="3"/>
  <c r="N9" i="3"/>
  <c r="K9" i="3"/>
  <c r="I9" i="3"/>
  <c r="F9" i="3"/>
  <c r="E9" i="3"/>
  <c r="C9" i="3"/>
  <c r="B9" i="3"/>
  <c r="D9" i="3" s="1"/>
  <c r="P8" i="3"/>
  <c r="N8" i="3"/>
  <c r="K8" i="3"/>
  <c r="I8" i="3"/>
  <c r="E8" i="3"/>
  <c r="F8" i="3" s="1"/>
  <c r="D8" i="3"/>
  <c r="C8" i="3"/>
  <c r="B8" i="3"/>
  <c r="P6" i="3"/>
  <c r="N6" i="3"/>
  <c r="K6" i="3"/>
  <c r="I6" i="3"/>
  <c r="E6" i="3"/>
  <c r="C6" i="3"/>
  <c r="D6" i="3" s="1"/>
  <c r="B6" i="3"/>
  <c r="F6" i="3" s="1"/>
  <c r="L13" i="2"/>
  <c r="P13" i="2" s="1"/>
  <c r="I13" i="2"/>
  <c r="G13" i="2"/>
  <c r="K13" i="2" s="1"/>
  <c r="D13" i="2"/>
  <c r="B13" i="2"/>
  <c r="F13" i="2" s="1"/>
  <c r="L12" i="2"/>
  <c r="P12" i="2" s="1"/>
  <c r="I12" i="2"/>
  <c r="G12" i="2"/>
  <c r="K12" i="2" s="1"/>
  <c r="B12" i="2"/>
  <c r="D12" i="2" s="1"/>
  <c r="L11" i="2"/>
  <c r="P11" i="2" s="1"/>
  <c r="G11" i="2"/>
  <c r="I11" i="2" s="1"/>
  <c r="B11" i="2"/>
  <c r="F11" i="2" s="1"/>
  <c r="N10" i="2"/>
  <c r="L10" i="2"/>
  <c r="P10" i="2" s="1"/>
  <c r="G10" i="2"/>
  <c r="K10" i="2" s="1"/>
  <c r="B10" i="2"/>
  <c r="D10" i="2" s="1"/>
  <c r="N9" i="2"/>
  <c r="L9" i="2"/>
  <c r="P9" i="2" s="1"/>
  <c r="G9" i="2"/>
  <c r="K9" i="2" s="1"/>
  <c r="B9" i="2"/>
  <c r="F9" i="2" s="1"/>
  <c r="L8" i="2"/>
  <c r="P8" i="2" s="1"/>
  <c r="G8" i="2"/>
  <c r="I8" i="2" s="1"/>
  <c r="D8" i="2"/>
  <c r="B8" i="2"/>
  <c r="F8" i="2" s="1"/>
  <c r="L7" i="2"/>
  <c r="G7" i="2"/>
  <c r="B7" i="2"/>
  <c r="L6" i="2"/>
  <c r="P6" i="2" s="1"/>
  <c r="K6" i="2"/>
  <c r="I6" i="2"/>
  <c r="G6" i="2"/>
  <c r="F6" i="2"/>
  <c r="D6" i="2"/>
  <c r="B6" i="2"/>
  <c r="B10" i="12" l="1"/>
  <c r="B9" i="12"/>
  <c r="D9" i="12" s="1"/>
  <c r="B12" i="12"/>
  <c r="F12" i="12" s="1"/>
  <c r="K11" i="12"/>
  <c r="K9" i="12"/>
  <c r="E6" i="12"/>
  <c r="I8" i="12"/>
  <c r="K6" i="12"/>
  <c r="K12" i="12"/>
  <c r="F10" i="12"/>
  <c r="D12" i="12"/>
  <c r="P12" i="12"/>
  <c r="F9" i="12"/>
  <c r="D11" i="12"/>
  <c r="N11" i="12"/>
  <c r="D10" i="12"/>
  <c r="N13" i="12"/>
  <c r="N6" i="12"/>
  <c r="B13" i="12"/>
  <c r="F13" i="12" s="1"/>
  <c r="N10" i="12"/>
  <c r="P9" i="12"/>
  <c r="B8" i="12"/>
  <c r="F8" i="12" s="1"/>
  <c r="I6" i="12"/>
  <c r="I13" i="12"/>
  <c r="N8" i="12"/>
  <c r="L6" i="12"/>
  <c r="I10" i="12"/>
  <c r="F8" i="8"/>
  <c r="N13" i="2"/>
  <c r="I13" i="7"/>
  <c r="N9" i="8"/>
  <c r="N12" i="9"/>
  <c r="F13" i="10"/>
  <c r="K8" i="2"/>
  <c r="I10" i="2"/>
  <c r="F12" i="2"/>
  <c r="N8" i="6"/>
  <c r="E6" i="6"/>
  <c r="I11" i="7"/>
  <c r="I13" i="8"/>
  <c r="I11" i="10"/>
  <c r="D11" i="8"/>
  <c r="G6" i="8"/>
  <c r="K6" i="8" s="1"/>
  <c r="D10" i="8"/>
  <c r="D8" i="10"/>
  <c r="D9" i="2"/>
  <c r="F10" i="8"/>
  <c r="D12" i="8"/>
  <c r="F8" i="10"/>
  <c r="D10" i="10"/>
  <c r="P11" i="10"/>
  <c r="F10" i="10"/>
  <c r="I9" i="2"/>
  <c r="D11" i="2"/>
  <c r="B8" i="7"/>
  <c r="K10" i="8"/>
  <c r="K8" i="10"/>
  <c r="F12" i="10"/>
  <c r="E6" i="8"/>
  <c r="P9" i="6"/>
  <c r="L6" i="8"/>
  <c r="N6" i="8" s="1"/>
  <c r="I9" i="9"/>
  <c r="F12" i="3"/>
  <c r="B10" i="6"/>
  <c r="D10" i="6" s="1"/>
  <c r="N12" i="6"/>
  <c r="D8" i="6"/>
  <c r="D11" i="7"/>
  <c r="D8" i="9"/>
  <c r="N11" i="2"/>
  <c r="F11" i="3"/>
  <c r="B9" i="7"/>
  <c r="F9" i="7" s="1"/>
  <c r="F13" i="7"/>
  <c r="B11" i="8"/>
  <c r="F11" i="8" s="1"/>
  <c r="P9" i="9"/>
  <c r="B9" i="10"/>
  <c r="F9" i="10" s="1"/>
  <c r="G6" i="11"/>
  <c r="I6" i="11" s="1"/>
  <c r="B7" i="11"/>
  <c r="B11" i="11"/>
  <c r="F11" i="11" s="1"/>
  <c r="P11" i="11"/>
  <c r="P8" i="11"/>
  <c r="B9" i="11"/>
  <c r="F9" i="11" s="1"/>
  <c r="P9" i="11"/>
  <c r="I8" i="11"/>
  <c r="K12" i="11"/>
  <c r="B10" i="11"/>
  <c r="D10" i="11" s="1"/>
  <c r="I11" i="11"/>
  <c r="B8" i="11"/>
  <c r="D8" i="11" s="1"/>
  <c r="K9" i="11"/>
  <c r="P12" i="11"/>
  <c r="E6" i="11"/>
  <c r="N10" i="11"/>
  <c r="B13" i="11"/>
  <c r="D13" i="11" s="1"/>
  <c r="I13" i="11"/>
  <c r="L6" i="11"/>
  <c r="P6" i="11" s="1"/>
  <c r="B12" i="11"/>
  <c r="F12" i="11" s="1"/>
  <c r="I10" i="11"/>
  <c r="N13" i="11"/>
  <c r="C6" i="11"/>
  <c r="K6" i="9"/>
  <c r="F10" i="6"/>
  <c r="F13" i="6"/>
  <c r="D13" i="6"/>
  <c r="D9" i="7"/>
  <c r="D8" i="7"/>
  <c r="F10" i="9"/>
  <c r="I6" i="8"/>
  <c r="F13" i="9"/>
  <c r="D13" i="9"/>
  <c r="F8" i="7"/>
  <c r="I12" i="6"/>
  <c r="N11" i="7"/>
  <c r="K11" i="2"/>
  <c r="F8" i="6"/>
  <c r="D9" i="8"/>
  <c r="F8" i="9"/>
  <c r="P13" i="9"/>
  <c r="L6" i="6"/>
  <c r="P6" i="6" s="1"/>
  <c r="P10" i="6"/>
  <c r="B12" i="6"/>
  <c r="F12" i="6" s="1"/>
  <c r="K11" i="8"/>
  <c r="L6" i="9"/>
  <c r="P6" i="9" s="1"/>
  <c r="B12" i="9"/>
  <c r="F12" i="9" s="1"/>
  <c r="K9" i="10"/>
  <c r="P12" i="10"/>
  <c r="F11" i="6"/>
  <c r="I13" i="6"/>
  <c r="I9" i="7"/>
  <c r="N8" i="8"/>
  <c r="E6" i="9"/>
  <c r="N8" i="2"/>
  <c r="B11" i="6"/>
  <c r="D11" i="6" s="1"/>
  <c r="E6" i="7"/>
  <c r="B11" i="9"/>
  <c r="D11" i="9" s="1"/>
  <c r="E6" i="10"/>
  <c r="F6" i="10" s="1"/>
  <c r="F10" i="7"/>
  <c r="I12" i="7"/>
  <c r="N11" i="8"/>
  <c r="N9" i="10"/>
  <c r="C6" i="6"/>
  <c r="B9" i="6"/>
  <c r="D9" i="6" s="1"/>
  <c r="G6" i="7"/>
  <c r="K6" i="7" s="1"/>
  <c r="B13" i="8"/>
  <c r="D13" i="8" s="1"/>
  <c r="C6" i="9"/>
  <c r="B9" i="9"/>
  <c r="D9" i="9" s="1"/>
  <c r="G6" i="10"/>
  <c r="B6" i="10" s="1"/>
  <c r="D6" i="10" s="1"/>
  <c r="B11" i="10"/>
  <c r="D11" i="10" s="1"/>
  <c r="K13" i="9"/>
  <c r="F10" i="2"/>
  <c r="G6" i="6"/>
  <c r="I6" i="6" s="1"/>
  <c r="N10" i="7"/>
  <c r="C6" i="8"/>
  <c r="G6" i="9"/>
  <c r="I6" i="9" s="1"/>
  <c r="I11" i="9"/>
  <c r="K12" i="9"/>
  <c r="I13" i="10"/>
  <c r="I10" i="6"/>
  <c r="K11" i="6"/>
  <c r="N13" i="6"/>
  <c r="L6" i="7"/>
  <c r="N6" i="7" s="1"/>
  <c r="N9" i="7"/>
  <c r="B12" i="7"/>
  <c r="B6" i="7" s="1"/>
  <c r="D6" i="7" s="1"/>
  <c r="F12" i="8"/>
  <c r="I10" i="9"/>
  <c r="L6" i="10"/>
  <c r="N6" i="10" s="1"/>
  <c r="I12" i="10"/>
  <c r="N12" i="7"/>
  <c r="N12" i="2"/>
  <c r="N11" i="6"/>
  <c r="I12" i="8"/>
  <c r="N11" i="9"/>
  <c r="I10" i="10"/>
  <c r="N13" i="10"/>
  <c r="N6" i="2"/>
  <c r="D13" i="12" l="1"/>
  <c r="D8" i="12"/>
  <c r="B6" i="12"/>
  <c r="P6" i="12"/>
  <c r="P6" i="8"/>
  <c r="F9" i="9"/>
  <c r="F12" i="7"/>
  <c r="B6" i="6"/>
  <c r="F6" i="6" s="1"/>
  <c r="K6" i="6"/>
  <c r="I6" i="7"/>
  <c r="D9" i="10"/>
  <c r="K6" i="11"/>
  <c r="D11" i="11"/>
  <c r="F10" i="11"/>
  <c r="N6" i="11"/>
  <c r="D9" i="11"/>
  <c r="F13" i="11"/>
  <c r="D12" i="11"/>
  <c r="B6" i="11"/>
  <c r="F6" i="11" s="1"/>
  <c r="F8" i="11"/>
  <c r="N6" i="9"/>
  <c r="P6" i="10"/>
  <c r="F11" i="10"/>
  <c r="D12" i="9"/>
  <c r="F9" i="6"/>
  <c r="K6" i="10"/>
  <c r="I6" i="10"/>
  <c r="B6" i="8"/>
  <c r="F6" i="8" s="1"/>
  <c r="F13" i="8"/>
  <c r="B6" i="9"/>
  <c r="D6" i="9" s="1"/>
  <c r="F6" i="7"/>
  <c r="D12" i="7"/>
  <c r="N6" i="6"/>
  <c r="P6" i="7"/>
  <c r="D6" i="6"/>
  <c r="D12" i="6"/>
  <c r="F11" i="9"/>
  <c r="D6" i="12" l="1"/>
  <c r="F6" i="12"/>
  <c r="D6" i="11"/>
  <c r="D6" i="8"/>
  <c r="F6" i="9"/>
</calcChain>
</file>

<file path=xl/sharedStrings.xml><?xml version="1.0" encoding="utf-8"?>
<sst xmlns="http://schemas.openxmlformats.org/spreadsheetml/2006/main" count="363" uniqueCount="37">
  <si>
    <t>桃園市公有攤販集中區攤商數</t>
  </si>
  <si>
    <t>單位：人 ; %</t>
  </si>
  <si>
    <t>年底別</t>
  </si>
  <si>
    <t>合計</t>
  </si>
  <si>
    <t>男</t>
  </si>
  <si>
    <t>女</t>
  </si>
  <si>
    <t>占比</t>
  </si>
  <si>
    <t>資料來源：各區公所</t>
  </si>
  <si>
    <t>編製機關：桃園市政府經濟發展局</t>
  </si>
  <si>
    <t>備    註：自104年起有細分年齡別</t>
  </si>
  <si>
    <t>桃園市公有攤販集中區攤商數－按負責人性別與年齡別分</t>
  </si>
  <si>
    <t>民國104年底</t>
  </si>
  <si>
    <t>單位：人;%</t>
  </si>
  <si>
    <t>年齡別</t>
  </si>
  <si>
    <t>桃園市</t>
  </si>
  <si>
    <t>中壢區觀光夜市</t>
  </si>
  <si>
    <t>桃園區觀光夜市</t>
  </si>
  <si>
    <t>總計</t>
  </si>
  <si>
    <t>20歲以下</t>
  </si>
  <si>
    <t>20-29歲</t>
  </si>
  <si>
    <t>30-39歲</t>
  </si>
  <si>
    <t>40-49歲</t>
  </si>
  <si>
    <t>50-59歲</t>
  </si>
  <si>
    <t>60-69歲</t>
  </si>
  <si>
    <t>70歲以上</t>
  </si>
  <si>
    <t>資料來源：各區公所協助調查統計</t>
  </si>
  <si>
    <t>民國105年底</t>
  </si>
  <si>
    <t>民國106年底</t>
  </si>
  <si>
    <t>民國107年底</t>
  </si>
  <si>
    <t>民國108年底</t>
  </si>
  <si>
    <t>民國109年底</t>
  </si>
  <si>
    <t>民國110年</t>
  </si>
  <si>
    <t>民國111年</t>
  </si>
  <si>
    <t>民國112年</t>
  </si>
  <si>
    <t>桃園市公有攤販集中區攤商數－按負責人性別與年齡別分</t>
    <phoneticPr fontId="33" type="noConversion"/>
  </si>
  <si>
    <t>民國113年</t>
    <phoneticPr fontId="33" type="noConversion"/>
  </si>
  <si>
    <t>民國114年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</si>
</sst>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[Red]#,##0"/>
    <numFmt numFmtId="177" formatCode="0.00&quot; &quot;;[Red]&quot;(&quot;0.00&quot;)&quot;"/>
    <numFmt numFmtId="178" formatCode="&quot; &quot;0&quot; &quot;;&quot;-&quot;0&quot; &quot;;&quot; - &quot;;&quot; &quot;@&quot; &quot;"/>
    <numFmt numFmtId="179" formatCode="&quot; &quot;#,##0.00&quot; &quot;;&quot;-&quot;#,##0.00&quot; &quot;;&quot; - &quot;;&quot; &quot;@&quot; &quot;"/>
    <numFmt numFmtId="180" formatCode="&quot; &quot;#,##0.00&quot; &quot;;&quot;-&quot;#,##0.00&quot; &quot;;&quot; -&quot;00&quot; &quot;;&quot; &quot;@&quot; &quot;"/>
    <numFmt numFmtId="181" formatCode="&quot; &quot;#,##0&quot; &quot;;&quot;-&quot;#,##0&quot; &quot;;&quot; -&quot;00&quot; &quot;;&quot; &quot;@&quot; &quot;"/>
    <numFmt numFmtId="182" formatCode="_-* #,##0.00_-;\-* #,##0.00_-;_-* &quot;-&quot;_-;_-@_-"/>
  </numFmts>
  <fonts count="40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2"/>
      <color rgb="FF000000"/>
      <name val="Times New Roman1"/>
      <family val="1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FF99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1">
    <xf numFmtId="0" fontId="0" fillId="0" borderId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>
      <alignment vertical="center"/>
    </xf>
    <xf numFmtId="0" fontId="2" fillId="0" borderId="0" applyNumberFormat="0" applyBorder="0" applyProtection="0"/>
    <xf numFmtId="0" fontId="3" fillId="2" borderId="0" applyNumberFormat="0" applyBorder="0" applyProtection="0">
      <alignment vertical="center"/>
    </xf>
    <xf numFmtId="0" fontId="1" fillId="3" borderId="1" applyNumberFormat="0" applyFont="0" applyProtection="0">
      <alignment vertical="center"/>
    </xf>
    <xf numFmtId="0" fontId="1" fillId="3" borderId="1" applyNumberFormat="0" applyFont="0" applyProtection="0">
      <alignment vertical="center"/>
    </xf>
    <xf numFmtId="0" fontId="4" fillId="0" borderId="2" applyNumberFormat="0" applyProtection="0">
      <alignment vertical="center"/>
    </xf>
    <xf numFmtId="0" fontId="4" fillId="0" borderId="2" applyNumberFormat="0" applyProtection="0">
      <alignment vertical="center"/>
    </xf>
    <xf numFmtId="0" fontId="5" fillId="4" borderId="0" applyNumberFormat="0" applyBorder="0" applyProtection="0">
      <alignment vertical="center"/>
    </xf>
    <xf numFmtId="0" fontId="6" fillId="5" borderId="0" applyNumberFormat="0" applyBorder="0" applyProtection="0">
      <alignment vertical="center"/>
    </xf>
    <xf numFmtId="0" fontId="7" fillId="0" borderId="3" applyNumberFormat="0" applyProtection="0">
      <alignment vertical="center"/>
    </xf>
    <xf numFmtId="0" fontId="8" fillId="0" borderId="4" applyNumberFormat="0" applyProtection="0">
      <alignment vertical="center"/>
    </xf>
    <xf numFmtId="0" fontId="9" fillId="0" borderId="5" applyNumberFormat="0" applyProtection="0">
      <alignment vertical="center"/>
    </xf>
    <xf numFmtId="0" fontId="9" fillId="0" borderId="0" applyNumberForma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1" fillId="6" borderId="6" applyNumberFormat="0" applyProtection="0">
      <alignment vertical="center"/>
    </xf>
    <xf numFmtId="0" fontId="12" fillId="7" borderId="7" applyNumberFormat="0" applyProtection="0">
      <alignment vertical="center"/>
    </xf>
    <xf numFmtId="0" fontId="12" fillId="7" borderId="7" applyNumberFormat="0" applyProtection="0">
      <alignment vertical="center"/>
    </xf>
    <xf numFmtId="0" fontId="13" fillId="0" borderId="0" applyNumberFormat="0" applyBorder="0" applyProtection="0">
      <alignment vertical="center"/>
    </xf>
    <xf numFmtId="0" fontId="14" fillId="0" borderId="0" applyNumberFormat="0" applyBorder="0" applyProtection="0">
      <alignment vertical="center"/>
    </xf>
    <xf numFmtId="0" fontId="15" fillId="8" borderId="0" applyNumberFormat="0" applyBorder="0" applyProtection="0">
      <alignment vertical="center"/>
    </xf>
    <xf numFmtId="0" fontId="15" fillId="9" borderId="0" applyNumberFormat="0" applyBorder="0" applyProtection="0">
      <alignment vertical="center"/>
    </xf>
    <xf numFmtId="0" fontId="15" fillId="10" borderId="0" applyNumberFormat="0" applyBorder="0" applyProtection="0">
      <alignment vertical="center"/>
    </xf>
    <xf numFmtId="0" fontId="15" fillId="11" borderId="0" applyNumberFormat="0" applyBorder="0" applyProtection="0">
      <alignment vertical="center"/>
    </xf>
    <xf numFmtId="0" fontId="15" fillId="12" borderId="0" applyNumberFormat="0" applyBorder="0" applyProtection="0">
      <alignment vertical="center"/>
    </xf>
    <xf numFmtId="0" fontId="15" fillId="13" borderId="0" applyNumberFormat="0" applyBorder="0" applyProtection="0">
      <alignment vertical="center"/>
    </xf>
    <xf numFmtId="0" fontId="16" fillId="14" borderId="7" applyNumberFormat="0" applyProtection="0">
      <alignment vertical="center"/>
    </xf>
    <xf numFmtId="0" fontId="16" fillId="14" borderId="7" applyNumberFormat="0" applyProtection="0">
      <alignment vertical="center"/>
    </xf>
    <xf numFmtId="0" fontId="17" fillId="7" borderId="6" applyNumberFormat="0" applyProtection="0">
      <alignment vertical="center"/>
    </xf>
    <xf numFmtId="0" fontId="17" fillId="7" borderId="6" applyNumberFormat="0" applyProtection="0">
      <alignment vertical="center"/>
    </xf>
    <xf numFmtId="0" fontId="18" fillId="0" borderId="8" applyNumberFormat="0" applyProtection="0">
      <alignment vertical="center"/>
    </xf>
    <xf numFmtId="0" fontId="1" fillId="15" borderId="0" applyNumberFormat="0" applyFont="0" applyBorder="0" applyProtection="0">
      <alignment vertical="center"/>
    </xf>
    <xf numFmtId="0" fontId="1" fillId="4" borderId="0" applyNumberFormat="0" applyFont="0" applyBorder="0" applyProtection="0">
      <alignment vertical="center"/>
    </xf>
    <xf numFmtId="0" fontId="1" fillId="5" borderId="0" applyNumberFormat="0" applyFont="0" applyBorder="0" applyProtection="0">
      <alignment vertical="center"/>
    </xf>
    <xf numFmtId="0" fontId="1" fillId="16" borderId="0" applyNumberFormat="0" applyFont="0" applyBorder="0" applyProtection="0">
      <alignment vertical="center"/>
    </xf>
    <xf numFmtId="0" fontId="1" fillId="17" borderId="0" applyNumberFormat="0" applyFont="0" applyBorder="0" applyProtection="0">
      <alignment vertical="center"/>
    </xf>
    <xf numFmtId="0" fontId="1" fillId="14" borderId="0" applyNumberFormat="0" applyFont="0" applyBorder="0" applyProtection="0">
      <alignment vertical="center"/>
    </xf>
    <xf numFmtId="0" fontId="1" fillId="18" borderId="0" applyNumberFormat="0" applyFont="0" applyBorder="0" applyProtection="0">
      <alignment vertical="center"/>
    </xf>
    <xf numFmtId="0" fontId="1" fillId="19" borderId="0" applyNumberFormat="0" applyFont="0" applyBorder="0" applyProtection="0">
      <alignment vertical="center"/>
    </xf>
    <xf numFmtId="0" fontId="1" fillId="20" borderId="0" applyNumberFormat="0" applyFont="0" applyBorder="0" applyProtection="0">
      <alignment vertical="center"/>
    </xf>
    <xf numFmtId="0" fontId="1" fillId="16" borderId="0" applyNumberFormat="0" applyFont="0" applyBorder="0" applyProtection="0">
      <alignment vertical="center"/>
    </xf>
    <xf numFmtId="0" fontId="1" fillId="18" borderId="0" applyNumberFormat="0" applyFont="0" applyBorder="0" applyProtection="0">
      <alignment vertical="center"/>
    </xf>
    <xf numFmtId="0" fontId="1" fillId="21" borderId="0" applyNumberFormat="0" applyFont="0" applyBorder="0" applyProtection="0">
      <alignment vertical="center"/>
    </xf>
    <xf numFmtId="0" fontId="15" fillId="22" borderId="0" applyNumberFormat="0" applyBorder="0" applyProtection="0">
      <alignment vertical="center"/>
    </xf>
    <xf numFmtId="0" fontId="15" fillId="19" borderId="0" applyNumberFormat="0" applyBorder="0" applyProtection="0">
      <alignment vertical="center"/>
    </xf>
    <xf numFmtId="0" fontId="15" fillId="20" borderId="0" applyNumberFormat="0" applyBorder="0" applyProtection="0">
      <alignment vertical="center"/>
    </xf>
    <xf numFmtId="0" fontId="15" fillId="11" borderId="0" applyNumberFormat="0" applyBorder="0" applyProtection="0">
      <alignment vertical="center"/>
    </xf>
    <xf numFmtId="0" fontId="15" fillId="12" borderId="0" applyNumberFormat="0" applyBorder="0" applyProtection="0">
      <alignment vertical="center"/>
    </xf>
    <xf numFmtId="0" fontId="15" fillId="23" borderId="0" applyNumberFormat="0" applyBorder="0" applyProtection="0">
      <alignment vertical="center"/>
    </xf>
    <xf numFmtId="0" fontId="19" fillId="0" borderId="0" applyNumberFormat="0" applyBorder="0" applyProtection="0">
      <alignment vertical="center"/>
    </xf>
    <xf numFmtId="0" fontId="20" fillId="24" borderId="0" applyNumberFormat="0" applyBorder="0" applyProtection="0">
      <alignment vertical="center"/>
    </xf>
    <xf numFmtId="0" fontId="20" fillId="25" borderId="0" applyNumberFormat="0" applyBorder="0" applyProtection="0">
      <alignment vertical="center"/>
    </xf>
    <xf numFmtId="0" fontId="1" fillId="26" borderId="0" applyNumberFormat="0" applyFont="0" applyBorder="0" applyProtection="0">
      <alignment vertical="center"/>
    </xf>
    <xf numFmtId="0" fontId="21" fillId="27" borderId="0" applyNumberFormat="0" applyBorder="0" applyProtection="0">
      <alignment vertical="center"/>
    </xf>
    <xf numFmtId="0" fontId="22" fillId="28" borderId="0" applyNumberFormat="0" applyBorder="0" applyProtection="0">
      <alignment vertical="center"/>
    </xf>
    <xf numFmtId="0" fontId="23" fillId="0" borderId="0" applyNumberFormat="0" applyBorder="0" applyProtection="0">
      <alignment vertical="center"/>
    </xf>
    <xf numFmtId="0" fontId="24" fillId="5" borderId="0" applyNumberFormat="0" applyBorder="0" applyProtection="0">
      <alignment vertical="center"/>
    </xf>
    <xf numFmtId="0" fontId="25" fillId="0" borderId="0" applyNumberFormat="0" applyBorder="0" applyProtection="0">
      <alignment vertical="center"/>
    </xf>
    <xf numFmtId="0" fontId="26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27" fillId="0" borderId="0" applyNumberFormat="0" applyBorder="0" applyProtection="0">
      <alignment vertical="center"/>
    </xf>
    <xf numFmtId="0" fontId="28" fillId="3" borderId="0" applyNumberFormat="0" applyBorder="0" applyProtection="0">
      <alignment vertical="center"/>
    </xf>
    <xf numFmtId="0" fontId="29" fillId="3" borderId="7" applyNumberFormat="0" applyProtection="0">
      <alignment vertical="center"/>
    </xf>
    <xf numFmtId="0" fontId="30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21" fillId="0" borderId="0" applyNumberFormat="0" applyBorder="0" applyProtection="0">
      <alignment vertical="center"/>
    </xf>
  </cellStyleXfs>
  <cellXfs count="87">
    <xf numFmtId="0" fontId="0" fillId="0" borderId="0" xfId="0">
      <alignment vertical="center"/>
    </xf>
    <xf numFmtId="3" fontId="31" fillId="0" borderId="0" xfId="5" applyNumberFormat="1" applyFont="1" applyAlignment="1">
      <alignment horizontal="center" vertical="center"/>
    </xf>
    <xf numFmtId="3" fontId="32" fillId="0" borderId="0" xfId="5" applyNumberFormat="1" applyFont="1" applyAlignment="1">
      <alignment horizontal="right" vertical="center"/>
    </xf>
    <xf numFmtId="3" fontId="32" fillId="0" borderId="11" xfId="5" applyNumberFormat="1" applyFont="1" applyBorder="1" applyAlignment="1">
      <alignment horizontal="center" vertical="center"/>
    </xf>
    <xf numFmtId="3" fontId="32" fillId="0" borderId="9" xfId="5" applyNumberFormat="1" applyFont="1" applyBorder="1" applyAlignment="1">
      <alignment horizontal="center" vertical="center" wrapText="1"/>
    </xf>
    <xf numFmtId="3" fontId="32" fillId="0" borderId="12" xfId="5" applyNumberFormat="1" applyFont="1" applyBorder="1" applyAlignment="1">
      <alignment horizontal="center" vertical="center"/>
    </xf>
    <xf numFmtId="3" fontId="32" fillId="0" borderId="13" xfId="5" applyNumberFormat="1" applyFont="1" applyBorder="1" applyAlignment="1">
      <alignment horizontal="center" vertical="center" wrapText="1"/>
    </xf>
    <xf numFmtId="0" fontId="2" fillId="0" borderId="14" xfId="5" applyFont="1" applyBorder="1" applyAlignment="1">
      <alignment horizontal="center" vertical="center" wrapText="1"/>
    </xf>
    <xf numFmtId="176" fontId="2" fillId="0" borderId="15" xfId="5" applyNumberFormat="1" applyFont="1" applyBorder="1">
      <alignment vertical="center"/>
    </xf>
    <xf numFmtId="176" fontId="2" fillId="0" borderId="15" xfId="5" applyNumberFormat="1" applyFont="1" applyBorder="1" applyAlignment="1">
      <alignment horizontal="right" vertical="center"/>
    </xf>
    <xf numFmtId="177" fontId="2" fillId="0" borderId="15" xfId="5" applyNumberFormat="1" applyFont="1" applyBorder="1" applyAlignment="1">
      <alignment horizontal="right" vertical="center"/>
    </xf>
    <xf numFmtId="0" fontId="2" fillId="0" borderId="16" xfId="5" applyFont="1" applyBorder="1" applyAlignment="1">
      <alignment horizontal="center" vertical="center" wrapText="1"/>
    </xf>
    <xf numFmtId="176" fontId="2" fillId="0" borderId="0" xfId="5" applyNumberFormat="1" applyFont="1">
      <alignment vertical="center"/>
    </xf>
    <xf numFmtId="176" fontId="2" fillId="0" borderId="0" xfId="5" applyNumberFormat="1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0" fontId="2" fillId="0" borderId="17" xfId="5" applyFont="1" applyBorder="1" applyAlignment="1">
      <alignment horizontal="center" vertical="center" wrapText="1"/>
    </xf>
    <xf numFmtId="176" fontId="2" fillId="0" borderId="18" xfId="5" applyNumberFormat="1" applyFont="1" applyBorder="1">
      <alignment vertical="center"/>
    </xf>
    <xf numFmtId="176" fontId="2" fillId="0" borderId="18" xfId="5" applyNumberFormat="1" applyFont="1" applyBorder="1" applyAlignment="1">
      <alignment horizontal="right" vertical="center"/>
    </xf>
    <xf numFmtId="177" fontId="2" fillId="0" borderId="18" xfId="5" applyNumberFormat="1" applyFont="1" applyBorder="1" applyAlignment="1">
      <alignment horizontal="right" vertical="center"/>
    </xf>
    <xf numFmtId="0" fontId="32" fillId="0" borderId="16" xfId="6" applyFont="1" applyBorder="1" applyAlignment="1">
      <alignment horizontal="left"/>
    </xf>
    <xf numFmtId="0" fontId="0" fillId="0" borderId="0" xfId="5" applyFont="1">
      <alignment vertical="center"/>
    </xf>
    <xf numFmtId="0" fontId="32" fillId="0" borderId="0" xfId="6" applyFont="1"/>
    <xf numFmtId="3" fontId="32" fillId="0" borderId="15" xfId="5" applyNumberFormat="1" applyFont="1" applyBorder="1" applyAlignment="1">
      <alignment horizontal="center" vertical="center"/>
    </xf>
    <xf numFmtId="3" fontId="32" fillId="0" borderId="19" xfId="5" applyNumberFormat="1" applyFont="1" applyBorder="1" applyAlignment="1">
      <alignment horizontal="center" vertical="center" wrapText="1"/>
    </xf>
    <xf numFmtId="3" fontId="32" fillId="0" borderId="20" xfId="5" applyNumberFormat="1" applyFont="1" applyBorder="1" applyAlignment="1">
      <alignment horizontal="center" vertical="center"/>
    </xf>
    <xf numFmtId="0" fontId="32" fillId="0" borderId="14" xfId="5" applyFont="1" applyBorder="1" applyAlignment="1">
      <alignment horizontal="left" vertical="center"/>
    </xf>
    <xf numFmtId="178" fontId="2" fillId="0" borderId="20" xfId="5" applyNumberFormat="1" applyFont="1" applyBorder="1">
      <alignment vertical="center"/>
    </xf>
    <xf numFmtId="178" fontId="2" fillId="0" borderId="15" xfId="5" applyNumberFormat="1" applyFont="1" applyBorder="1" applyAlignment="1">
      <alignment horizontal="right" vertical="center"/>
    </xf>
    <xf numFmtId="179" fontId="2" fillId="0" borderId="15" xfId="5" applyNumberFormat="1" applyFont="1" applyBorder="1" applyAlignment="1">
      <alignment horizontal="right" vertical="center"/>
    </xf>
    <xf numFmtId="178" fontId="2" fillId="0" borderId="15" xfId="5" applyNumberFormat="1" applyFont="1" applyBorder="1">
      <alignment vertical="center"/>
    </xf>
    <xf numFmtId="0" fontId="32" fillId="0" borderId="0" xfId="5" applyFont="1" applyAlignment="1">
      <alignment horizontal="left" vertical="center" wrapText="1"/>
    </xf>
    <xf numFmtId="178" fontId="2" fillId="0" borderId="21" xfId="5" applyNumberFormat="1" applyFont="1" applyBorder="1">
      <alignment vertical="center"/>
    </xf>
    <xf numFmtId="178" fontId="2" fillId="0" borderId="0" xfId="5" applyNumberFormat="1" applyFont="1" applyAlignment="1">
      <alignment horizontal="right" vertical="center"/>
    </xf>
    <xf numFmtId="179" fontId="2" fillId="0" borderId="0" xfId="5" applyNumberFormat="1" applyFont="1" applyAlignment="1">
      <alignment horizontal="right" vertical="center"/>
    </xf>
    <xf numFmtId="178" fontId="2" fillId="0" borderId="0" xfId="5" applyNumberFormat="1" applyFont="1">
      <alignment vertical="center"/>
    </xf>
    <xf numFmtId="0" fontId="32" fillId="0" borderId="18" xfId="5" applyFont="1" applyBorder="1" applyAlignment="1">
      <alignment horizontal="left" vertical="center" wrapText="1"/>
    </xf>
    <xf numFmtId="178" fontId="2" fillId="0" borderId="22" xfId="5" applyNumberFormat="1" applyFont="1" applyBorder="1">
      <alignment vertical="center"/>
    </xf>
    <xf numFmtId="178" fontId="2" fillId="0" borderId="18" xfId="5" applyNumberFormat="1" applyFont="1" applyBorder="1" applyAlignment="1">
      <alignment horizontal="right" vertical="center"/>
    </xf>
    <xf numFmtId="179" fontId="2" fillId="0" borderId="18" xfId="5" applyNumberFormat="1" applyFont="1" applyBorder="1" applyAlignment="1">
      <alignment horizontal="right" vertical="center"/>
    </xf>
    <xf numFmtId="178" fontId="2" fillId="0" borderId="18" xfId="5" applyNumberFormat="1" applyFont="1" applyBorder="1">
      <alignment vertical="center"/>
    </xf>
    <xf numFmtId="0" fontId="32" fillId="0" borderId="0" xfId="6" applyFont="1" applyAlignment="1">
      <alignment horizontal="left"/>
    </xf>
    <xf numFmtId="178" fontId="35" fillId="0" borderId="15" xfId="5" applyNumberFormat="1" applyFont="1" applyBorder="1" applyAlignment="1">
      <alignment horizontal="right" vertical="center"/>
    </xf>
    <xf numFmtId="179" fontId="35" fillId="0" borderId="15" xfId="5" applyNumberFormat="1" applyFont="1" applyBorder="1" applyAlignment="1">
      <alignment horizontal="right" vertical="center"/>
    </xf>
    <xf numFmtId="178" fontId="35" fillId="0" borderId="21" xfId="5" applyNumberFormat="1" applyFont="1" applyBorder="1">
      <alignment vertical="center"/>
    </xf>
    <xf numFmtId="178" fontId="35" fillId="0" borderId="0" xfId="5" applyNumberFormat="1" applyFont="1" applyAlignment="1">
      <alignment horizontal="right" vertical="center"/>
    </xf>
    <xf numFmtId="179" fontId="35" fillId="0" borderId="0" xfId="5" applyNumberFormat="1" applyFont="1" applyAlignment="1">
      <alignment horizontal="right" vertical="center"/>
    </xf>
    <xf numFmtId="178" fontId="35" fillId="0" borderId="0" xfId="5" applyNumberFormat="1" applyFont="1">
      <alignment vertical="center"/>
    </xf>
    <xf numFmtId="178" fontId="35" fillId="0" borderId="22" xfId="5" applyNumberFormat="1" applyFont="1" applyBorder="1">
      <alignment vertical="center"/>
    </xf>
    <xf numFmtId="178" fontId="35" fillId="0" borderId="18" xfId="5" applyNumberFormat="1" applyFont="1" applyBorder="1" applyAlignment="1">
      <alignment horizontal="right" vertical="center"/>
    </xf>
    <xf numFmtId="179" fontId="35" fillId="0" borderId="18" xfId="5" applyNumberFormat="1" applyFont="1" applyBorder="1" applyAlignment="1">
      <alignment horizontal="right" vertical="center"/>
    </xf>
    <xf numFmtId="178" fontId="35" fillId="0" borderId="18" xfId="5" applyNumberFormat="1" applyFont="1" applyBorder="1">
      <alignment vertical="center"/>
    </xf>
    <xf numFmtId="180" fontId="32" fillId="0" borderId="0" xfId="6" applyNumberFormat="1" applyFont="1" applyAlignment="1">
      <alignment horizontal="left"/>
    </xf>
    <xf numFmtId="181" fontId="0" fillId="0" borderId="0" xfId="5" applyNumberFormat="1" applyFont="1">
      <alignment vertical="center"/>
    </xf>
    <xf numFmtId="180" fontId="0" fillId="0" borderId="0" xfId="5" applyNumberFormat="1" applyFont="1">
      <alignment vertical="center"/>
    </xf>
    <xf numFmtId="181" fontId="0" fillId="0" borderId="0" xfId="0" applyNumberFormat="1">
      <alignment vertical="center"/>
    </xf>
    <xf numFmtId="180" fontId="38" fillId="0" borderId="10" xfId="5" applyNumberFormat="1" applyFont="1" applyBorder="1" applyAlignment="1">
      <alignment horizontal="center" vertical="center" wrapText="1"/>
    </xf>
    <xf numFmtId="180" fontId="38" fillId="0" borderId="10" xfId="5" applyNumberFormat="1" applyFont="1" applyBorder="1" applyAlignment="1">
      <alignment horizontal="center" vertical="center"/>
    </xf>
    <xf numFmtId="180" fontId="38" fillId="0" borderId="10" xfId="5" applyNumberFormat="1" applyFont="1" applyBorder="1" applyAlignment="1">
      <alignment horizontal="left" vertical="center"/>
    </xf>
    <xf numFmtId="180" fontId="38" fillId="0" borderId="10" xfId="5" applyNumberFormat="1" applyFont="1" applyBorder="1" applyAlignment="1">
      <alignment horizontal="left" vertical="center" wrapText="1"/>
    </xf>
    <xf numFmtId="181" fontId="39" fillId="0" borderId="10" xfId="0" applyNumberFormat="1" applyFont="1" applyBorder="1">
      <alignment vertical="center"/>
    </xf>
    <xf numFmtId="180" fontId="39" fillId="0" borderId="10" xfId="0" applyNumberFormat="1" applyFont="1" applyBorder="1">
      <alignment vertical="center"/>
    </xf>
    <xf numFmtId="180" fontId="39" fillId="0" borderId="10" xfId="5" applyNumberFormat="1" applyFont="1" applyBorder="1" applyAlignment="1">
      <alignment horizontal="right" vertical="center"/>
    </xf>
    <xf numFmtId="181" fontId="39" fillId="0" borderId="10" xfId="5" applyNumberFormat="1" applyFont="1" applyBorder="1" applyAlignment="1">
      <alignment horizontal="right" vertical="center"/>
    </xf>
    <xf numFmtId="41" fontId="39" fillId="0" borderId="10" xfId="5" applyNumberFormat="1" applyFont="1" applyBorder="1" applyAlignment="1">
      <alignment horizontal="right" vertical="center"/>
    </xf>
    <xf numFmtId="182" fontId="39" fillId="0" borderId="10" xfId="5" applyNumberFormat="1" applyFont="1" applyBorder="1" applyAlignment="1">
      <alignment horizontal="right" vertical="center"/>
    </xf>
    <xf numFmtId="3" fontId="31" fillId="0" borderId="0" xfId="5" applyNumberFormat="1" applyFont="1" applyAlignment="1">
      <alignment horizontal="center" vertical="center"/>
    </xf>
    <xf numFmtId="0" fontId="32" fillId="29" borderId="9" xfId="5" applyFont="1" applyFill="1" applyBorder="1" applyAlignment="1">
      <alignment horizontal="center" vertical="center"/>
    </xf>
    <xf numFmtId="3" fontId="32" fillId="0" borderId="10" xfId="5" applyNumberFormat="1" applyFont="1" applyBorder="1" applyAlignment="1">
      <alignment horizontal="center" vertical="center" wrapText="1"/>
    </xf>
    <xf numFmtId="3" fontId="32" fillId="0" borderId="11" xfId="5" applyNumberFormat="1" applyFont="1" applyBorder="1" applyAlignment="1">
      <alignment horizontal="center" vertical="center"/>
    </xf>
    <xf numFmtId="3" fontId="31" fillId="29" borderId="0" xfId="5" applyNumberFormat="1" applyFont="1" applyFill="1" applyAlignment="1">
      <alignment horizontal="center" vertical="center"/>
    </xf>
    <xf numFmtId="3" fontId="34" fillId="0" borderId="18" xfId="5" applyNumberFormat="1" applyFont="1" applyBorder="1" applyAlignment="1">
      <alignment horizontal="left" vertical="center"/>
    </xf>
    <xf numFmtId="3" fontId="32" fillId="0" borderId="18" xfId="5" applyNumberFormat="1" applyFont="1" applyBorder="1" applyAlignment="1">
      <alignment horizontal="right" vertical="center"/>
    </xf>
    <xf numFmtId="3" fontId="34" fillId="29" borderId="10" xfId="5" applyNumberFormat="1" applyFont="1" applyFill="1" applyBorder="1" applyAlignment="1">
      <alignment horizontal="center" vertical="center"/>
    </xf>
    <xf numFmtId="3" fontId="34" fillId="0" borderId="10" xfId="5" applyNumberFormat="1" applyFont="1" applyBorder="1" applyAlignment="1">
      <alignment horizontal="center" vertical="center"/>
    </xf>
    <xf numFmtId="3" fontId="34" fillId="0" borderId="11" xfId="5" applyNumberFormat="1" applyFont="1" applyBorder="1" applyAlignment="1">
      <alignment horizontal="center" vertical="center"/>
    </xf>
    <xf numFmtId="3" fontId="32" fillId="0" borderId="10" xfId="5" applyNumberFormat="1" applyFont="1" applyBorder="1" applyAlignment="1">
      <alignment horizontal="center" vertical="center"/>
    </xf>
    <xf numFmtId="3" fontId="34" fillId="0" borderId="18" xfId="5" applyNumberFormat="1" applyFont="1" applyBorder="1" applyAlignment="1">
      <alignment horizontal="center" vertical="center"/>
    </xf>
    <xf numFmtId="181" fontId="38" fillId="0" borderId="10" xfId="5" applyNumberFormat="1" applyFont="1" applyBorder="1" applyAlignment="1">
      <alignment horizontal="center" vertical="center"/>
    </xf>
    <xf numFmtId="180" fontId="36" fillId="29" borderId="0" xfId="5" applyNumberFormat="1" applyFont="1" applyFill="1" applyAlignment="1">
      <alignment horizontal="center" vertical="center"/>
    </xf>
    <xf numFmtId="180" fontId="37" fillId="0" borderId="18" xfId="5" applyNumberFormat="1" applyFont="1" applyBorder="1" applyAlignment="1">
      <alignment horizontal="center" vertical="center"/>
    </xf>
    <xf numFmtId="180" fontId="38" fillId="0" borderId="18" xfId="5" applyNumberFormat="1" applyFont="1" applyBorder="1" applyAlignment="1">
      <alignment horizontal="right" vertical="center"/>
    </xf>
    <xf numFmtId="180" fontId="38" fillId="29" borderId="10" xfId="5" applyNumberFormat="1" applyFont="1" applyFill="1" applyBorder="1" applyAlignment="1">
      <alignment horizontal="center" vertical="center"/>
    </xf>
    <xf numFmtId="180" fontId="37" fillId="29" borderId="10" xfId="5" applyNumberFormat="1" applyFont="1" applyFill="1" applyBorder="1" applyAlignment="1">
      <alignment horizontal="center" vertical="center"/>
    </xf>
    <xf numFmtId="180" fontId="37" fillId="0" borderId="10" xfId="5" applyNumberFormat="1" applyFont="1" applyBorder="1" applyAlignment="1">
      <alignment horizontal="center" vertical="center"/>
    </xf>
    <xf numFmtId="181" fontId="38" fillId="0" borderId="10" xfId="5" applyNumberFormat="1" applyFont="1" applyBorder="1" applyAlignment="1">
      <alignment horizontal="center" vertical="center" wrapText="1"/>
    </xf>
    <xf numFmtId="180" fontId="38" fillId="0" borderId="10" xfId="5" applyNumberFormat="1" applyFont="1" applyBorder="1" applyAlignment="1">
      <alignment horizontal="center" vertical="center" wrapText="1"/>
    </xf>
    <xf numFmtId="180" fontId="38" fillId="0" borderId="10" xfId="5" applyNumberFormat="1" applyFont="1" applyBorder="1" applyAlignment="1">
      <alignment horizontal="center" vertical="center"/>
    </xf>
  </cellXfs>
  <cellStyles count="71">
    <cellStyle name="20% - 輔色1 2" xfId="35" xr:uid="{00000000-0005-0000-0000-000000000000}"/>
    <cellStyle name="20% - 輔色2 2" xfId="36" xr:uid="{00000000-0005-0000-0000-000001000000}"/>
    <cellStyle name="20% - 輔色3 2" xfId="37" xr:uid="{00000000-0005-0000-0000-000002000000}"/>
    <cellStyle name="20% - 輔色4 2" xfId="38" xr:uid="{00000000-0005-0000-0000-000003000000}"/>
    <cellStyle name="20% - 輔色5 2" xfId="39" xr:uid="{00000000-0005-0000-0000-000004000000}"/>
    <cellStyle name="20% - 輔色6 2" xfId="40" xr:uid="{00000000-0005-0000-0000-000005000000}"/>
    <cellStyle name="40% - 輔色1 2" xfId="41" xr:uid="{00000000-0005-0000-0000-000006000000}"/>
    <cellStyle name="40% - 輔色2 2" xfId="42" xr:uid="{00000000-0005-0000-0000-000007000000}"/>
    <cellStyle name="40% - 輔色3 2" xfId="43" xr:uid="{00000000-0005-0000-0000-000008000000}"/>
    <cellStyle name="40% - 輔色4 2" xfId="44" xr:uid="{00000000-0005-0000-0000-000009000000}"/>
    <cellStyle name="40% - 輔色5 2" xfId="45" xr:uid="{00000000-0005-0000-0000-00000A000000}"/>
    <cellStyle name="40% - 輔色6 2" xfId="46" xr:uid="{00000000-0005-0000-0000-00000B000000}"/>
    <cellStyle name="60% - 輔色1 2" xfId="47" xr:uid="{00000000-0005-0000-0000-00000C000000}"/>
    <cellStyle name="60% - 輔色2 2" xfId="48" xr:uid="{00000000-0005-0000-0000-00000D000000}"/>
    <cellStyle name="60% - 輔色3 2" xfId="49" xr:uid="{00000000-0005-0000-0000-00000E000000}"/>
    <cellStyle name="60% - 輔色4 2" xfId="50" xr:uid="{00000000-0005-0000-0000-00000F000000}"/>
    <cellStyle name="60% - 輔色5 2" xfId="51" xr:uid="{00000000-0005-0000-0000-000010000000}"/>
    <cellStyle name="60% - 輔色6 2" xfId="52" xr:uid="{00000000-0005-0000-0000-000011000000}"/>
    <cellStyle name="Accent" xfId="53" xr:uid="{00000000-0005-0000-0000-000012000000}"/>
    <cellStyle name="Accent 1" xfId="54" xr:uid="{00000000-0005-0000-0000-000013000000}"/>
    <cellStyle name="Accent 2" xfId="55" xr:uid="{00000000-0005-0000-0000-000014000000}"/>
    <cellStyle name="Accent 3" xfId="56" xr:uid="{00000000-0005-0000-0000-000015000000}"/>
    <cellStyle name="Bad" xfId="57" xr:uid="{00000000-0005-0000-0000-000016000000}"/>
    <cellStyle name="Error" xfId="58" xr:uid="{00000000-0005-0000-0000-000017000000}"/>
    <cellStyle name="Footnote" xfId="59" xr:uid="{00000000-0005-0000-0000-000018000000}"/>
    <cellStyle name="Good" xfId="60" xr:uid="{00000000-0005-0000-0000-000019000000}"/>
    <cellStyle name="Heading" xfId="61" xr:uid="{00000000-0005-0000-0000-00001A000000}"/>
    <cellStyle name="Heading 1" xfId="62" xr:uid="{00000000-0005-0000-0000-00001B000000}"/>
    <cellStyle name="Heading 2" xfId="63" xr:uid="{00000000-0005-0000-0000-00001C000000}"/>
    <cellStyle name="Hyperlink" xfId="64" xr:uid="{00000000-0005-0000-0000-00001D000000}"/>
    <cellStyle name="Neutral" xfId="65" xr:uid="{00000000-0005-0000-0000-00001E000000}"/>
    <cellStyle name="Note" xfId="66" xr:uid="{00000000-0005-0000-0000-00001F000000}"/>
    <cellStyle name="Result" xfId="67" xr:uid="{00000000-0005-0000-0000-000020000000}"/>
    <cellStyle name="Status" xfId="68" xr:uid="{00000000-0005-0000-0000-000021000000}"/>
    <cellStyle name="Text" xfId="69" xr:uid="{00000000-0005-0000-0000-000022000000}"/>
    <cellStyle name="Warning" xfId="70" xr:uid="{00000000-0005-0000-0000-000023000000}"/>
    <cellStyle name="一般" xfId="0" builtinId="0" customBuiltin="1"/>
    <cellStyle name="一般 2" xfId="1" xr:uid="{00000000-0005-0000-0000-000025000000}"/>
    <cellStyle name="一般 3" xfId="2" xr:uid="{00000000-0005-0000-0000-000026000000}"/>
    <cellStyle name="一般 4" xfId="3" xr:uid="{00000000-0005-0000-0000-000027000000}"/>
    <cellStyle name="一般 5" xfId="4" xr:uid="{00000000-0005-0000-0000-000028000000}"/>
    <cellStyle name="一般 6" xfId="5" xr:uid="{00000000-0005-0000-0000-000029000000}"/>
    <cellStyle name="一般_Sheet1" xfId="6" xr:uid="{00000000-0005-0000-0000-00002A000000}"/>
    <cellStyle name="中等 2" xfId="7" xr:uid="{00000000-0005-0000-0000-00002B000000}"/>
    <cellStyle name="合計 2" xfId="10" xr:uid="{00000000-0005-0000-0000-00002C000000}"/>
    <cellStyle name="合計 2 2" xfId="11" xr:uid="{00000000-0005-0000-0000-00002D000000}"/>
    <cellStyle name="好 2" xfId="13" xr:uid="{00000000-0005-0000-0000-00002E000000}"/>
    <cellStyle name="計算方式 2" xfId="20" xr:uid="{00000000-0005-0000-0000-00002F000000}"/>
    <cellStyle name="計算方式 2 2" xfId="21" xr:uid="{00000000-0005-0000-0000-000030000000}"/>
    <cellStyle name="連結的儲存格 2" xfId="34" xr:uid="{00000000-0005-0000-0000-000031000000}"/>
    <cellStyle name="備註 2" xfId="8" xr:uid="{00000000-0005-0000-0000-000032000000}"/>
    <cellStyle name="備註 2 2" xfId="9" xr:uid="{00000000-0005-0000-0000-000033000000}"/>
    <cellStyle name="說明文字 2" xfId="22" xr:uid="{00000000-0005-0000-0000-000034000000}"/>
    <cellStyle name="輔色1 2" xfId="24" xr:uid="{00000000-0005-0000-0000-000035000000}"/>
    <cellStyle name="輔色2 2" xfId="25" xr:uid="{00000000-0005-0000-0000-000036000000}"/>
    <cellStyle name="輔色3 2" xfId="26" xr:uid="{00000000-0005-0000-0000-000037000000}"/>
    <cellStyle name="輔色4 2" xfId="27" xr:uid="{00000000-0005-0000-0000-000038000000}"/>
    <cellStyle name="輔色5 2" xfId="28" xr:uid="{00000000-0005-0000-0000-000039000000}"/>
    <cellStyle name="輔色6 2" xfId="29" xr:uid="{00000000-0005-0000-0000-00003A000000}"/>
    <cellStyle name="標題 1 2" xfId="14" xr:uid="{00000000-0005-0000-0000-00003B000000}"/>
    <cellStyle name="標題 2 2" xfId="15" xr:uid="{00000000-0005-0000-0000-00003C000000}"/>
    <cellStyle name="標題 3 2" xfId="16" xr:uid="{00000000-0005-0000-0000-00003D000000}"/>
    <cellStyle name="標題 4 2" xfId="17" xr:uid="{00000000-0005-0000-0000-00003E000000}"/>
    <cellStyle name="標題 5" xfId="18" xr:uid="{00000000-0005-0000-0000-00003F000000}"/>
    <cellStyle name="輸入 2" xfId="30" xr:uid="{00000000-0005-0000-0000-000040000000}"/>
    <cellStyle name="輸入 2 2" xfId="31" xr:uid="{00000000-0005-0000-0000-000041000000}"/>
    <cellStyle name="輸出 2" xfId="32" xr:uid="{00000000-0005-0000-0000-000042000000}"/>
    <cellStyle name="輸出 2 2" xfId="33" xr:uid="{00000000-0005-0000-0000-000043000000}"/>
    <cellStyle name="檢查儲存格 2" xfId="19" xr:uid="{00000000-0005-0000-0000-000044000000}"/>
    <cellStyle name="壞 2" xfId="12" xr:uid="{00000000-0005-0000-0000-000045000000}"/>
    <cellStyle name="警告文字 2" xfId="23" xr:uid="{00000000-0005-0000-0000-00004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workbookViewId="0">
      <selection sqref="A1:F1"/>
    </sheetView>
  </sheetViews>
  <sheetFormatPr defaultColWidth="8" defaultRowHeight="16.5"/>
  <cols>
    <col min="1" max="1024" width="9" customWidth="1"/>
    <col min="1025" max="1025" width="8" customWidth="1"/>
  </cols>
  <sheetData>
    <row r="1" spans="1:6" ht="21">
      <c r="A1" s="65" t="s">
        <v>0</v>
      </c>
      <c r="B1" s="65"/>
      <c r="C1" s="65"/>
      <c r="D1" s="65"/>
      <c r="E1" s="65"/>
      <c r="F1" s="65"/>
    </row>
    <row r="2" spans="1:6" ht="21">
      <c r="A2" s="1"/>
      <c r="B2" s="1"/>
      <c r="C2" s="1"/>
      <c r="D2" s="1"/>
      <c r="E2" s="1"/>
      <c r="F2" s="2" t="s">
        <v>1</v>
      </c>
    </row>
    <row r="3" spans="1:6">
      <c r="A3" s="66" t="s">
        <v>2</v>
      </c>
      <c r="B3" s="67" t="s">
        <v>3</v>
      </c>
      <c r="C3" s="68" t="s">
        <v>4</v>
      </c>
      <c r="D3" s="4"/>
      <c r="E3" s="68" t="s">
        <v>5</v>
      </c>
      <c r="F3" s="5"/>
    </row>
    <row r="4" spans="1:6">
      <c r="A4" s="66"/>
      <c r="B4" s="67"/>
      <c r="C4" s="68"/>
      <c r="D4" s="6" t="s">
        <v>6</v>
      </c>
      <c r="E4" s="68"/>
      <c r="F4" s="3" t="s">
        <v>6</v>
      </c>
    </row>
    <row r="5" spans="1:6">
      <c r="A5" s="7">
        <v>101</v>
      </c>
      <c r="B5" s="8">
        <v>791</v>
      </c>
      <c r="C5" s="9">
        <v>379</v>
      </c>
      <c r="D5" s="10">
        <v>47.91</v>
      </c>
      <c r="E5" s="9">
        <v>412</v>
      </c>
      <c r="F5" s="10">
        <v>52.09</v>
      </c>
    </row>
    <row r="6" spans="1:6">
      <c r="A6" s="11">
        <v>102</v>
      </c>
      <c r="B6" s="12">
        <v>794</v>
      </c>
      <c r="C6" s="13">
        <v>382</v>
      </c>
      <c r="D6" s="14">
        <v>48.11</v>
      </c>
      <c r="E6" s="13">
        <v>412</v>
      </c>
      <c r="F6" s="14">
        <v>51.89</v>
      </c>
    </row>
    <row r="7" spans="1:6">
      <c r="A7" s="15">
        <v>103</v>
      </c>
      <c r="B7" s="16">
        <v>793</v>
      </c>
      <c r="C7" s="17">
        <v>380</v>
      </c>
      <c r="D7" s="18">
        <v>47.92</v>
      </c>
      <c r="E7" s="17">
        <v>413</v>
      </c>
      <c r="F7" s="18">
        <v>52.08</v>
      </c>
    </row>
    <row r="8" spans="1:6">
      <c r="A8" s="19" t="s">
        <v>7</v>
      </c>
      <c r="B8" s="20"/>
      <c r="C8" s="20"/>
      <c r="D8" s="20"/>
      <c r="E8" s="20"/>
      <c r="F8" s="20"/>
    </row>
    <row r="9" spans="1:6">
      <c r="A9" s="19" t="s">
        <v>8</v>
      </c>
      <c r="B9" s="20"/>
      <c r="C9" s="20"/>
      <c r="D9" s="20"/>
      <c r="E9" s="20"/>
      <c r="F9" s="20"/>
    </row>
    <row r="10" spans="1:6">
      <c r="A10" s="21" t="s">
        <v>9</v>
      </c>
      <c r="B10" s="21"/>
      <c r="C10" s="21"/>
      <c r="D10" s="20"/>
      <c r="E10" s="20"/>
      <c r="F10" s="20"/>
    </row>
    <row r="11" spans="1:6">
      <c r="A11" s="20"/>
      <c r="B11" s="20"/>
      <c r="C11" s="20"/>
      <c r="D11" s="20"/>
      <c r="E11" s="20"/>
      <c r="F11" s="20"/>
    </row>
    <row r="12" spans="1:6">
      <c r="A12" s="20"/>
      <c r="B12" s="20"/>
      <c r="C12" s="20"/>
      <c r="D12" s="20"/>
      <c r="E12" s="20"/>
      <c r="F12" s="20"/>
    </row>
    <row r="13" spans="1:6">
      <c r="A13" s="20"/>
      <c r="B13" s="20"/>
      <c r="C13" s="20"/>
      <c r="D13" s="20"/>
      <c r="E13" s="20"/>
      <c r="F13" s="20"/>
    </row>
  </sheetData>
  <mergeCells count="5">
    <mergeCell ref="A1:F1"/>
    <mergeCell ref="A3:A4"/>
    <mergeCell ref="B3:B4"/>
    <mergeCell ref="C3:C4"/>
    <mergeCell ref="E3:E4"/>
  </mergeCells>
  <phoneticPr fontId="33" type="noConversion"/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"/>
  <sheetViews>
    <sheetView workbookViewId="0"/>
  </sheetViews>
  <sheetFormatPr defaultColWidth="8" defaultRowHeight="16.5"/>
  <cols>
    <col min="1" max="1" width="11.125" customWidth="1"/>
    <col min="2" max="6" width="7.875" customWidth="1"/>
    <col min="7" max="16" width="8.5" customWidth="1"/>
    <col min="17" max="1024" width="9" customWidth="1"/>
    <col min="1025" max="1025" width="8" customWidth="1"/>
  </cols>
  <sheetData>
    <row r="1" spans="1:16" ht="21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ht="19.5">
      <c r="A2" s="70" t="s">
        <v>11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12</v>
      </c>
      <c r="P2" s="71"/>
    </row>
    <row r="3" spans="1:16" ht="19.5">
      <c r="A3" s="66" t="s">
        <v>13</v>
      </c>
      <c r="B3" s="72" t="s">
        <v>14</v>
      </c>
      <c r="C3" s="72"/>
      <c r="D3" s="72"/>
      <c r="E3" s="72"/>
      <c r="F3" s="72"/>
      <c r="G3" s="73" t="s">
        <v>15</v>
      </c>
      <c r="H3" s="73"/>
      <c r="I3" s="73"/>
      <c r="J3" s="73"/>
      <c r="K3" s="73"/>
      <c r="L3" s="74" t="s">
        <v>16</v>
      </c>
      <c r="M3" s="74"/>
      <c r="N3" s="74"/>
      <c r="O3" s="74"/>
      <c r="P3" s="74"/>
    </row>
    <row r="4" spans="1:16">
      <c r="A4" s="66"/>
      <c r="B4" s="67" t="s">
        <v>17</v>
      </c>
      <c r="C4" s="68" t="s">
        <v>4</v>
      </c>
      <c r="D4" s="4"/>
      <c r="E4" s="68" t="s">
        <v>5</v>
      </c>
      <c r="F4" s="5"/>
      <c r="G4" s="67" t="s">
        <v>17</v>
      </c>
      <c r="H4" s="68" t="s">
        <v>4</v>
      </c>
      <c r="I4" s="4"/>
      <c r="J4" s="68" t="s">
        <v>5</v>
      </c>
      <c r="K4" s="5"/>
      <c r="L4" s="75" t="s">
        <v>17</v>
      </c>
      <c r="M4" s="68" t="s">
        <v>4</v>
      </c>
      <c r="N4" s="22"/>
      <c r="O4" s="68" t="s">
        <v>5</v>
      </c>
      <c r="P4" s="22"/>
    </row>
    <row r="5" spans="1:16">
      <c r="A5" s="66"/>
      <c r="B5" s="67"/>
      <c r="C5" s="68"/>
      <c r="D5" s="23" t="s">
        <v>6</v>
      </c>
      <c r="E5" s="68"/>
      <c r="F5" s="24" t="s">
        <v>6</v>
      </c>
      <c r="G5" s="67"/>
      <c r="H5" s="68"/>
      <c r="I5" s="23" t="s">
        <v>6</v>
      </c>
      <c r="J5" s="68"/>
      <c r="K5" s="24" t="s">
        <v>6</v>
      </c>
      <c r="L5" s="75"/>
      <c r="M5" s="68"/>
      <c r="N5" s="24" t="s">
        <v>6</v>
      </c>
      <c r="O5" s="68"/>
      <c r="P5" s="24" t="s">
        <v>6</v>
      </c>
    </row>
    <row r="6" spans="1:16" ht="21.6" customHeight="1">
      <c r="A6" s="25" t="s">
        <v>17</v>
      </c>
      <c r="B6" s="26">
        <f t="shared" ref="B6:B13" si="0">C6+E6</f>
        <v>768</v>
      </c>
      <c r="C6" s="27">
        <v>380</v>
      </c>
      <c r="D6" s="28">
        <f>C6/B6*100</f>
        <v>49.479166666666671</v>
      </c>
      <c r="E6" s="27">
        <v>388</v>
      </c>
      <c r="F6" s="28">
        <f>E6/B6*100</f>
        <v>50.520833333333336</v>
      </c>
      <c r="G6" s="29">
        <f t="shared" ref="G6:G13" si="1">H6+J6</f>
        <v>460</v>
      </c>
      <c r="H6" s="27">
        <v>203</v>
      </c>
      <c r="I6" s="28">
        <f>H6/G6*100</f>
        <v>44.130434782608695</v>
      </c>
      <c r="J6" s="27">
        <v>257</v>
      </c>
      <c r="K6" s="28">
        <f>J6/G6*100</f>
        <v>55.869565217391305</v>
      </c>
      <c r="L6" s="27">
        <f t="shared" ref="L6:L13" si="2">M6+O6</f>
        <v>308</v>
      </c>
      <c r="M6" s="27">
        <v>177</v>
      </c>
      <c r="N6" s="28">
        <f>M6/L6*100</f>
        <v>57.467532467532465</v>
      </c>
      <c r="O6" s="27">
        <v>131</v>
      </c>
      <c r="P6" s="28">
        <f>O6/L6*100</f>
        <v>42.532467532467535</v>
      </c>
    </row>
    <row r="7" spans="1:16" ht="21.6" customHeight="1">
      <c r="A7" s="30" t="s">
        <v>18</v>
      </c>
      <c r="B7" s="31">
        <f t="shared" si="0"/>
        <v>0</v>
      </c>
      <c r="C7" s="32">
        <v>0</v>
      </c>
      <c r="D7" s="33">
        <v>0</v>
      </c>
      <c r="E7" s="32">
        <v>0</v>
      </c>
      <c r="F7" s="33">
        <v>0</v>
      </c>
      <c r="G7" s="34">
        <f t="shared" si="1"/>
        <v>0</v>
      </c>
      <c r="H7" s="32">
        <v>0</v>
      </c>
      <c r="I7" s="33">
        <v>0</v>
      </c>
      <c r="J7" s="32">
        <v>0</v>
      </c>
      <c r="K7" s="33">
        <v>0</v>
      </c>
      <c r="L7" s="32">
        <f t="shared" si="2"/>
        <v>0</v>
      </c>
      <c r="M7" s="32">
        <v>0</v>
      </c>
      <c r="N7" s="33">
        <v>0</v>
      </c>
      <c r="O7" s="32">
        <v>0</v>
      </c>
      <c r="P7" s="33">
        <v>0</v>
      </c>
    </row>
    <row r="8" spans="1:16" ht="21.6" customHeight="1">
      <c r="A8" s="30" t="s">
        <v>19</v>
      </c>
      <c r="B8" s="31">
        <f t="shared" si="0"/>
        <v>24</v>
      </c>
      <c r="C8" s="32">
        <v>14</v>
      </c>
      <c r="D8" s="33">
        <f t="shared" ref="D8:D13" si="3">C8/B8*100</f>
        <v>58.333333333333336</v>
      </c>
      <c r="E8" s="32">
        <v>10</v>
      </c>
      <c r="F8" s="33">
        <f t="shared" ref="F8:F13" si="4">E8/B8*100</f>
        <v>41.666666666666671</v>
      </c>
      <c r="G8" s="34">
        <f t="shared" si="1"/>
        <v>7</v>
      </c>
      <c r="H8" s="32">
        <v>5</v>
      </c>
      <c r="I8" s="33">
        <f t="shared" ref="I8:I13" si="5">H8/G8*100</f>
        <v>71.428571428571431</v>
      </c>
      <c r="J8" s="32">
        <v>2</v>
      </c>
      <c r="K8" s="33">
        <f t="shared" ref="K8:K13" si="6">J8/G8*100</f>
        <v>28.571428571428569</v>
      </c>
      <c r="L8" s="32">
        <f t="shared" si="2"/>
        <v>17</v>
      </c>
      <c r="M8" s="32">
        <v>9</v>
      </c>
      <c r="N8" s="33">
        <f t="shared" ref="N8:N13" si="7">M8/L8*100</f>
        <v>52.941176470588239</v>
      </c>
      <c r="O8" s="32">
        <v>8</v>
      </c>
      <c r="P8" s="33">
        <f t="shared" ref="P8:P13" si="8">O8/L8*100</f>
        <v>47.058823529411761</v>
      </c>
    </row>
    <row r="9" spans="1:16" ht="21.6" customHeight="1">
      <c r="A9" s="30" t="s">
        <v>20</v>
      </c>
      <c r="B9" s="31">
        <f t="shared" si="0"/>
        <v>81</v>
      </c>
      <c r="C9" s="32">
        <v>49</v>
      </c>
      <c r="D9" s="33">
        <f t="shared" si="3"/>
        <v>60.493827160493829</v>
      </c>
      <c r="E9" s="32">
        <v>32</v>
      </c>
      <c r="F9" s="33">
        <f t="shared" si="4"/>
        <v>39.506172839506171</v>
      </c>
      <c r="G9" s="34">
        <f t="shared" si="1"/>
        <v>45</v>
      </c>
      <c r="H9" s="32">
        <v>23</v>
      </c>
      <c r="I9" s="33">
        <f t="shared" si="5"/>
        <v>51.111111111111107</v>
      </c>
      <c r="J9" s="32">
        <v>22</v>
      </c>
      <c r="K9" s="33">
        <f t="shared" si="6"/>
        <v>48.888888888888886</v>
      </c>
      <c r="L9" s="32">
        <f t="shared" si="2"/>
        <v>36</v>
      </c>
      <c r="M9" s="32">
        <v>26</v>
      </c>
      <c r="N9" s="33">
        <f t="shared" si="7"/>
        <v>72.222222222222214</v>
      </c>
      <c r="O9" s="32">
        <v>10</v>
      </c>
      <c r="P9" s="33">
        <f t="shared" si="8"/>
        <v>27.777777777777779</v>
      </c>
    </row>
    <row r="10" spans="1:16" ht="21.6" customHeight="1">
      <c r="A10" s="30" t="s">
        <v>21</v>
      </c>
      <c r="B10" s="31">
        <f t="shared" si="0"/>
        <v>148</v>
      </c>
      <c r="C10" s="32">
        <v>77</v>
      </c>
      <c r="D10" s="33">
        <f t="shared" si="3"/>
        <v>52.027027027027032</v>
      </c>
      <c r="E10" s="32">
        <v>71</v>
      </c>
      <c r="F10" s="33">
        <f t="shared" si="4"/>
        <v>47.972972972972968</v>
      </c>
      <c r="G10" s="34">
        <f t="shared" si="1"/>
        <v>85</v>
      </c>
      <c r="H10" s="32">
        <v>42</v>
      </c>
      <c r="I10" s="33">
        <f t="shared" si="5"/>
        <v>49.411764705882355</v>
      </c>
      <c r="J10" s="32">
        <v>43</v>
      </c>
      <c r="K10" s="33">
        <f t="shared" si="6"/>
        <v>50.588235294117645</v>
      </c>
      <c r="L10" s="32">
        <f t="shared" si="2"/>
        <v>63</v>
      </c>
      <c r="M10" s="32">
        <v>35</v>
      </c>
      <c r="N10" s="33">
        <f t="shared" si="7"/>
        <v>55.555555555555557</v>
      </c>
      <c r="O10" s="32">
        <v>28</v>
      </c>
      <c r="P10" s="33">
        <f t="shared" si="8"/>
        <v>44.444444444444443</v>
      </c>
    </row>
    <row r="11" spans="1:16" ht="21.6" customHeight="1">
      <c r="A11" s="30" t="s">
        <v>22</v>
      </c>
      <c r="B11" s="31">
        <f t="shared" si="0"/>
        <v>201</v>
      </c>
      <c r="C11" s="32">
        <v>93</v>
      </c>
      <c r="D11" s="33">
        <f t="shared" si="3"/>
        <v>46.268656716417908</v>
      </c>
      <c r="E11" s="32">
        <v>108</v>
      </c>
      <c r="F11" s="33">
        <f t="shared" si="4"/>
        <v>53.731343283582092</v>
      </c>
      <c r="G11" s="34">
        <f t="shared" si="1"/>
        <v>125</v>
      </c>
      <c r="H11" s="32">
        <v>52</v>
      </c>
      <c r="I11" s="33">
        <f t="shared" si="5"/>
        <v>41.6</v>
      </c>
      <c r="J11" s="32">
        <v>73</v>
      </c>
      <c r="K11" s="33">
        <f t="shared" si="6"/>
        <v>58.4</v>
      </c>
      <c r="L11" s="32">
        <f t="shared" si="2"/>
        <v>76</v>
      </c>
      <c r="M11" s="32">
        <v>41</v>
      </c>
      <c r="N11" s="33">
        <f t="shared" si="7"/>
        <v>53.94736842105263</v>
      </c>
      <c r="O11" s="32">
        <v>35</v>
      </c>
      <c r="P11" s="33">
        <f t="shared" si="8"/>
        <v>46.05263157894737</v>
      </c>
    </row>
    <row r="12" spans="1:16" ht="21.6" customHeight="1">
      <c r="A12" s="30" t="s">
        <v>23</v>
      </c>
      <c r="B12" s="31">
        <f t="shared" si="0"/>
        <v>225</v>
      </c>
      <c r="C12" s="32">
        <v>96</v>
      </c>
      <c r="D12" s="33">
        <f t="shared" si="3"/>
        <v>42.666666666666671</v>
      </c>
      <c r="E12" s="32">
        <v>129</v>
      </c>
      <c r="F12" s="33">
        <f t="shared" si="4"/>
        <v>57.333333333333336</v>
      </c>
      <c r="G12" s="34">
        <f t="shared" si="1"/>
        <v>137</v>
      </c>
      <c r="H12" s="32">
        <v>50</v>
      </c>
      <c r="I12" s="33">
        <f t="shared" si="5"/>
        <v>36.496350364963504</v>
      </c>
      <c r="J12" s="32">
        <v>87</v>
      </c>
      <c r="K12" s="33">
        <f t="shared" si="6"/>
        <v>63.503649635036496</v>
      </c>
      <c r="L12" s="32">
        <f t="shared" si="2"/>
        <v>88</v>
      </c>
      <c r="M12" s="32">
        <v>46</v>
      </c>
      <c r="N12" s="33">
        <f t="shared" si="7"/>
        <v>52.272727272727273</v>
      </c>
      <c r="O12" s="32">
        <v>42</v>
      </c>
      <c r="P12" s="33">
        <f t="shared" si="8"/>
        <v>47.727272727272727</v>
      </c>
    </row>
    <row r="13" spans="1:16" ht="21.6" customHeight="1">
      <c r="A13" s="35" t="s">
        <v>24</v>
      </c>
      <c r="B13" s="36">
        <f t="shared" si="0"/>
        <v>89</v>
      </c>
      <c r="C13" s="37">
        <v>51</v>
      </c>
      <c r="D13" s="38">
        <f t="shared" si="3"/>
        <v>57.303370786516851</v>
      </c>
      <c r="E13" s="37">
        <v>38</v>
      </c>
      <c r="F13" s="38">
        <f t="shared" si="4"/>
        <v>42.696629213483142</v>
      </c>
      <c r="G13" s="39">
        <f t="shared" si="1"/>
        <v>61</v>
      </c>
      <c r="H13" s="37">
        <v>31</v>
      </c>
      <c r="I13" s="38">
        <f t="shared" si="5"/>
        <v>50.819672131147541</v>
      </c>
      <c r="J13" s="37">
        <v>30</v>
      </c>
      <c r="K13" s="38">
        <f t="shared" si="6"/>
        <v>49.180327868852459</v>
      </c>
      <c r="L13" s="37">
        <f t="shared" si="2"/>
        <v>28</v>
      </c>
      <c r="M13" s="37">
        <v>20</v>
      </c>
      <c r="N13" s="38">
        <f t="shared" si="7"/>
        <v>71.428571428571431</v>
      </c>
      <c r="O13" s="37">
        <v>8</v>
      </c>
      <c r="P13" s="38">
        <f t="shared" si="8"/>
        <v>28.571428571428569</v>
      </c>
    </row>
    <row r="14" spans="1:16">
      <c r="A14" s="40" t="s">
        <v>25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>
      <c r="A15" s="19" t="s">
        <v>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</sheetData>
  <mergeCells count="16"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  <mergeCell ref="G4:G5"/>
    <mergeCell ref="H4:H5"/>
    <mergeCell ref="J4:J5"/>
    <mergeCell ref="L4:L5"/>
    <mergeCell ref="M4:M5"/>
  </mergeCells>
  <phoneticPr fontId="33" type="noConversion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5"/>
  <sheetViews>
    <sheetView workbookViewId="0"/>
  </sheetViews>
  <sheetFormatPr defaultColWidth="8" defaultRowHeight="16.5"/>
  <cols>
    <col min="1" max="1" width="11.125" customWidth="1"/>
    <col min="2" max="6" width="7.875" customWidth="1"/>
    <col min="7" max="16" width="8.5" customWidth="1"/>
    <col min="17" max="1024" width="9" customWidth="1"/>
    <col min="1025" max="1025" width="8" customWidth="1"/>
  </cols>
  <sheetData>
    <row r="1" spans="1:16" ht="21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ht="19.5">
      <c r="A2" s="70" t="s">
        <v>26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12</v>
      </c>
      <c r="P2" s="71"/>
    </row>
    <row r="3" spans="1:16" ht="19.5">
      <c r="A3" s="66" t="s">
        <v>13</v>
      </c>
      <c r="B3" s="72" t="s">
        <v>14</v>
      </c>
      <c r="C3" s="72"/>
      <c r="D3" s="72"/>
      <c r="E3" s="72"/>
      <c r="F3" s="72"/>
      <c r="G3" s="73" t="s">
        <v>15</v>
      </c>
      <c r="H3" s="73"/>
      <c r="I3" s="73"/>
      <c r="J3" s="73"/>
      <c r="K3" s="73"/>
      <c r="L3" s="74" t="s">
        <v>16</v>
      </c>
      <c r="M3" s="74"/>
      <c r="N3" s="74"/>
      <c r="O3" s="74"/>
      <c r="P3" s="74"/>
    </row>
    <row r="4" spans="1:16">
      <c r="A4" s="66"/>
      <c r="B4" s="67" t="s">
        <v>17</v>
      </c>
      <c r="C4" s="68" t="s">
        <v>4</v>
      </c>
      <c r="D4" s="4"/>
      <c r="E4" s="68" t="s">
        <v>5</v>
      </c>
      <c r="F4" s="5"/>
      <c r="G4" s="67" t="s">
        <v>17</v>
      </c>
      <c r="H4" s="68" t="s">
        <v>4</v>
      </c>
      <c r="I4" s="4"/>
      <c r="J4" s="68" t="s">
        <v>5</v>
      </c>
      <c r="K4" s="5"/>
      <c r="L4" s="75" t="s">
        <v>17</v>
      </c>
      <c r="M4" s="68" t="s">
        <v>4</v>
      </c>
      <c r="N4" s="22"/>
      <c r="O4" s="68" t="s">
        <v>5</v>
      </c>
      <c r="P4" s="22"/>
    </row>
    <row r="5" spans="1:16">
      <c r="A5" s="66"/>
      <c r="B5" s="67"/>
      <c r="C5" s="68"/>
      <c r="D5" s="23" t="s">
        <v>6</v>
      </c>
      <c r="E5" s="68"/>
      <c r="F5" s="24" t="s">
        <v>6</v>
      </c>
      <c r="G5" s="67"/>
      <c r="H5" s="68"/>
      <c r="I5" s="23" t="s">
        <v>6</v>
      </c>
      <c r="J5" s="68"/>
      <c r="K5" s="24" t="s">
        <v>6</v>
      </c>
      <c r="L5" s="75"/>
      <c r="M5" s="68"/>
      <c r="N5" s="24" t="s">
        <v>6</v>
      </c>
      <c r="O5" s="68"/>
      <c r="P5" s="24" t="s">
        <v>6</v>
      </c>
    </row>
    <row r="6" spans="1:16">
      <c r="A6" s="25" t="s">
        <v>17</v>
      </c>
      <c r="B6" s="26">
        <f>G6+L6</f>
        <v>768</v>
      </c>
      <c r="C6" s="27">
        <f>H6+M6</f>
        <v>380</v>
      </c>
      <c r="D6" s="28">
        <f>C6/B6*100</f>
        <v>49.479166666666671</v>
      </c>
      <c r="E6" s="27">
        <f>J6+O6</f>
        <v>388</v>
      </c>
      <c r="F6" s="28">
        <f>E6/B6*100</f>
        <v>50.520833333333336</v>
      </c>
      <c r="G6" s="29">
        <v>460</v>
      </c>
      <c r="H6" s="27">
        <v>203</v>
      </c>
      <c r="I6" s="28">
        <f>H6/G6*100</f>
        <v>44.130434782608695</v>
      </c>
      <c r="J6" s="27">
        <v>257</v>
      </c>
      <c r="K6" s="28">
        <f>J6/G6*100</f>
        <v>55.869565217391305</v>
      </c>
      <c r="L6" s="27">
        <v>308</v>
      </c>
      <c r="M6" s="27">
        <v>177</v>
      </c>
      <c r="N6" s="28">
        <f>M6/L6*100</f>
        <v>57.467532467532465</v>
      </c>
      <c r="O6" s="27">
        <v>131</v>
      </c>
      <c r="P6" s="28">
        <f>O6/L6*100</f>
        <v>42.532467532467535</v>
      </c>
    </row>
    <row r="7" spans="1:16">
      <c r="A7" s="30" t="s">
        <v>18</v>
      </c>
      <c r="B7" s="31">
        <v>0</v>
      </c>
      <c r="C7" s="32">
        <v>0</v>
      </c>
      <c r="D7" s="33">
        <v>0</v>
      </c>
      <c r="E7" s="32">
        <v>0</v>
      </c>
      <c r="F7" s="33">
        <v>0</v>
      </c>
      <c r="G7" s="34">
        <v>0</v>
      </c>
      <c r="H7" s="32">
        <v>0</v>
      </c>
      <c r="I7" s="33">
        <v>0</v>
      </c>
      <c r="J7" s="32">
        <v>0</v>
      </c>
      <c r="K7" s="33">
        <v>0</v>
      </c>
      <c r="L7" s="32">
        <v>0</v>
      </c>
      <c r="M7" s="32">
        <v>0</v>
      </c>
      <c r="N7" s="33">
        <v>0</v>
      </c>
      <c r="O7" s="32">
        <v>0</v>
      </c>
      <c r="P7" s="33">
        <v>0</v>
      </c>
    </row>
    <row r="8" spans="1:16">
      <c r="A8" s="30" t="s">
        <v>19</v>
      </c>
      <c r="B8" s="31">
        <f t="shared" ref="B8:C13" si="0">G8+L8</f>
        <v>24</v>
      </c>
      <c r="C8" s="32">
        <f t="shared" si="0"/>
        <v>14</v>
      </c>
      <c r="D8" s="33">
        <f t="shared" ref="D8:D13" si="1">C8/B8*100</f>
        <v>58.333333333333336</v>
      </c>
      <c r="E8" s="32">
        <f t="shared" ref="E8:E13" si="2">J8+O8</f>
        <v>10</v>
      </c>
      <c r="F8" s="33">
        <f t="shared" ref="F8:F13" si="3">E8/B8*100</f>
        <v>41.666666666666671</v>
      </c>
      <c r="G8" s="34">
        <v>7</v>
      </c>
      <c r="H8" s="32">
        <v>5</v>
      </c>
      <c r="I8" s="33">
        <f t="shared" ref="I8:I13" si="4">H8/G8*100</f>
        <v>71.428571428571431</v>
      </c>
      <c r="J8" s="32">
        <v>2</v>
      </c>
      <c r="K8" s="33">
        <f t="shared" ref="K8:K13" si="5">J8/G8*100</f>
        <v>28.571428571428569</v>
      </c>
      <c r="L8" s="32">
        <v>17</v>
      </c>
      <c r="M8" s="32">
        <v>9</v>
      </c>
      <c r="N8" s="33">
        <f t="shared" ref="N8:N13" si="6">M8/L8*100</f>
        <v>52.941176470588239</v>
      </c>
      <c r="O8" s="32">
        <v>8</v>
      </c>
      <c r="P8" s="33">
        <f t="shared" ref="P8:P13" si="7">O8/L8*100</f>
        <v>47.058823529411761</v>
      </c>
    </row>
    <row r="9" spans="1:16">
      <c r="A9" s="30" t="s">
        <v>20</v>
      </c>
      <c r="B9" s="31">
        <f t="shared" si="0"/>
        <v>81</v>
      </c>
      <c r="C9" s="32">
        <f t="shared" si="0"/>
        <v>49</v>
      </c>
      <c r="D9" s="33">
        <f t="shared" si="1"/>
        <v>60.493827160493829</v>
      </c>
      <c r="E9" s="32">
        <f t="shared" si="2"/>
        <v>32</v>
      </c>
      <c r="F9" s="33">
        <f t="shared" si="3"/>
        <v>39.506172839506171</v>
      </c>
      <c r="G9" s="34">
        <v>45</v>
      </c>
      <c r="H9" s="32">
        <v>23</v>
      </c>
      <c r="I9" s="33">
        <f t="shared" si="4"/>
        <v>51.111111111111107</v>
      </c>
      <c r="J9" s="32">
        <v>22</v>
      </c>
      <c r="K9" s="33">
        <f t="shared" si="5"/>
        <v>48.888888888888886</v>
      </c>
      <c r="L9" s="32">
        <v>36</v>
      </c>
      <c r="M9" s="32">
        <v>26</v>
      </c>
      <c r="N9" s="33">
        <f t="shared" si="6"/>
        <v>72.222222222222214</v>
      </c>
      <c r="O9" s="32">
        <v>10</v>
      </c>
      <c r="P9" s="33">
        <f t="shared" si="7"/>
        <v>27.777777777777779</v>
      </c>
    </row>
    <row r="10" spans="1:16">
      <c r="A10" s="30" t="s">
        <v>21</v>
      </c>
      <c r="B10" s="31">
        <f t="shared" si="0"/>
        <v>148</v>
      </c>
      <c r="C10" s="32">
        <f t="shared" si="0"/>
        <v>77</v>
      </c>
      <c r="D10" s="33">
        <f t="shared" si="1"/>
        <v>52.027027027027032</v>
      </c>
      <c r="E10" s="32">
        <f t="shared" si="2"/>
        <v>71</v>
      </c>
      <c r="F10" s="33">
        <f t="shared" si="3"/>
        <v>47.972972972972968</v>
      </c>
      <c r="G10" s="34">
        <v>85</v>
      </c>
      <c r="H10" s="32">
        <v>42</v>
      </c>
      <c r="I10" s="33">
        <f t="shared" si="4"/>
        <v>49.411764705882355</v>
      </c>
      <c r="J10" s="32">
        <v>43</v>
      </c>
      <c r="K10" s="33">
        <f t="shared" si="5"/>
        <v>50.588235294117645</v>
      </c>
      <c r="L10" s="32">
        <v>63</v>
      </c>
      <c r="M10" s="32">
        <v>35</v>
      </c>
      <c r="N10" s="33">
        <f t="shared" si="6"/>
        <v>55.555555555555557</v>
      </c>
      <c r="O10" s="32">
        <v>28</v>
      </c>
      <c r="P10" s="33">
        <f t="shared" si="7"/>
        <v>44.444444444444443</v>
      </c>
    </row>
    <row r="11" spans="1:16">
      <c r="A11" s="30" t="s">
        <v>22</v>
      </c>
      <c r="B11" s="31">
        <f t="shared" si="0"/>
        <v>201</v>
      </c>
      <c r="C11" s="32">
        <f t="shared" si="0"/>
        <v>93</v>
      </c>
      <c r="D11" s="33">
        <f t="shared" si="1"/>
        <v>46.268656716417908</v>
      </c>
      <c r="E11" s="32">
        <f t="shared" si="2"/>
        <v>108</v>
      </c>
      <c r="F11" s="33">
        <f t="shared" si="3"/>
        <v>53.731343283582092</v>
      </c>
      <c r="G11" s="34">
        <v>125</v>
      </c>
      <c r="H11" s="32">
        <v>52</v>
      </c>
      <c r="I11" s="33">
        <f t="shared" si="4"/>
        <v>41.6</v>
      </c>
      <c r="J11" s="32">
        <v>73</v>
      </c>
      <c r="K11" s="33">
        <f t="shared" si="5"/>
        <v>58.4</v>
      </c>
      <c r="L11" s="32">
        <v>76</v>
      </c>
      <c r="M11" s="32">
        <v>41</v>
      </c>
      <c r="N11" s="33">
        <f t="shared" si="6"/>
        <v>53.94736842105263</v>
      </c>
      <c r="O11" s="32">
        <v>35</v>
      </c>
      <c r="P11" s="33">
        <f t="shared" si="7"/>
        <v>46.05263157894737</v>
      </c>
    </row>
    <row r="12" spans="1:16">
      <c r="A12" s="30" t="s">
        <v>23</v>
      </c>
      <c r="B12" s="31">
        <f t="shared" si="0"/>
        <v>225</v>
      </c>
      <c r="C12" s="32">
        <f t="shared" si="0"/>
        <v>96</v>
      </c>
      <c r="D12" s="33">
        <f t="shared" si="1"/>
        <v>42.666666666666671</v>
      </c>
      <c r="E12" s="32">
        <f t="shared" si="2"/>
        <v>129</v>
      </c>
      <c r="F12" s="33">
        <f t="shared" si="3"/>
        <v>57.333333333333336</v>
      </c>
      <c r="G12" s="34">
        <v>137</v>
      </c>
      <c r="H12" s="32">
        <v>50</v>
      </c>
      <c r="I12" s="33">
        <f t="shared" si="4"/>
        <v>36.496350364963504</v>
      </c>
      <c r="J12" s="32">
        <v>87</v>
      </c>
      <c r="K12" s="33">
        <f t="shared" si="5"/>
        <v>63.503649635036496</v>
      </c>
      <c r="L12" s="32">
        <v>88</v>
      </c>
      <c r="M12" s="32">
        <v>46</v>
      </c>
      <c r="N12" s="33">
        <f t="shared" si="6"/>
        <v>52.272727272727273</v>
      </c>
      <c r="O12" s="32">
        <v>42</v>
      </c>
      <c r="P12" s="33">
        <f t="shared" si="7"/>
        <v>47.727272727272727</v>
      </c>
    </row>
    <row r="13" spans="1:16">
      <c r="A13" s="35" t="s">
        <v>24</v>
      </c>
      <c r="B13" s="36">
        <f t="shared" si="0"/>
        <v>89</v>
      </c>
      <c r="C13" s="37">
        <f t="shared" si="0"/>
        <v>51</v>
      </c>
      <c r="D13" s="38">
        <f t="shared" si="1"/>
        <v>57.303370786516851</v>
      </c>
      <c r="E13" s="37">
        <f t="shared" si="2"/>
        <v>38</v>
      </c>
      <c r="F13" s="38">
        <f t="shared" si="3"/>
        <v>42.696629213483142</v>
      </c>
      <c r="G13" s="39">
        <v>61</v>
      </c>
      <c r="H13" s="37">
        <v>31</v>
      </c>
      <c r="I13" s="38">
        <f t="shared" si="4"/>
        <v>50.819672131147541</v>
      </c>
      <c r="J13" s="37">
        <v>30</v>
      </c>
      <c r="K13" s="38">
        <f t="shared" si="5"/>
        <v>49.180327868852459</v>
      </c>
      <c r="L13" s="37">
        <v>28</v>
      </c>
      <c r="M13" s="37">
        <v>20</v>
      </c>
      <c r="N13" s="38">
        <f t="shared" si="6"/>
        <v>71.428571428571431</v>
      </c>
      <c r="O13" s="37">
        <v>8</v>
      </c>
      <c r="P13" s="38">
        <f t="shared" si="7"/>
        <v>28.571428571428569</v>
      </c>
    </row>
    <row r="14" spans="1:16">
      <c r="A14" s="40" t="s">
        <v>25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>
      <c r="A15" s="19" t="s">
        <v>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</sheetData>
  <mergeCells count="16"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  <mergeCell ref="G4:G5"/>
    <mergeCell ref="H4:H5"/>
    <mergeCell ref="J4:J5"/>
    <mergeCell ref="L4:L5"/>
    <mergeCell ref="M4:M5"/>
  </mergeCells>
  <phoneticPr fontId="33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5"/>
  <sheetViews>
    <sheetView workbookViewId="0"/>
  </sheetViews>
  <sheetFormatPr defaultColWidth="8" defaultRowHeight="16.5"/>
  <cols>
    <col min="1" max="1" width="11.125" customWidth="1"/>
    <col min="2" max="6" width="7.875" customWidth="1"/>
    <col min="7" max="16" width="8.5" customWidth="1"/>
    <col min="17" max="1024" width="9" customWidth="1"/>
    <col min="1025" max="1025" width="8" customWidth="1"/>
  </cols>
  <sheetData>
    <row r="1" spans="1:16" ht="21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ht="19.5">
      <c r="A2" s="70" t="s">
        <v>27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12</v>
      </c>
      <c r="P2" s="71"/>
    </row>
    <row r="3" spans="1:16" ht="19.5">
      <c r="A3" s="66" t="s">
        <v>13</v>
      </c>
      <c r="B3" s="72" t="s">
        <v>14</v>
      </c>
      <c r="C3" s="72"/>
      <c r="D3" s="72"/>
      <c r="E3" s="72"/>
      <c r="F3" s="72"/>
      <c r="G3" s="73" t="s">
        <v>15</v>
      </c>
      <c r="H3" s="73"/>
      <c r="I3" s="73"/>
      <c r="J3" s="73"/>
      <c r="K3" s="73"/>
      <c r="L3" s="74" t="s">
        <v>16</v>
      </c>
      <c r="M3" s="74"/>
      <c r="N3" s="74"/>
      <c r="O3" s="74"/>
      <c r="P3" s="74"/>
    </row>
    <row r="4" spans="1:16">
      <c r="A4" s="66"/>
      <c r="B4" s="67" t="s">
        <v>17</v>
      </c>
      <c r="C4" s="68" t="s">
        <v>4</v>
      </c>
      <c r="D4" s="4"/>
      <c r="E4" s="68" t="s">
        <v>5</v>
      </c>
      <c r="F4" s="5"/>
      <c r="G4" s="67" t="s">
        <v>17</v>
      </c>
      <c r="H4" s="68" t="s">
        <v>4</v>
      </c>
      <c r="I4" s="4"/>
      <c r="J4" s="68" t="s">
        <v>5</v>
      </c>
      <c r="K4" s="5"/>
      <c r="L4" s="75" t="s">
        <v>17</v>
      </c>
      <c r="M4" s="68" t="s">
        <v>4</v>
      </c>
      <c r="N4" s="22"/>
      <c r="O4" s="68" t="s">
        <v>5</v>
      </c>
      <c r="P4" s="22"/>
    </row>
    <row r="5" spans="1:16">
      <c r="A5" s="66"/>
      <c r="B5" s="67"/>
      <c r="C5" s="68"/>
      <c r="D5" s="23" t="s">
        <v>6</v>
      </c>
      <c r="E5" s="68"/>
      <c r="F5" s="24" t="s">
        <v>6</v>
      </c>
      <c r="G5" s="67"/>
      <c r="H5" s="68"/>
      <c r="I5" s="23" t="s">
        <v>6</v>
      </c>
      <c r="J5" s="68"/>
      <c r="K5" s="24" t="s">
        <v>6</v>
      </c>
      <c r="L5" s="75"/>
      <c r="M5" s="68"/>
      <c r="N5" s="24" t="s">
        <v>6</v>
      </c>
      <c r="O5" s="68"/>
      <c r="P5" s="24" t="s">
        <v>6</v>
      </c>
    </row>
    <row r="6" spans="1:16">
      <c r="A6" s="25" t="s">
        <v>17</v>
      </c>
      <c r="B6" s="26">
        <v>834</v>
      </c>
      <c r="C6" s="27">
        <v>397</v>
      </c>
      <c r="D6" s="28">
        <f>C6/B6*100</f>
        <v>47.601918465227818</v>
      </c>
      <c r="E6" s="27">
        <v>437</v>
      </c>
      <c r="F6" s="28">
        <f>E6/B6*100</f>
        <v>52.398081534772182</v>
      </c>
      <c r="G6" s="29">
        <v>473</v>
      </c>
      <c r="H6" s="27">
        <v>206</v>
      </c>
      <c r="I6" s="28">
        <f>H6/G6*100</f>
        <v>43.551797040169134</v>
      </c>
      <c r="J6" s="27">
        <v>267</v>
      </c>
      <c r="K6" s="28">
        <f>J6/G6*100</f>
        <v>56.448202959830866</v>
      </c>
      <c r="L6" s="27">
        <v>361</v>
      </c>
      <c r="M6" s="27">
        <v>191</v>
      </c>
      <c r="N6" s="28">
        <f>M6/L6*100</f>
        <v>52.908587257617732</v>
      </c>
      <c r="O6" s="27">
        <v>170</v>
      </c>
      <c r="P6" s="28">
        <f>O6/L6*100</f>
        <v>47.091412742382275</v>
      </c>
    </row>
    <row r="7" spans="1:16">
      <c r="A7" s="30" t="s">
        <v>18</v>
      </c>
      <c r="B7" s="31">
        <v>0</v>
      </c>
      <c r="C7" s="32">
        <v>0</v>
      </c>
      <c r="D7" s="33">
        <v>0</v>
      </c>
      <c r="E7" s="32">
        <v>0</v>
      </c>
      <c r="F7" s="33">
        <v>0</v>
      </c>
      <c r="G7" s="34">
        <v>0</v>
      </c>
      <c r="H7" s="32">
        <v>0</v>
      </c>
      <c r="I7" s="33">
        <v>0</v>
      </c>
      <c r="J7" s="32">
        <v>0</v>
      </c>
      <c r="K7" s="33">
        <v>0</v>
      </c>
      <c r="L7" s="32">
        <v>0</v>
      </c>
      <c r="M7" s="32">
        <v>0</v>
      </c>
      <c r="N7" s="33">
        <v>0</v>
      </c>
      <c r="O7" s="32">
        <v>0</v>
      </c>
      <c r="P7" s="33">
        <v>0</v>
      </c>
    </row>
    <row r="8" spans="1:16">
      <c r="A8" s="30" t="s">
        <v>19</v>
      </c>
      <c r="B8" s="31">
        <v>24</v>
      </c>
      <c r="C8" s="32">
        <v>14</v>
      </c>
      <c r="D8" s="33">
        <f t="shared" ref="D8:D13" si="0">C8/B8*100</f>
        <v>58.333333333333336</v>
      </c>
      <c r="E8" s="32">
        <v>10</v>
      </c>
      <c r="F8" s="33">
        <f t="shared" ref="F8:F13" si="1">E8/B8*100</f>
        <v>41.666666666666671</v>
      </c>
      <c r="G8" s="34">
        <v>7</v>
      </c>
      <c r="H8" s="32">
        <v>5</v>
      </c>
      <c r="I8" s="33">
        <f t="shared" ref="I8:I13" si="2">H8/G8*100</f>
        <v>71.428571428571431</v>
      </c>
      <c r="J8" s="32">
        <v>2</v>
      </c>
      <c r="K8" s="33">
        <f t="shared" ref="K8:K13" si="3">J8/G8*100</f>
        <v>28.571428571428569</v>
      </c>
      <c r="L8" s="32">
        <v>17</v>
      </c>
      <c r="M8" s="32">
        <v>9</v>
      </c>
      <c r="N8" s="33">
        <f t="shared" ref="N8:N13" si="4">M8/L8*100</f>
        <v>52.941176470588239</v>
      </c>
      <c r="O8" s="32">
        <v>8</v>
      </c>
      <c r="P8" s="33">
        <f t="shared" ref="P8:P13" si="5">O8/L8*100</f>
        <v>47.058823529411761</v>
      </c>
    </row>
    <row r="9" spans="1:16">
      <c r="A9" s="30" t="s">
        <v>20</v>
      </c>
      <c r="B9" s="31">
        <v>88</v>
      </c>
      <c r="C9" s="32">
        <v>49</v>
      </c>
      <c r="D9" s="33">
        <f t="shared" si="0"/>
        <v>55.68181818181818</v>
      </c>
      <c r="E9" s="32">
        <v>39</v>
      </c>
      <c r="F9" s="33">
        <f t="shared" si="1"/>
        <v>44.31818181818182</v>
      </c>
      <c r="G9" s="34">
        <v>52</v>
      </c>
      <c r="H9" s="32">
        <v>23</v>
      </c>
      <c r="I9" s="33">
        <f t="shared" si="2"/>
        <v>44.230769230769226</v>
      </c>
      <c r="J9" s="32">
        <v>29</v>
      </c>
      <c r="K9" s="33">
        <f t="shared" si="3"/>
        <v>55.769230769230774</v>
      </c>
      <c r="L9" s="32">
        <v>36</v>
      </c>
      <c r="M9" s="32">
        <v>26</v>
      </c>
      <c r="N9" s="33">
        <f t="shared" si="4"/>
        <v>72.222222222222214</v>
      </c>
      <c r="O9" s="32">
        <v>10</v>
      </c>
      <c r="P9" s="33">
        <f t="shared" si="5"/>
        <v>27.777777777777779</v>
      </c>
    </row>
    <row r="10" spans="1:16">
      <c r="A10" s="30" t="s">
        <v>21</v>
      </c>
      <c r="B10" s="31">
        <v>151</v>
      </c>
      <c r="C10" s="32">
        <v>77</v>
      </c>
      <c r="D10" s="33">
        <f t="shared" si="0"/>
        <v>50.993377483443716</v>
      </c>
      <c r="E10" s="32">
        <v>74</v>
      </c>
      <c r="F10" s="33">
        <f t="shared" si="1"/>
        <v>49.006622516556291</v>
      </c>
      <c r="G10" s="34">
        <v>88</v>
      </c>
      <c r="H10" s="32">
        <v>42</v>
      </c>
      <c r="I10" s="33">
        <f t="shared" si="2"/>
        <v>47.727272727272727</v>
      </c>
      <c r="J10" s="32">
        <v>46</v>
      </c>
      <c r="K10" s="33">
        <f t="shared" si="3"/>
        <v>52.272727272727273</v>
      </c>
      <c r="L10" s="32">
        <v>63</v>
      </c>
      <c r="M10" s="32">
        <v>35</v>
      </c>
      <c r="N10" s="33">
        <f t="shared" si="4"/>
        <v>55.555555555555557</v>
      </c>
      <c r="O10" s="32">
        <v>28</v>
      </c>
      <c r="P10" s="33">
        <f t="shared" si="5"/>
        <v>44.444444444444443</v>
      </c>
    </row>
    <row r="11" spans="1:16">
      <c r="A11" s="30" t="s">
        <v>22</v>
      </c>
      <c r="B11" s="31">
        <v>218</v>
      </c>
      <c r="C11" s="32">
        <v>105</v>
      </c>
      <c r="D11" s="33">
        <f t="shared" si="0"/>
        <v>48.165137614678898</v>
      </c>
      <c r="E11" s="32">
        <v>113</v>
      </c>
      <c r="F11" s="33">
        <f t="shared" si="1"/>
        <v>51.834862385321102</v>
      </c>
      <c r="G11" s="34">
        <v>121</v>
      </c>
      <c r="H11" s="32">
        <v>54</v>
      </c>
      <c r="I11" s="33">
        <f t="shared" si="2"/>
        <v>44.628099173553721</v>
      </c>
      <c r="J11" s="32">
        <v>67</v>
      </c>
      <c r="K11" s="33">
        <f t="shared" si="3"/>
        <v>55.371900826446286</v>
      </c>
      <c r="L11" s="32">
        <v>97</v>
      </c>
      <c r="M11" s="32">
        <v>51</v>
      </c>
      <c r="N11" s="33">
        <f t="shared" si="4"/>
        <v>52.577319587628871</v>
      </c>
      <c r="O11" s="32">
        <v>46</v>
      </c>
      <c r="P11" s="33">
        <f t="shared" si="5"/>
        <v>47.422680412371129</v>
      </c>
    </row>
    <row r="12" spans="1:16">
      <c r="A12" s="30" t="s">
        <v>23</v>
      </c>
      <c r="B12" s="31">
        <v>246</v>
      </c>
      <c r="C12" s="32">
        <v>101</v>
      </c>
      <c r="D12" s="33">
        <f t="shared" si="0"/>
        <v>41.056910569105689</v>
      </c>
      <c r="E12" s="32">
        <v>145</v>
      </c>
      <c r="F12" s="33">
        <f t="shared" si="1"/>
        <v>58.943089430894311</v>
      </c>
      <c r="G12" s="34">
        <v>144</v>
      </c>
      <c r="H12" s="32">
        <v>51</v>
      </c>
      <c r="I12" s="33">
        <f t="shared" si="2"/>
        <v>35.416666666666671</v>
      </c>
      <c r="J12" s="32">
        <v>93</v>
      </c>
      <c r="K12" s="33">
        <f t="shared" si="3"/>
        <v>64.583333333333343</v>
      </c>
      <c r="L12" s="32">
        <v>102</v>
      </c>
      <c r="M12" s="32">
        <v>50</v>
      </c>
      <c r="N12" s="33">
        <f t="shared" si="4"/>
        <v>49.019607843137251</v>
      </c>
      <c r="O12" s="32">
        <v>52</v>
      </c>
      <c r="P12" s="33">
        <f t="shared" si="5"/>
        <v>50.980392156862742</v>
      </c>
    </row>
    <row r="13" spans="1:16">
      <c r="A13" s="35" t="s">
        <v>24</v>
      </c>
      <c r="B13" s="36">
        <v>107</v>
      </c>
      <c r="C13" s="37">
        <v>51</v>
      </c>
      <c r="D13" s="38">
        <f t="shared" si="0"/>
        <v>47.663551401869157</v>
      </c>
      <c r="E13" s="37">
        <v>56</v>
      </c>
      <c r="F13" s="38">
        <f t="shared" si="1"/>
        <v>52.336448598130836</v>
      </c>
      <c r="G13" s="39">
        <v>61</v>
      </c>
      <c r="H13" s="37">
        <v>31</v>
      </c>
      <c r="I13" s="38">
        <f t="shared" si="2"/>
        <v>50.819672131147541</v>
      </c>
      <c r="J13" s="37">
        <v>30</v>
      </c>
      <c r="K13" s="38">
        <f t="shared" si="3"/>
        <v>49.180327868852459</v>
      </c>
      <c r="L13" s="37">
        <v>46</v>
      </c>
      <c r="M13" s="37">
        <v>20</v>
      </c>
      <c r="N13" s="38">
        <f t="shared" si="4"/>
        <v>43.478260869565219</v>
      </c>
      <c r="O13" s="37">
        <v>26</v>
      </c>
      <c r="P13" s="38">
        <f t="shared" si="5"/>
        <v>56.521739130434781</v>
      </c>
    </row>
    <row r="14" spans="1:16">
      <c r="A14" s="40" t="s">
        <v>25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>
      <c r="A15" s="19" t="s">
        <v>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</sheetData>
  <mergeCells count="16"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  <mergeCell ref="G4:G5"/>
    <mergeCell ref="H4:H5"/>
    <mergeCell ref="J4:J5"/>
    <mergeCell ref="L4:L5"/>
    <mergeCell ref="M4:M5"/>
  </mergeCells>
  <phoneticPr fontId="33" type="noConversion"/>
  <pageMargins left="0.70000000000000007" right="0.70000000000000007" top="0.75" bottom="0.75" header="0.30000000000000004" footer="0.30000000000000004"/>
  <pageSetup paperSize="0" scale="96" fitToWidth="0" fitToHeight="0" orientation="landscape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5"/>
  <sheetViews>
    <sheetView workbookViewId="0"/>
  </sheetViews>
  <sheetFormatPr defaultColWidth="8" defaultRowHeight="16.5"/>
  <cols>
    <col min="1" max="1" width="11.125" customWidth="1"/>
    <col min="2" max="6" width="7.875" customWidth="1"/>
    <col min="7" max="16" width="8.5" customWidth="1"/>
    <col min="17" max="1024" width="9" customWidth="1"/>
    <col min="1025" max="1025" width="8" customWidth="1"/>
  </cols>
  <sheetData>
    <row r="1" spans="1:16" ht="21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ht="19.5">
      <c r="A2" s="70" t="s">
        <v>28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12</v>
      </c>
      <c r="P2" s="71"/>
    </row>
    <row r="3" spans="1:16" ht="19.5">
      <c r="A3" s="66" t="s">
        <v>13</v>
      </c>
      <c r="B3" s="72" t="s">
        <v>14</v>
      </c>
      <c r="C3" s="72"/>
      <c r="D3" s="72"/>
      <c r="E3" s="72"/>
      <c r="F3" s="72"/>
      <c r="G3" s="73" t="s">
        <v>15</v>
      </c>
      <c r="H3" s="73"/>
      <c r="I3" s="73"/>
      <c r="J3" s="73"/>
      <c r="K3" s="73"/>
      <c r="L3" s="74" t="s">
        <v>16</v>
      </c>
      <c r="M3" s="74"/>
      <c r="N3" s="74"/>
      <c r="O3" s="74"/>
      <c r="P3" s="74"/>
    </row>
    <row r="4" spans="1:16">
      <c r="A4" s="66"/>
      <c r="B4" s="67" t="s">
        <v>17</v>
      </c>
      <c r="C4" s="68" t="s">
        <v>4</v>
      </c>
      <c r="D4" s="4"/>
      <c r="E4" s="68" t="s">
        <v>5</v>
      </c>
      <c r="F4" s="5"/>
      <c r="G4" s="67" t="s">
        <v>17</v>
      </c>
      <c r="H4" s="68" t="s">
        <v>4</v>
      </c>
      <c r="I4" s="4"/>
      <c r="J4" s="68" t="s">
        <v>5</v>
      </c>
      <c r="K4" s="5"/>
      <c r="L4" s="75" t="s">
        <v>17</v>
      </c>
      <c r="M4" s="68" t="s">
        <v>4</v>
      </c>
      <c r="N4" s="22"/>
      <c r="O4" s="68" t="s">
        <v>5</v>
      </c>
      <c r="P4" s="22"/>
    </row>
    <row r="5" spans="1:16">
      <c r="A5" s="66"/>
      <c r="B5" s="67"/>
      <c r="C5" s="68"/>
      <c r="D5" s="23" t="s">
        <v>6</v>
      </c>
      <c r="E5" s="68"/>
      <c r="F5" s="24" t="s">
        <v>6</v>
      </c>
      <c r="G5" s="67"/>
      <c r="H5" s="68"/>
      <c r="I5" s="23" t="s">
        <v>6</v>
      </c>
      <c r="J5" s="68"/>
      <c r="K5" s="24" t="s">
        <v>6</v>
      </c>
      <c r="L5" s="75"/>
      <c r="M5" s="68"/>
      <c r="N5" s="24" t="s">
        <v>6</v>
      </c>
      <c r="O5" s="68"/>
      <c r="P5" s="24" t="s">
        <v>6</v>
      </c>
    </row>
    <row r="6" spans="1:16">
      <c r="A6" s="25" t="s">
        <v>17</v>
      </c>
      <c r="B6" s="26">
        <v>834</v>
      </c>
      <c r="C6" s="27">
        <v>398</v>
      </c>
      <c r="D6" s="28">
        <v>47.721822541966397</v>
      </c>
      <c r="E6" s="27">
        <v>436</v>
      </c>
      <c r="F6" s="28">
        <v>52.278177458033603</v>
      </c>
      <c r="G6" s="29">
        <v>473</v>
      </c>
      <c r="H6" s="27">
        <v>207</v>
      </c>
      <c r="I6" s="28">
        <v>43.763213530655399</v>
      </c>
      <c r="J6" s="27">
        <v>266</v>
      </c>
      <c r="K6" s="28">
        <v>56.236786469344601</v>
      </c>
      <c r="L6" s="27">
        <v>361</v>
      </c>
      <c r="M6" s="27">
        <v>191</v>
      </c>
      <c r="N6" s="28">
        <v>52.908587257617697</v>
      </c>
      <c r="O6" s="27">
        <v>170</v>
      </c>
      <c r="P6" s="28">
        <v>47.091412742382303</v>
      </c>
    </row>
    <row r="7" spans="1:16">
      <c r="A7" s="30" t="s">
        <v>18</v>
      </c>
      <c r="B7" s="31">
        <v>0</v>
      </c>
      <c r="C7" s="32">
        <v>0</v>
      </c>
      <c r="D7" s="33">
        <v>0</v>
      </c>
      <c r="E7" s="32">
        <v>0</v>
      </c>
      <c r="F7" s="33">
        <v>0</v>
      </c>
      <c r="G7" s="34">
        <v>0</v>
      </c>
      <c r="H7" s="32">
        <v>0</v>
      </c>
      <c r="I7" s="33">
        <v>0</v>
      </c>
      <c r="J7" s="32">
        <v>0</v>
      </c>
      <c r="K7" s="33">
        <v>0</v>
      </c>
      <c r="L7" s="32">
        <v>0</v>
      </c>
      <c r="M7" s="32">
        <v>0</v>
      </c>
      <c r="N7" s="33">
        <v>0</v>
      </c>
      <c r="O7" s="32">
        <v>0</v>
      </c>
      <c r="P7" s="33">
        <v>0</v>
      </c>
    </row>
    <row r="8" spans="1:16">
      <c r="A8" s="30" t="s">
        <v>19</v>
      </c>
      <c r="B8" s="31">
        <v>24</v>
      </c>
      <c r="C8" s="32">
        <v>14</v>
      </c>
      <c r="D8" s="33">
        <v>58.3333333333333</v>
      </c>
      <c r="E8" s="32">
        <v>10</v>
      </c>
      <c r="F8" s="33">
        <v>41.6666666666667</v>
      </c>
      <c r="G8" s="34">
        <v>7</v>
      </c>
      <c r="H8" s="32">
        <v>5</v>
      </c>
      <c r="I8" s="33">
        <v>71.428571428571402</v>
      </c>
      <c r="J8" s="32">
        <v>2</v>
      </c>
      <c r="K8" s="33">
        <v>28.571428571428601</v>
      </c>
      <c r="L8" s="32">
        <v>17</v>
      </c>
      <c r="M8" s="32">
        <v>9</v>
      </c>
      <c r="N8" s="33">
        <v>52.941176470588204</v>
      </c>
      <c r="O8" s="32">
        <v>8</v>
      </c>
      <c r="P8" s="33">
        <v>47.058823529411796</v>
      </c>
    </row>
    <row r="9" spans="1:16">
      <c r="A9" s="30" t="s">
        <v>20</v>
      </c>
      <c r="B9" s="31">
        <v>88</v>
      </c>
      <c r="C9" s="32">
        <v>49</v>
      </c>
      <c r="D9" s="33">
        <v>55.681818181818201</v>
      </c>
      <c r="E9" s="32">
        <v>39</v>
      </c>
      <c r="F9" s="33">
        <v>44.318181818181799</v>
      </c>
      <c r="G9" s="34">
        <v>52</v>
      </c>
      <c r="H9" s="32">
        <v>23</v>
      </c>
      <c r="I9" s="33">
        <v>44.230769230769198</v>
      </c>
      <c r="J9" s="32">
        <v>29</v>
      </c>
      <c r="K9" s="33">
        <v>55.769230769230802</v>
      </c>
      <c r="L9" s="32">
        <v>36</v>
      </c>
      <c r="M9" s="32">
        <v>26</v>
      </c>
      <c r="N9" s="33">
        <v>72.2222222222222</v>
      </c>
      <c r="O9" s="32">
        <v>10</v>
      </c>
      <c r="P9" s="33">
        <v>27.7777777777778</v>
      </c>
    </row>
    <row r="10" spans="1:16">
      <c r="A10" s="30" t="s">
        <v>21</v>
      </c>
      <c r="B10" s="31">
        <v>151</v>
      </c>
      <c r="C10" s="32">
        <v>77</v>
      </c>
      <c r="D10" s="33">
        <v>50.993377483443702</v>
      </c>
      <c r="E10" s="32">
        <v>74</v>
      </c>
      <c r="F10" s="33">
        <v>49.006622516556298</v>
      </c>
      <c r="G10" s="34">
        <v>88</v>
      </c>
      <c r="H10" s="32">
        <v>42</v>
      </c>
      <c r="I10" s="33">
        <v>47.727272727272698</v>
      </c>
      <c r="J10" s="32">
        <v>46</v>
      </c>
      <c r="K10" s="33">
        <v>52.272727272727302</v>
      </c>
      <c r="L10" s="32">
        <v>63</v>
      </c>
      <c r="M10" s="32">
        <v>35</v>
      </c>
      <c r="N10" s="33">
        <v>55.5555555555556</v>
      </c>
      <c r="O10" s="32">
        <v>28</v>
      </c>
      <c r="P10" s="33">
        <v>44.4444444444444</v>
      </c>
    </row>
    <row r="11" spans="1:16">
      <c r="A11" s="30" t="s">
        <v>22</v>
      </c>
      <c r="B11" s="31">
        <v>219</v>
      </c>
      <c r="C11" s="32">
        <v>106</v>
      </c>
      <c r="D11" s="33">
        <v>48.401826484018301</v>
      </c>
      <c r="E11" s="32">
        <v>113</v>
      </c>
      <c r="F11" s="33">
        <v>51.598173515981699</v>
      </c>
      <c r="G11" s="34">
        <v>122</v>
      </c>
      <c r="H11" s="32">
        <v>55</v>
      </c>
      <c r="I11" s="33">
        <v>45.081967213114801</v>
      </c>
      <c r="J11" s="32">
        <v>67</v>
      </c>
      <c r="K11" s="33">
        <v>54.918032786885298</v>
      </c>
      <c r="L11" s="32">
        <v>97</v>
      </c>
      <c r="M11" s="32">
        <v>51</v>
      </c>
      <c r="N11" s="33">
        <v>52.577319587628899</v>
      </c>
      <c r="O11" s="32">
        <v>46</v>
      </c>
      <c r="P11" s="33">
        <v>47.422680412371101</v>
      </c>
    </row>
    <row r="12" spans="1:16">
      <c r="A12" s="30" t="s">
        <v>23</v>
      </c>
      <c r="B12" s="31">
        <v>246</v>
      </c>
      <c r="C12" s="32">
        <v>101</v>
      </c>
      <c r="D12" s="33">
        <v>41.056910569105703</v>
      </c>
      <c r="E12" s="32">
        <v>145</v>
      </c>
      <c r="F12" s="33">
        <v>58.943089430894297</v>
      </c>
      <c r="G12" s="34">
        <v>144</v>
      </c>
      <c r="H12" s="32">
        <v>51</v>
      </c>
      <c r="I12" s="33">
        <v>35.4166666666667</v>
      </c>
      <c r="J12" s="32">
        <v>93</v>
      </c>
      <c r="K12" s="33">
        <v>64.5833333333333</v>
      </c>
      <c r="L12" s="32">
        <v>102</v>
      </c>
      <c r="M12" s="32">
        <v>50</v>
      </c>
      <c r="N12" s="33">
        <v>49.019607843137301</v>
      </c>
      <c r="O12" s="32">
        <v>52</v>
      </c>
      <c r="P12" s="33">
        <v>50.980392156862699</v>
      </c>
    </row>
    <row r="13" spans="1:16">
      <c r="A13" s="35" t="s">
        <v>24</v>
      </c>
      <c r="B13" s="36">
        <v>106</v>
      </c>
      <c r="C13" s="37">
        <v>51</v>
      </c>
      <c r="D13" s="38">
        <v>48.1132075471698</v>
      </c>
      <c r="E13" s="37">
        <v>55</v>
      </c>
      <c r="F13" s="38">
        <v>51.8867924528302</v>
      </c>
      <c r="G13" s="39">
        <v>60</v>
      </c>
      <c r="H13" s="37">
        <v>31</v>
      </c>
      <c r="I13" s="38">
        <v>51.6666666666667</v>
      </c>
      <c r="J13" s="37">
        <v>29</v>
      </c>
      <c r="K13" s="38">
        <v>48.3333333333333</v>
      </c>
      <c r="L13" s="37">
        <v>46</v>
      </c>
      <c r="M13" s="37">
        <v>20</v>
      </c>
      <c r="N13" s="38">
        <v>43.478260869565197</v>
      </c>
      <c r="O13" s="37">
        <v>26</v>
      </c>
      <c r="P13" s="38">
        <v>56.521739130434803</v>
      </c>
    </row>
    <row r="14" spans="1:16">
      <c r="A14" s="40" t="s">
        <v>25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>
      <c r="A15" s="19" t="s">
        <v>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</sheetData>
  <mergeCells count="16"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  <mergeCell ref="G4:G5"/>
    <mergeCell ref="H4:H5"/>
    <mergeCell ref="J4:J5"/>
    <mergeCell ref="L4:L5"/>
    <mergeCell ref="M4:M5"/>
  </mergeCells>
  <phoneticPr fontId="33" type="noConversion"/>
  <pageMargins left="0.70000000000000007" right="0.70000000000000007" top="0.75" bottom="0.75" header="0.30000000000000004" footer="0.30000000000000004"/>
  <pageSetup paperSize="0" scale="96" fitToWidth="0" fitToHeight="0" orientation="landscape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5"/>
  <sheetViews>
    <sheetView workbookViewId="0"/>
  </sheetViews>
  <sheetFormatPr defaultColWidth="8" defaultRowHeight="16.5"/>
  <cols>
    <col min="1" max="1" width="11.125" customWidth="1"/>
    <col min="2" max="6" width="7.875" customWidth="1"/>
    <col min="7" max="16" width="8.5" customWidth="1"/>
    <col min="17" max="1024" width="9" customWidth="1"/>
    <col min="1025" max="1025" width="8" customWidth="1"/>
  </cols>
  <sheetData>
    <row r="1" spans="1:16" ht="21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ht="19.5">
      <c r="A2" s="70" t="s">
        <v>29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12</v>
      </c>
      <c r="P2" s="71"/>
    </row>
    <row r="3" spans="1:16" ht="19.5">
      <c r="A3" s="66" t="s">
        <v>13</v>
      </c>
      <c r="B3" s="72" t="s">
        <v>14</v>
      </c>
      <c r="C3" s="72"/>
      <c r="D3" s="72"/>
      <c r="E3" s="72"/>
      <c r="F3" s="72"/>
      <c r="G3" s="73" t="s">
        <v>15</v>
      </c>
      <c r="H3" s="73"/>
      <c r="I3" s="73"/>
      <c r="J3" s="73"/>
      <c r="K3" s="73"/>
      <c r="L3" s="74" t="s">
        <v>16</v>
      </c>
      <c r="M3" s="74"/>
      <c r="N3" s="74"/>
      <c r="O3" s="74"/>
      <c r="P3" s="74"/>
    </row>
    <row r="4" spans="1:16">
      <c r="A4" s="66"/>
      <c r="B4" s="67" t="s">
        <v>17</v>
      </c>
      <c r="C4" s="68" t="s">
        <v>4</v>
      </c>
      <c r="D4" s="4"/>
      <c r="E4" s="68" t="s">
        <v>5</v>
      </c>
      <c r="F4" s="5"/>
      <c r="G4" s="67" t="s">
        <v>17</v>
      </c>
      <c r="H4" s="68" t="s">
        <v>4</v>
      </c>
      <c r="I4" s="4"/>
      <c r="J4" s="68" t="s">
        <v>5</v>
      </c>
      <c r="K4" s="5"/>
      <c r="L4" s="75" t="s">
        <v>17</v>
      </c>
      <c r="M4" s="68" t="s">
        <v>4</v>
      </c>
      <c r="N4" s="22"/>
      <c r="O4" s="68" t="s">
        <v>5</v>
      </c>
      <c r="P4" s="22"/>
    </row>
    <row r="5" spans="1:16">
      <c r="A5" s="66"/>
      <c r="B5" s="67"/>
      <c r="C5" s="68"/>
      <c r="D5" s="23" t="s">
        <v>6</v>
      </c>
      <c r="E5" s="68"/>
      <c r="F5" s="24" t="s">
        <v>6</v>
      </c>
      <c r="G5" s="67"/>
      <c r="H5" s="68"/>
      <c r="I5" s="23" t="s">
        <v>6</v>
      </c>
      <c r="J5" s="68"/>
      <c r="K5" s="24" t="s">
        <v>6</v>
      </c>
      <c r="L5" s="75"/>
      <c r="M5" s="68"/>
      <c r="N5" s="24" t="s">
        <v>6</v>
      </c>
      <c r="O5" s="68"/>
      <c r="P5" s="24" t="s">
        <v>6</v>
      </c>
    </row>
    <row r="6" spans="1:16">
      <c r="A6" s="25" t="s">
        <v>17</v>
      </c>
      <c r="B6" s="27">
        <f>SUM(B8:B13)</f>
        <v>729</v>
      </c>
      <c r="C6" s="27">
        <f>SUM(C8:C13)</f>
        <v>353</v>
      </c>
      <c r="D6" s="28">
        <f>C6/B6*100</f>
        <v>48.422496570644718</v>
      </c>
      <c r="E6" s="27">
        <f>SUM(E8:E13)</f>
        <v>376</v>
      </c>
      <c r="F6" s="28">
        <f>E6/B6*100</f>
        <v>51.577503429355275</v>
      </c>
      <c r="G6" s="27">
        <f>SUM(G8:G13)</f>
        <v>368</v>
      </c>
      <c r="H6" s="27">
        <f>SUM(H8:H13)</f>
        <v>162</v>
      </c>
      <c r="I6" s="28">
        <f>H6/G6*100</f>
        <v>44.021739130434781</v>
      </c>
      <c r="J6" s="27">
        <f>SUM(J8:J13)</f>
        <v>206</v>
      </c>
      <c r="K6" s="28">
        <f>J6/G6*100</f>
        <v>55.978260869565219</v>
      </c>
      <c r="L6" s="27">
        <f>SUM(L8:L13)</f>
        <v>361</v>
      </c>
      <c r="M6" s="27">
        <f>SUM(M8:M13)</f>
        <v>191</v>
      </c>
      <c r="N6" s="28">
        <f>M6/L6*100</f>
        <v>52.908587257617732</v>
      </c>
      <c r="O6" s="27">
        <f>SUM(O8:O13)</f>
        <v>170</v>
      </c>
      <c r="P6" s="28">
        <f>O6/L6*100</f>
        <v>47.091412742382275</v>
      </c>
    </row>
    <row r="7" spans="1:16">
      <c r="A7" s="30" t="s">
        <v>18</v>
      </c>
      <c r="B7" s="31">
        <v>0</v>
      </c>
      <c r="C7" s="32">
        <v>0</v>
      </c>
      <c r="D7" s="33">
        <v>0</v>
      </c>
      <c r="E7" s="32">
        <v>0</v>
      </c>
      <c r="F7" s="33">
        <v>0</v>
      </c>
      <c r="G7" s="34">
        <v>0</v>
      </c>
      <c r="H7" s="32">
        <v>0</v>
      </c>
      <c r="I7" s="33">
        <v>0</v>
      </c>
      <c r="J7" s="32">
        <v>0</v>
      </c>
      <c r="K7" s="33">
        <v>0</v>
      </c>
      <c r="L7" s="32">
        <v>0</v>
      </c>
      <c r="M7" s="32">
        <v>0</v>
      </c>
      <c r="N7" s="33">
        <v>0</v>
      </c>
      <c r="O7" s="32">
        <v>0</v>
      </c>
      <c r="P7" s="33">
        <v>0</v>
      </c>
    </row>
    <row r="8" spans="1:16">
      <c r="A8" s="30" t="s">
        <v>19</v>
      </c>
      <c r="B8" s="31">
        <f t="shared" ref="B8:B13" si="0">C8+E8</f>
        <v>19</v>
      </c>
      <c r="C8" s="32">
        <f t="shared" ref="C8:C13" si="1">H8+M8</f>
        <v>11</v>
      </c>
      <c r="D8" s="33">
        <f t="shared" ref="D8:D13" si="2">C8/B8*100</f>
        <v>57.894736842105267</v>
      </c>
      <c r="E8" s="32">
        <f t="shared" ref="E8:E13" si="3">J8+O8</f>
        <v>8</v>
      </c>
      <c r="F8" s="33">
        <f t="shared" ref="F8:F13" si="4">E8/B8*100</f>
        <v>42.105263157894733</v>
      </c>
      <c r="G8" s="34">
        <f t="shared" ref="G8:G13" si="5">H8+J8</f>
        <v>2</v>
      </c>
      <c r="H8" s="32">
        <v>2</v>
      </c>
      <c r="I8" s="33">
        <f t="shared" ref="I8:I13" si="6">H8/G8*100</f>
        <v>100</v>
      </c>
      <c r="J8" s="32">
        <v>0</v>
      </c>
      <c r="K8" s="33">
        <v>0</v>
      </c>
      <c r="L8" s="32">
        <f t="shared" ref="L8:L13" si="7">M8+O8</f>
        <v>17</v>
      </c>
      <c r="M8" s="32">
        <v>9</v>
      </c>
      <c r="N8" s="33">
        <f t="shared" ref="N8:N13" si="8">M8/L8*100</f>
        <v>52.941176470588239</v>
      </c>
      <c r="O8" s="32">
        <v>8</v>
      </c>
      <c r="P8" s="33">
        <f t="shared" ref="P8:P13" si="9">O8/L8*100</f>
        <v>47.058823529411761</v>
      </c>
    </row>
    <row r="9" spans="1:16">
      <c r="A9" s="30" t="s">
        <v>20</v>
      </c>
      <c r="B9" s="31">
        <f t="shared" si="0"/>
        <v>66</v>
      </c>
      <c r="C9" s="32">
        <f t="shared" si="1"/>
        <v>40</v>
      </c>
      <c r="D9" s="33">
        <f t="shared" si="2"/>
        <v>60.606060606060609</v>
      </c>
      <c r="E9" s="32">
        <f t="shared" si="3"/>
        <v>26</v>
      </c>
      <c r="F9" s="33">
        <f t="shared" si="4"/>
        <v>39.393939393939391</v>
      </c>
      <c r="G9" s="34">
        <f t="shared" si="5"/>
        <v>30</v>
      </c>
      <c r="H9" s="32">
        <v>14</v>
      </c>
      <c r="I9" s="33">
        <f t="shared" si="6"/>
        <v>46.666666666666664</v>
      </c>
      <c r="J9" s="32">
        <v>16</v>
      </c>
      <c r="K9" s="33">
        <f>J9/G9*100</f>
        <v>53.333333333333336</v>
      </c>
      <c r="L9" s="32">
        <f t="shared" si="7"/>
        <v>36</v>
      </c>
      <c r="M9" s="32">
        <v>26</v>
      </c>
      <c r="N9" s="33">
        <f t="shared" si="8"/>
        <v>72.222222222222214</v>
      </c>
      <c r="O9" s="32">
        <v>10</v>
      </c>
      <c r="P9" s="33">
        <f t="shared" si="9"/>
        <v>27.777777777777779</v>
      </c>
    </row>
    <row r="10" spans="1:16">
      <c r="A10" s="30" t="s">
        <v>21</v>
      </c>
      <c r="B10" s="31">
        <f t="shared" si="0"/>
        <v>152</v>
      </c>
      <c r="C10" s="32">
        <f t="shared" si="1"/>
        <v>76</v>
      </c>
      <c r="D10" s="33">
        <f t="shared" si="2"/>
        <v>50</v>
      </c>
      <c r="E10" s="32">
        <f t="shared" si="3"/>
        <v>76</v>
      </c>
      <c r="F10" s="33">
        <f t="shared" si="4"/>
        <v>50</v>
      </c>
      <c r="G10" s="34">
        <f t="shared" si="5"/>
        <v>89</v>
      </c>
      <c r="H10" s="32">
        <v>41</v>
      </c>
      <c r="I10" s="33">
        <f t="shared" si="6"/>
        <v>46.067415730337082</v>
      </c>
      <c r="J10" s="32">
        <v>48</v>
      </c>
      <c r="K10" s="33">
        <f>J10/G10*100</f>
        <v>53.932584269662918</v>
      </c>
      <c r="L10" s="32">
        <f t="shared" si="7"/>
        <v>63</v>
      </c>
      <c r="M10" s="32">
        <v>35</v>
      </c>
      <c r="N10" s="33">
        <f t="shared" si="8"/>
        <v>55.555555555555557</v>
      </c>
      <c r="O10" s="32">
        <v>28</v>
      </c>
      <c r="P10" s="33">
        <f t="shared" si="9"/>
        <v>44.444444444444443</v>
      </c>
    </row>
    <row r="11" spans="1:16">
      <c r="A11" s="30" t="s">
        <v>22</v>
      </c>
      <c r="B11" s="31">
        <f t="shared" si="0"/>
        <v>182</v>
      </c>
      <c r="C11" s="32">
        <f t="shared" si="1"/>
        <v>94</v>
      </c>
      <c r="D11" s="33">
        <f t="shared" si="2"/>
        <v>51.648351648351657</v>
      </c>
      <c r="E11" s="32">
        <f t="shared" si="3"/>
        <v>88</v>
      </c>
      <c r="F11" s="33">
        <f t="shared" si="4"/>
        <v>48.35164835164835</v>
      </c>
      <c r="G11" s="34">
        <f t="shared" si="5"/>
        <v>85</v>
      </c>
      <c r="H11" s="32">
        <v>43</v>
      </c>
      <c r="I11" s="33">
        <f t="shared" si="6"/>
        <v>50.588235294117645</v>
      </c>
      <c r="J11" s="32">
        <v>42</v>
      </c>
      <c r="K11" s="33">
        <f>J11/G11*100</f>
        <v>49.411764705882355</v>
      </c>
      <c r="L11" s="32">
        <f t="shared" si="7"/>
        <v>97</v>
      </c>
      <c r="M11" s="32">
        <v>51</v>
      </c>
      <c r="N11" s="33">
        <f t="shared" si="8"/>
        <v>52.577319587628871</v>
      </c>
      <c r="O11" s="32">
        <v>46</v>
      </c>
      <c r="P11" s="33">
        <f t="shared" si="9"/>
        <v>47.422680412371129</v>
      </c>
    </row>
    <row r="12" spans="1:16">
      <c r="A12" s="30" t="s">
        <v>23</v>
      </c>
      <c r="B12" s="31">
        <f t="shared" si="0"/>
        <v>215</v>
      </c>
      <c r="C12" s="32">
        <f t="shared" si="1"/>
        <v>91</v>
      </c>
      <c r="D12" s="33">
        <f t="shared" si="2"/>
        <v>42.325581395348841</v>
      </c>
      <c r="E12" s="32">
        <f t="shared" si="3"/>
        <v>124</v>
      </c>
      <c r="F12" s="33">
        <f t="shared" si="4"/>
        <v>57.674418604651166</v>
      </c>
      <c r="G12" s="34">
        <f t="shared" si="5"/>
        <v>113</v>
      </c>
      <c r="H12" s="32">
        <v>41</v>
      </c>
      <c r="I12" s="33">
        <f t="shared" si="6"/>
        <v>36.283185840707965</v>
      </c>
      <c r="J12" s="32">
        <v>72</v>
      </c>
      <c r="K12" s="33">
        <f>J12/G12*100</f>
        <v>63.716814159292035</v>
      </c>
      <c r="L12" s="32">
        <f t="shared" si="7"/>
        <v>102</v>
      </c>
      <c r="M12" s="32">
        <v>50</v>
      </c>
      <c r="N12" s="33">
        <f t="shared" si="8"/>
        <v>49.019607843137251</v>
      </c>
      <c r="O12" s="32">
        <v>52</v>
      </c>
      <c r="P12" s="33">
        <f t="shared" si="9"/>
        <v>50.980392156862742</v>
      </c>
    </row>
    <row r="13" spans="1:16">
      <c r="A13" s="35" t="s">
        <v>24</v>
      </c>
      <c r="B13" s="36">
        <f t="shared" si="0"/>
        <v>95</v>
      </c>
      <c r="C13" s="37">
        <f t="shared" si="1"/>
        <v>41</v>
      </c>
      <c r="D13" s="38">
        <f t="shared" si="2"/>
        <v>43.15789473684211</v>
      </c>
      <c r="E13" s="37">
        <f t="shared" si="3"/>
        <v>54</v>
      </c>
      <c r="F13" s="38">
        <f t="shared" si="4"/>
        <v>56.84210526315789</v>
      </c>
      <c r="G13" s="39">
        <f t="shared" si="5"/>
        <v>49</v>
      </c>
      <c r="H13" s="37">
        <v>21</v>
      </c>
      <c r="I13" s="38">
        <f t="shared" si="6"/>
        <v>42.857142857142854</v>
      </c>
      <c r="J13" s="37">
        <v>28</v>
      </c>
      <c r="K13" s="38">
        <f>J13/G13*100</f>
        <v>57.142857142857139</v>
      </c>
      <c r="L13" s="37">
        <f t="shared" si="7"/>
        <v>46</v>
      </c>
      <c r="M13" s="37">
        <v>20</v>
      </c>
      <c r="N13" s="38">
        <f t="shared" si="8"/>
        <v>43.478260869565219</v>
      </c>
      <c r="O13" s="37">
        <v>26</v>
      </c>
      <c r="P13" s="38">
        <f t="shared" si="9"/>
        <v>56.521739130434781</v>
      </c>
    </row>
    <row r="14" spans="1:16">
      <c r="A14" s="40" t="s">
        <v>25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>
      <c r="A15" s="19" t="s">
        <v>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</sheetData>
  <mergeCells count="16"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  <mergeCell ref="G4:G5"/>
    <mergeCell ref="H4:H5"/>
    <mergeCell ref="J4:J5"/>
    <mergeCell ref="L4:L5"/>
    <mergeCell ref="M4:M5"/>
  </mergeCells>
  <phoneticPr fontId="3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5"/>
  <sheetViews>
    <sheetView workbookViewId="0"/>
  </sheetViews>
  <sheetFormatPr defaultColWidth="8" defaultRowHeight="16.5"/>
  <cols>
    <col min="1" max="1024" width="9" customWidth="1"/>
    <col min="1025" max="1025" width="8" customWidth="1"/>
  </cols>
  <sheetData>
    <row r="1" spans="1:16" ht="21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ht="19.5">
      <c r="A2" s="70" t="s">
        <v>30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12</v>
      </c>
      <c r="P2" s="71"/>
    </row>
    <row r="3" spans="1:16" ht="19.5">
      <c r="A3" s="66" t="s">
        <v>13</v>
      </c>
      <c r="B3" s="72" t="s">
        <v>14</v>
      </c>
      <c r="C3" s="72"/>
      <c r="D3" s="72"/>
      <c r="E3" s="72"/>
      <c r="F3" s="72"/>
      <c r="G3" s="73" t="s">
        <v>15</v>
      </c>
      <c r="H3" s="73"/>
      <c r="I3" s="73"/>
      <c r="J3" s="73"/>
      <c r="K3" s="73"/>
      <c r="L3" s="74" t="s">
        <v>16</v>
      </c>
      <c r="M3" s="74"/>
      <c r="N3" s="74"/>
      <c r="O3" s="74"/>
      <c r="P3" s="74"/>
    </row>
    <row r="4" spans="1:16">
      <c r="A4" s="66"/>
      <c r="B4" s="67" t="s">
        <v>17</v>
      </c>
      <c r="C4" s="68" t="s">
        <v>4</v>
      </c>
      <c r="D4" s="4"/>
      <c r="E4" s="68" t="s">
        <v>5</v>
      </c>
      <c r="F4" s="5"/>
      <c r="G4" s="67" t="s">
        <v>17</v>
      </c>
      <c r="H4" s="68" t="s">
        <v>4</v>
      </c>
      <c r="I4" s="4"/>
      <c r="J4" s="68" t="s">
        <v>5</v>
      </c>
      <c r="K4" s="5"/>
      <c r="L4" s="75" t="s">
        <v>17</v>
      </c>
      <c r="M4" s="68" t="s">
        <v>4</v>
      </c>
      <c r="N4" s="22"/>
      <c r="O4" s="68" t="s">
        <v>5</v>
      </c>
      <c r="P4" s="22"/>
    </row>
    <row r="5" spans="1:16">
      <c r="A5" s="66"/>
      <c r="B5" s="67"/>
      <c r="C5" s="68"/>
      <c r="D5" s="23" t="s">
        <v>6</v>
      </c>
      <c r="E5" s="68"/>
      <c r="F5" s="24" t="s">
        <v>6</v>
      </c>
      <c r="G5" s="67"/>
      <c r="H5" s="68"/>
      <c r="I5" s="23" t="s">
        <v>6</v>
      </c>
      <c r="J5" s="68"/>
      <c r="K5" s="24" t="s">
        <v>6</v>
      </c>
      <c r="L5" s="75"/>
      <c r="M5" s="68"/>
      <c r="N5" s="24" t="s">
        <v>6</v>
      </c>
      <c r="O5" s="68"/>
      <c r="P5" s="24" t="s">
        <v>6</v>
      </c>
    </row>
    <row r="6" spans="1:16">
      <c r="A6" s="25" t="s">
        <v>17</v>
      </c>
      <c r="B6" s="27">
        <f>SUM(B8:B13)</f>
        <v>776</v>
      </c>
      <c r="C6" s="27">
        <f>SUM(C8:C13)</f>
        <v>387</v>
      </c>
      <c r="D6" s="28">
        <f>C6/B6*100</f>
        <v>49.871134020618555</v>
      </c>
      <c r="E6" s="27">
        <f>SUM(E8:E13)</f>
        <v>389</v>
      </c>
      <c r="F6" s="28">
        <f>E6/B6*100</f>
        <v>50.128865979381445</v>
      </c>
      <c r="G6" s="27">
        <f>SUM(G8:G13)</f>
        <v>468</v>
      </c>
      <c r="H6" s="27">
        <f>SUM(H8:H13)</f>
        <v>210</v>
      </c>
      <c r="I6" s="28">
        <f>H6/G6*100</f>
        <v>44.871794871794876</v>
      </c>
      <c r="J6" s="27">
        <f>SUM(J8:J13)</f>
        <v>258</v>
      </c>
      <c r="K6" s="28">
        <f>J6/G6*100</f>
        <v>55.128205128205131</v>
      </c>
      <c r="L6" s="27">
        <f>SUM(L8:L13)</f>
        <v>308</v>
      </c>
      <c r="M6" s="27">
        <f>SUM(M8:M13)</f>
        <v>177</v>
      </c>
      <c r="N6" s="28">
        <f>M6/L6*100</f>
        <v>57.467532467532465</v>
      </c>
      <c r="O6" s="27">
        <f>SUM(O8:O13)</f>
        <v>131</v>
      </c>
      <c r="P6" s="28">
        <f>O6/L6*100</f>
        <v>42.532467532467535</v>
      </c>
    </row>
    <row r="7" spans="1:16">
      <c r="A7" s="30" t="s">
        <v>18</v>
      </c>
      <c r="B7" s="31">
        <v>0</v>
      </c>
      <c r="C7" s="32">
        <v>0</v>
      </c>
      <c r="D7" s="33">
        <v>0</v>
      </c>
      <c r="E7" s="32">
        <v>0</v>
      </c>
      <c r="F7" s="33">
        <v>0</v>
      </c>
      <c r="G7" s="34">
        <v>0</v>
      </c>
      <c r="H7" s="32">
        <v>0</v>
      </c>
      <c r="I7" s="33">
        <v>0</v>
      </c>
      <c r="J7" s="32">
        <v>0</v>
      </c>
      <c r="K7" s="33">
        <v>0</v>
      </c>
      <c r="L7" s="32">
        <v>0</v>
      </c>
      <c r="M7" s="32">
        <v>0</v>
      </c>
      <c r="N7" s="33">
        <v>0</v>
      </c>
      <c r="O7" s="32">
        <v>0</v>
      </c>
      <c r="P7" s="33">
        <v>0</v>
      </c>
    </row>
    <row r="8" spans="1:16">
      <c r="A8" s="30" t="s">
        <v>19</v>
      </c>
      <c r="B8" s="31">
        <f t="shared" ref="B8:B13" si="0">C8+E8</f>
        <v>19</v>
      </c>
      <c r="C8" s="32">
        <f t="shared" ref="C8:C13" si="1">H8+M8</f>
        <v>11</v>
      </c>
      <c r="D8" s="33">
        <f t="shared" ref="D8:D13" si="2">C8/B8*100</f>
        <v>57.894736842105267</v>
      </c>
      <c r="E8" s="32">
        <f t="shared" ref="E8:E13" si="3">J8+O8</f>
        <v>8</v>
      </c>
      <c r="F8" s="33">
        <f t="shared" ref="F8:F13" si="4">E8/B8*100</f>
        <v>42.105263157894733</v>
      </c>
      <c r="G8" s="34">
        <f t="shared" ref="G8:G13" si="5">H8+J8</f>
        <v>2</v>
      </c>
      <c r="H8" s="32">
        <v>2</v>
      </c>
      <c r="I8" s="33">
        <f t="shared" ref="I8:I13" si="6">H8/G8*100</f>
        <v>100</v>
      </c>
      <c r="J8" s="32">
        <v>0</v>
      </c>
      <c r="K8" s="33">
        <v>0</v>
      </c>
      <c r="L8" s="32">
        <f t="shared" ref="L8:L13" si="7">M8+O8</f>
        <v>17</v>
      </c>
      <c r="M8" s="32">
        <v>9</v>
      </c>
      <c r="N8" s="33">
        <f t="shared" ref="N8:N13" si="8">M8/L8*100</f>
        <v>52.941176470588239</v>
      </c>
      <c r="O8" s="32">
        <v>8</v>
      </c>
      <c r="P8" s="33">
        <f t="shared" ref="P8:P13" si="9">O8/L8*100</f>
        <v>47.058823529411761</v>
      </c>
    </row>
    <row r="9" spans="1:16">
      <c r="A9" s="30" t="s">
        <v>20</v>
      </c>
      <c r="B9" s="31">
        <f t="shared" si="0"/>
        <v>69</v>
      </c>
      <c r="C9" s="32">
        <f t="shared" si="1"/>
        <v>44</v>
      </c>
      <c r="D9" s="33">
        <f t="shared" si="2"/>
        <v>63.768115942028977</v>
      </c>
      <c r="E9" s="32">
        <f t="shared" si="3"/>
        <v>25</v>
      </c>
      <c r="F9" s="33">
        <f t="shared" si="4"/>
        <v>36.231884057971016</v>
      </c>
      <c r="G9" s="34">
        <f t="shared" si="5"/>
        <v>33</v>
      </c>
      <c r="H9" s="32">
        <v>18</v>
      </c>
      <c r="I9" s="33">
        <f t="shared" si="6"/>
        <v>54.54545454545454</v>
      </c>
      <c r="J9" s="32">
        <v>15</v>
      </c>
      <c r="K9" s="33">
        <f>J9/G9*100</f>
        <v>45.454545454545453</v>
      </c>
      <c r="L9" s="32">
        <f t="shared" si="7"/>
        <v>36</v>
      </c>
      <c r="M9" s="32">
        <v>26</v>
      </c>
      <c r="N9" s="33">
        <f t="shared" si="8"/>
        <v>72.222222222222214</v>
      </c>
      <c r="O9" s="32">
        <v>10</v>
      </c>
      <c r="P9" s="33">
        <f t="shared" si="9"/>
        <v>27.777777777777779</v>
      </c>
    </row>
    <row r="10" spans="1:16">
      <c r="A10" s="30" t="s">
        <v>21</v>
      </c>
      <c r="B10" s="31">
        <f t="shared" si="0"/>
        <v>166</v>
      </c>
      <c r="C10" s="32">
        <f t="shared" si="1"/>
        <v>82</v>
      </c>
      <c r="D10" s="33">
        <f t="shared" si="2"/>
        <v>49.397590361445779</v>
      </c>
      <c r="E10" s="32">
        <f t="shared" si="3"/>
        <v>84</v>
      </c>
      <c r="F10" s="33">
        <f t="shared" si="4"/>
        <v>50.602409638554214</v>
      </c>
      <c r="G10" s="34">
        <f t="shared" si="5"/>
        <v>103</v>
      </c>
      <c r="H10" s="32">
        <v>47</v>
      </c>
      <c r="I10" s="33">
        <f t="shared" si="6"/>
        <v>45.631067961165051</v>
      </c>
      <c r="J10" s="32">
        <v>56</v>
      </c>
      <c r="K10" s="33">
        <f>J10/G10*100</f>
        <v>54.368932038834949</v>
      </c>
      <c r="L10" s="32">
        <f t="shared" si="7"/>
        <v>63</v>
      </c>
      <c r="M10" s="32">
        <v>35</v>
      </c>
      <c r="N10" s="33">
        <f t="shared" si="8"/>
        <v>55.555555555555557</v>
      </c>
      <c r="O10" s="32">
        <v>28</v>
      </c>
      <c r="P10" s="33">
        <f t="shared" si="9"/>
        <v>44.444444444444443</v>
      </c>
    </row>
    <row r="11" spans="1:16">
      <c r="A11" s="30" t="s">
        <v>22</v>
      </c>
      <c r="B11" s="31">
        <f t="shared" si="0"/>
        <v>194</v>
      </c>
      <c r="C11" s="32">
        <f t="shared" si="1"/>
        <v>100</v>
      </c>
      <c r="D11" s="33">
        <f t="shared" si="2"/>
        <v>51.546391752577314</v>
      </c>
      <c r="E11" s="32">
        <f t="shared" si="3"/>
        <v>94</v>
      </c>
      <c r="F11" s="33">
        <f t="shared" si="4"/>
        <v>48.453608247422679</v>
      </c>
      <c r="G11" s="34">
        <f t="shared" si="5"/>
        <v>118</v>
      </c>
      <c r="H11" s="32">
        <v>59</v>
      </c>
      <c r="I11" s="33">
        <f t="shared" si="6"/>
        <v>50</v>
      </c>
      <c r="J11" s="32">
        <v>59</v>
      </c>
      <c r="K11" s="33">
        <f>J11/G11*100</f>
        <v>50</v>
      </c>
      <c r="L11" s="32">
        <f t="shared" si="7"/>
        <v>76</v>
      </c>
      <c r="M11" s="32">
        <v>41</v>
      </c>
      <c r="N11" s="33">
        <f t="shared" si="8"/>
        <v>53.94736842105263</v>
      </c>
      <c r="O11" s="32">
        <v>35</v>
      </c>
      <c r="P11" s="33">
        <f t="shared" si="9"/>
        <v>46.05263157894737</v>
      </c>
    </row>
    <row r="12" spans="1:16">
      <c r="A12" s="30" t="s">
        <v>23</v>
      </c>
      <c r="B12" s="31">
        <f t="shared" si="0"/>
        <v>231</v>
      </c>
      <c r="C12" s="32">
        <f t="shared" si="1"/>
        <v>99</v>
      </c>
      <c r="D12" s="33">
        <f t="shared" si="2"/>
        <v>42.857142857142854</v>
      </c>
      <c r="E12" s="32">
        <f t="shared" si="3"/>
        <v>132</v>
      </c>
      <c r="F12" s="33">
        <f t="shared" si="4"/>
        <v>57.142857142857139</v>
      </c>
      <c r="G12" s="34">
        <f t="shared" si="5"/>
        <v>143</v>
      </c>
      <c r="H12" s="32">
        <v>53</v>
      </c>
      <c r="I12" s="33">
        <f t="shared" si="6"/>
        <v>37.06293706293706</v>
      </c>
      <c r="J12" s="32">
        <v>90</v>
      </c>
      <c r="K12" s="33">
        <f>J12/G12*100</f>
        <v>62.93706293706294</v>
      </c>
      <c r="L12" s="32">
        <f t="shared" si="7"/>
        <v>88</v>
      </c>
      <c r="M12" s="32">
        <v>46</v>
      </c>
      <c r="N12" s="33">
        <f t="shared" si="8"/>
        <v>52.272727272727273</v>
      </c>
      <c r="O12" s="32">
        <v>42</v>
      </c>
      <c r="P12" s="33">
        <f t="shared" si="9"/>
        <v>47.727272727272727</v>
      </c>
    </row>
    <row r="13" spans="1:16">
      <c r="A13" s="35" t="s">
        <v>24</v>
      </c>
      <c r="B13" s="36">
        <f t="shared" si="0"/>
        <v>97</v>
      </c>
      <c r="C13" s="37">
        <f t="shared" si="1"/>
        <v>51</v>
      </c>
      <c r="D13" s="38">
        <f t="shared" si="2"/>
        <v>52.577319587628871</v>
      </c>
      <c r="E13" s="37">
        <f t="shared" si="3"/>
        <v>46</v>
      </c>
      <c r="F13" s="38">
        <f t="shared" si="4"/>
        <v>47.422680412371129</v>
      </c>
      <c r="G13" s="39">
        <f t="shared" si="5"/>
        <v>69</v>
      </c>
      <c r="H13" s="37">
        <v>31</v>
      </c>
      <c r="I13" s="38">
        <f t="shared" si="6"/>
        <v>44.927536231884055</v>
      </c>
      <c r="J13" s="37">
        <v>38</v>
      </c>
      <c r="K13" s="38">
        <f>J13/G13*100</f>
        <v>55.072463768115945</v>
      </c>
      <c r="L13" s="37">
        <f t="shared" si="7"/>
        <v>28</v>
      </c>
      <c r="M13" s="37">
        <v>20</v>
      </c>
      <c r="N13" s="38">
        <f t="shared" si="8"/>
        <v>71.428571428571431</v>
      </c>
      <c r="O13" s="37">
        <v>8</v>
      </c>
      <c r="P13" s="38">
        <f t="shared" si="9"/>
        <v>28.571428571428569</v>
      </c>
    </row>
    <row r="14" spans="1:16">
      <c r="A14" s="40" t="s">
        <v>25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>
      <c r="A15" s="19" t="s">
        <v>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</sheetData>
  <mergeCells count="16"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  <mergeCell ref="G4:G5"/>
    <mergeCell ref="H4:H5"/>
    <mergeCell ref="J4:J5"/>
    <mergeCell ref="L4:L5"/>
    <mergeCell ref="M4:M5"/>
  </mergeCells>
  <phoneticPr fontId="3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15"/>
  <sheetViews>
    <sheetView workbookViewId="0"/>
  </sheetViews>
  <sheetFormatPr defaultColWidth="8" defaultRowHeight="16.5"/>
  <cols>
    <col min="1" max="1024" width="9" customWidth="1"/>
    <col min="1025" max="1025" width="8" customWidth="1"/>
  </cols>
  <sheetData>
    <row r="1" spans="1:16" ht="21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ht="19.5">
      <c r="A2" s="76" t="s">
        <v>31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1" t="s">
        <v>12</v>
      </c>
      <c r="P2" s="71"/>
    </row>
    <row r="3" spans="1:16" ht="19.5">
      <c r="A3" s="66" t="s">
        <v>13</v>
      </c>
      <c r="B3" s="72" t="s">
        <v>14</v>
      </c>
      <c r="C3" s="72"/>
      <c r="D3" s="72"/>
      <c r="E3" s="72"/>
      <c r="F3" s="72"/>
      <c r="G3" s="73" t="s">
        <v>15</v>
      </c>
      <c r="H3" s="73"/>
      <c r="I3" s="73"/>
      <c r="J3" s="73"/>
      <c r="K3" s="73"/>
      <c r="L3" s="74" t="s">
        <v>16</v>
      </c>
      <c r="M3" s="74"/>
      <c r="N3" s="74"/>
      <c r="O3" s="74"/>
      <c r="P3" s="74"/>
    </row>
    <row r="4" spans="1:16">
      <c r="A4" s="66"/>
      <c r="B4" s="67" t="s">
        <v>17</v>
      </c>
      <c r="C4" s="68" t="s">
        <v>4</v>
      </c>
      <c r="D4" s="4"/>
      <c r="E4" s="68" t="s">
        <v>5</v>
      </c>
      <c r="F4" s="5"/>
      <c r="G4" s="67" t="s">
        <v>17</v>
      </c>
      <c r="H4" s="68" t="s">
        <v>4</v>
      </c>
      <c r="I4" s="4"/>
      <c r="J4" s="68" t="s">
        <v>5</v>
      </c>
      <c r="K4" s="5"/>
      <c r="L4" s="75" t="s">
        <v>17</v>
      </c>
      <c r="M4" s="68" t="s">
        <v>4</v>
      </c>
      <c r="N4" s="22"/>
      <c r="O4" s="68" t="s">
        <v>5</v>
      </c>
      <c r="P4" s="22"/>
    </row>
    <row r="5" spans="1:16">
      <c r="A5" s="66"/>
      <c r="B5" s="67"/>
      <c r="C5" s="68"/>
      <c r="D5" s="23" t="s">
        <v>6</v>
      </c>
      <c r="E5" s="68"/>
      <c r="F5" s="24" t="s">
        <v>6</v>
      </c>
      <c r="G5" s="67"/>
      <c r="H5" s="68"/>
      <c r="I5" s="23" t="s">
        <v>6</v>
      </c>
      <c r="J5" s="68"/>
      <c r="K5" s="24" t="s">
        <v>6</v>
      </c>
      <c r="L5" s="75"/>
      <c r="M5" s="68"/>
      <c r="N5" s="24" t="s">
        <v>6</v>
      </c>
      <c r="O5" s="68"/>
      <c r="P5" s="24" t="s">
        <v>6</v>
      </c>
    </row>
    <row r="6" spans="1:16">
      <c r="A6" s="25" t="s">
        <v>17</v>
      </c>
      <c r="B6" s="41">
        <f>SUM(B8:B13)</f>
        <v>776</v>
      </c>
      <c r="C6" s="41">
        <f>SUM(C8:C13)</f>
        <v>388</v>
      </c>
      <c r="D6" s="42">
        <f>C6/B6*100</f>
        <v>50</v>
      </c>
      <c r="E6" s="41">
        <f>SUM(E8:E13)</f>
        <v>388</v>
      </c>
      <c r="F6" s="42">
        <f>E6/B6*100</f>
        <v>50</v>
      </c>
      <c r="G6" s="41">
        <f>SUM(G8:G13)</f>
        <v>468</v>
      </c>
      <c r="H6" s="41">
        <f>SUM(H8:H13)</f>
        <v>211</v>
      </c>
      <c r="I6" s="42">
        <f>H6/G6*100</f>
        <v>45.085470085470085</v>
      </c>
      <c r="J6" s="41">
        <f>SUM(J8:J13)</f>
        <v>257</v>
      </c>
      <c r="K6" s="42">
        <f>J6/G6*100</f>
        <v>54.914529914529922</v>
      </c>
      <c r="L6" s="41">
        <f>SUM(L8:L13)</f>
        <v>308</v>
      </c>
      <c r="M6" s="41">
        <f>SUM(M8:M13)</f>
        <v>177</v>
      </c>
      <c r="N6" s="42">
        <f>M6/L6*100</f>
        <v>57.467532467532465</v>
      </c>
      <c r="O6" s="41">
        <f>SUM(O8:O13)</f>
        <v>131</v>
      </c>
      <c r="P6" s="42">
        <f>O6/L6*100</f>
        <v>42.532467532467535</v>
      </c>
    </row>
    <row r="7" spans="1:16">
      <c r="A7" s="30" t="s">
        <v>18</v>
      </c>
      <c r="B7" s="43">
        <v>0</v>
      </c>
      <c r="C7" s="44">
        <v>0</v>
      </c>
      <c r="D7" s="45">
        <v>0</v>
      </c>
      <c r="E7" s="44">
        <v>0</v>
      </c>
      <c r="F7" s="45">
        <v>0</v>
      </c>
      <c r="G7" s="46">
        <v>0</v>
      </c>
      <c r="H7" s="44">
        <v>0</v>
      </c>
      <c r="I7" s="45">
        <v>0</v>
      </c>
      <c r="J7" s="44">
        <v>0</v>
      </c>
      <c r="K7" s="45">
        <v>0</v>
      </c>
      <c r="L7" s="44">
        <v>0</v>
      </c>
      <c r="M7" s="44">
        <v>0</v>
      </c>
      <c r="N7" s="45">
        <v>0</v>
      </c>
      <c r="O7" s="44">
        <v>0</v>
      </c>
      <c r="P7" s="45">
        <v>0</v>
      </c>
    </row>
    <row r="8" spans="1:16">
      <c r="A8" s="30" t="s">
        <v>19</v>
      </c>
      <c r="B8" s="43">
        <f t="shared" ref="B8:B13" si="0">C8+E8</f>
        <v>21</v>
      </c>
      <c r="C8" s="44">
        <f t="shared" ref="C8:C13" si="1">H8+M8</f>
        <v>13</v>
      </c>
      <c r="D8" s="45">
        <f t="shared" ref="D8:D13" si="2">C8/B8*100</f>
        <v>61.904761904761905</v>
      </c>
      <c r="E8" s="44">
        <f t="shared" ref="E8:E13" si="3">J8+O8</f>
        <v>8</v>
      </c>
      <c r="F8" s="45">
        <f t="shared" ref="F8:F13" si="4">E8/B8*100</f>
        <v>38.095238095238095</v>
      </c>
      <c r="G8" s="46">
        <f t="shared" ref="G8:G13" si="5">H8+J8</f>
        <v>4</v>
      </c>
      <c r="H8" s="44">
        <v>4</v>
      </c>
      <c r="I8" s="45">
        <f t="shared" ref="I8:I13" si="6">H8/G8*100</f>
        <v>100</v>
      </c>
      <c r="J8" s="44">
        <v>0</v>
      </c>
      <c r="K8" s="45">
        <v>0</v>
      </c>
      <c r="L8" s="44">
        <f t="shared" ref="L8:L13" si="7">M8+O8</f>
        <v>17</v>
      </c>
      <c r="M8" s="44">
        <v>9</v>
      </c>
      <c r="N8" s="45">
        <f t="shared" ref="N8:N13" si="8">M8/L8*100</f>
        <v>52.941176470588239</v>
      </c>
      <c r="O8" s="44">
        <v>8</v>
      </c>
      <c r="P8" s="45">
        <f t="shared" ref="P8:P13" si="9">O8/L8*100</f>
        <v>47.058823529411761</v>
      </c>
    </row>
    <row r="9" spans="1:16">
      <c r="A9" s="30" t="s">
        <v>20</v>
      </c>
      <c r="B9" s="43">
        <f t="shared" si="0"/>
        <v>71</v>
      </c>
      <c r="C9" s="44">
        <f t="shared" si="1"/>
        <v>44</v>
      </c>
      <c r="D9" s="45">
        <f t="shared" si="2"/>
        <v>61.971830985915489</v>
      </c>
      <c r="E9" s="44">
        <f t="shared" si="3"/>
        <v>27</v>
      </c>
      <c r="F9" s="45">
        <f t="shared" si="4"/>
        <v>38.028169014084504</v>
      </c>
      <c r="G9" s="46">
        <f t="shared" si="5"/>
        <v>35</v>
      </c>
      <c r="H9" s="44">
        <v>18</v>
      </c>
      <c r="I9" s="45">
        <f t="shared" si="6"/>
        <v>51.428571428571423</v>
      </c>
      <c r="J9" s="44">
        <v>17</v>
      </c>
      <c r="K9" s="45">
        <f>J9/G9*100</f>
        <v>48.571428571428569</v>
      </c>
      <c r="L9" s="44">
        <f t="shared" si="7"/>
        <v>36</v>
      </c>
      <c r="M9" s="44">
        <v>26</v>
      </c>
      <c r="N9" s="45">
        <f t="shared" si="8"/>
        <v>72.222222222222214</v>
      </c>
      <c r="O9" s="44">
        <v>10</v>
      </c>
      <c r="P9" s="45">
        <f t="shared" si="9"/>
        <v>27.777777777777779</v>
      </c>
    </row>
    <row r="10" spans="1:16">
      <c r="A10" s="30" t="s">
        <v>21</v>
      </c>
      <c r="B10" s="43">
        <f t="shared" si="0"/>
        <v>168</v>
      </c>
      <c r="C10" s="44">
        <f t="shared" si="1"/>
        <v>83</v>
      </c>
      <c r="D10" s="45">
        <f t="shared" si="2"/>
        <v>49.404761904761905</v>
      </c>
      <c r="E10" s="44">
        <f t="shared" si="3"/>
        <v>85</v>
      </c>
      <c r="F10" s="45">
        <f t="shared" si="4"/>
        <v>50.595238095238095</v>
      </c>
      <c r="G10" s="46">
        <f t="shared" si="5"/>
        <v>105</v>
      </c>
      <c r="H10" s="44">
        <v>48</v>
      </c>
      <c r="I10" s="45">
        <f t="shared" si="6"/>
        <v>45.714285714285715</v>
      </c>
      <c r="J10" s="44">
        <v>57</v>
      </c>
      <c r="K10" s="45">
        <f>J10/G10*100</f>
        <v>54.285714285714285</v>
      </c>
      <c r="L10" s="44">
        <f t="shared" si="7"/>
        <v>63</v>
      </c>
      <c r="M10" s="44">
        <v>35</v>
      </c>
      <c r="N10" s="45">
        <f t="shared" si="8"/>
        <v>55.555555555555557</v>
      </c>
      <c r="O10" s="44">
        <v>28</v>
      </c>
      <c r="P10" s="45">
        <f t="shared" si="9"/>
        <v>44.444444444444443</v>
      </c>
    </row>
    <row r="11" spans="1:16">
      <c r="A11" s="30" t="s">
        <v>22</v>
      </c>
      <c r="B11" s="43">
        <f t="shared" si="0"/>
        <v>194</v>
      </c>
      <c r="C11" s="44">
        <f t="shared" si="1"/>
        <v>100</v>
      </c>
      <c r="D11" s="45">
        <f t="shared" si="2"/>
        <v>51.546391752577314</v>
      </c>
      <c r="E11" s="44">
        <f t="shared" si="3"/>
        <v>94</v>
      </c>
      <c r="F11" s="45">
        <f t="shared" si="4"/>
        <v>48.453608247422679</v>
      </c>
      <c r="G11" s="46">
        <f t="shared" si="5"/>
        <v>118</v>
      </c>
      <c r="H11" s="44">
        <v>59</v>
      </c>
      <c r="I11" s="45">
        <f t="shared" si="6"/>
        <v>50</v>
      </c>
      <c r="J11" s="44">
        <v>59</v>
      </c>
      <c r="K11" s="45">
        <f>J11/G11*100</f>
        <v>50</v>
      </c>
      <c r="L11" s="44">
        <f t="shared" si="7"/>
        <v>76</v>
      </c>
      <c r="M11" s="44">
        <v>41</v>
      </c>
      <c r="N11" s="45">
        <f t="shared" si="8"/>
        <v>53.94736842105263</v>
      </c>
      <c r="O11" s="44">
        <v>35</v>
      </c>
      <c r="P11" s="45">
        <f t="shared" si="9"/>
        <v>46.05263157894737</v>
      </c>
    </row>
    <row r="12" spans="1:16">
      <c r="A12" s="30" t="s">
        <v>23</v>
      </c>
      <c r="B12" s="43">
        <f t="shared" si="0"/>
        <v>229</v>
      </c>
      <c r="C12" s="44">
        <f t="shared" si="1"/>
        <v>99</v>
      </c>
      <c r="D12" s="45">
        <f t="shared" si="2"/>
        <v>43.231441048034938</v>
      </c>
      <c r="E12" s="44">
        <f t="shared" si="3"/>
        <v>130</v>
      </c>
      <c r="F12" s="45">
        <f t="shared" si="4"/>
        <v>56.768558951965062</v>
      </c>
      <c r="G12" s="46">
        <f t="shared" si="5"/>
        <v>141</v>
      </c>
      <c r="H12" s="44">
        <v>53</v>
      </c>
      <c r="I12" s="45">
        <f t="shared" si="6"/>
        <v>37.588652482269502</v>
      </c>
      <c r="J12" s="44">
        <v>88</v>
      </c>
      <c r="K12" s="45">
        <f>J12/G12*100</f>
        <v>62.411347517730498</v>
      </c>
      <c r="L12" s="44">
        <f t="shared" si="7"/>
        <v>88</v>
      </c>
      <c r="M12" s="44">
        <v>46</v>
      </c>
      <c r="N12" s="45">
        <f t="shared" si="8"/>
        <v>52.272727272727273</v>
      </c>
      <c r="O12" s="44">
        <v>42</v>
      </c>
      <c r="P12" s="45">
        <f t="shared" si="9"/>
        <v>47.727272727272727</v>
      </c>
    </row>
    <row r="13" spans="1:16">
      <c r="A13" s="35" t="s">
        <v>24</v>
      </c>
      <c r="B13" s="47">
        <f t="shared" si="0"/>
        <v>93</v>
      </c>
      <c r="C13" s="48">
        <f t="shared" si="1"/>
        <v>49</v>
      </c>
      <c r="D13" s="49">
        <f t="shared" si="2"/>
        <v>52.688172043010752</v>
      </c>
      <c r="E13" s="48">
        <f t="shared" si="3"/>
        <v>44</v>
      </c>
      <c r="F13" s="49">
        <f t="shared" si="4"/>
        <v>47.311827956989248</v>
      </c>
      <c r="G13" s="50">
        <f t="shared" si="5"/>
        <v>65</v>
      </c>
      <c r="H13" s="48">
        <v>29</v>
      </c>
      <c r="I13" s="49">
        <f t="shared" si="6"/>
        <v>44.61538461538462</v>
      </c>
      <c r="J13" s="48">
        <v>36</v>
      </c>
      <c r="K13" s="49">
        <f>J13/G13*100</f>
        <v>55.384615384615387</v>
      </c>
      <c r="L13" s="48">
        <f t="shared" si="7"/>
        <v>28</v>
      </c>
      <c r="M13" s="48">
        <v>20</v>
      </c>
      <c r="N13" s="49">
        <f t="shared" si="8"/>
        <v>71.428571428571431</v>
      </c>
      <c r="O13" s="48">
        <v>8</v>
      </c>
      <c r="P13" s="49">
        <f t="shared" si="9"/>
        <v>28.571428571428569</v>
      </c>
    </row>
    <row r="14" spans="1:16">
      <c r="A14" s="40" t="s">
        <v>25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>
      <c r="A15" s="40" t="s">
        <v>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</sheetData>
  <mergeCells count="16"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  <mergeCell ref="G4:G5"/>
    <mergeCell ref="H4:H5"/>
    <mergeCell ref="J4:J5"/>
    <mergeCell ref="L4:L5"/>
    <mergeCell ref="M4:M5"/>
  </mergeCells>
  <phoneticPr fontId="33" type="noConversion"/>
  <pageMargins left="0" right="0" top="0.39370078740157505" bottom="0.39370078740157505" header="0" footer="0"/>
  <headerFooter>
    <oddHeader>&amp;C&amp;A</oddHeader>
    <oddFooter>&amp;C頁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5"/>
  <sheetViews>
    <sheetView workbookViewId="0"/>
  </sheetViews>
  <sheetFormatPr defaultColWidth="8" defaultRowHeight="16.5"/>
  <cols>
    <col min="1" max="1024" width="9" customWidth="1"/>
    <col min="1025" max="1025" width="8" customWidth="1"/>
  </cols>
  <sheetData>
    <row r="1" spans="1:16" ht="21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ht="19.5">
      <c r="A2" s="76" t="s">
        <v>32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1" t="s">
        <v>12</v>
      </c>
      <c r="P2" s="71"/>
    </row>
    <row r="3" spans="1:16" ht="19.5">
      <c r="A3" s="66" t="s">
        <v>13</v>
      </c>
      <c r="B3" s="72" t="s">
        <v>14</v>
      </c>
      <c r="C3" s="72"/>
      <c r="D3" s="72"/>
      <c r="E3" s="72"/>
      <c r="F3" s="72"/>
      <c r="G3" s="73" t="s">
        <v>15</v>
      </c>
      <c r="H3" s="73"/>
      <c r="I3" s="73"/>
      <c r="J3" s="73"/>
      <c r="K3" s="73"/>
      <c r="L3" s="74" t="s">
        <v>16</v>
      </c>
      <c r="M3" s="74"/>
      <c r="N3" s="74"/>
      <c r="O3" s="74"/>
      <c r="P3" s="74"/>
    </row>
    <row r="4" spans="1:16">
      <c r="A4" s="66"/>
      <c r="B4" s="67" t="s">
        <v>17</v>
      </c>
      <c r="C4" s="68" t="s">
        <v>4</v>
      </c>
      <c r="D4" s="4"/>
      <c r="E4" s="68" t="s">
        <v>5</v>
      </c>
      <c r="F4" s="5"/>
      <c r="G4" s="67" t="s">
        <v>17</v>
      </c>
      <c r="H4" s="68" t="s">
        <v>4</v>
      </c>
      <c r="I4" s="4"/>
      <c r="J4" s="68" t="s">
        <v>5</v>
      </c>
      <c r="K4" s="5"/>
      <c r="L4" s="75" t="s">
        <v>17</v>
      </c>
      <c r="M4" s="68" t="s">
        <v>4</v>
      </c>
      <c r="N4" s="22"/>
      <c r="O4" s="68" t="s">
        <v>5</v>
      </c>
      <c r="P4" s="22"/>
    </row>
    <row r="5" spans="1:16">
      <c r="A5" s="66"/>
      <c r="B5" s="67"/>
      <c r="C5" s="68"/>
      <c r="D5" s="23" t="s">
        <v>6</v>
      </c>
      <c r="E5" s="68"/>
      <c r="F5" s="24" t="s">
        <v>6</v>
      </c>
      <c r="G5" s="67"/>
      <c r="H5" s="68"/>
      <c r="I5" s="23" t="s">
        <v>6</v>
      </c>
      <c r="J5" s="68"/>
      <c r="K5" s="24" t="s">
        <v>6</v>
      </c>
      <c r="L5" s="75"/>
      <c r="M5" s="68"/>
      <c r="N5" s="24" t="s">
        <v>6</v>
      </c>
      <c r="O5" s="68"/>
      <c r="P5" s="24" t="s">
        <v>6</v>
      </c>
    </row>
    <row r="6" spans="1:16">
      <c r="A6" s="25" t="s">
        <v>17</v>
      </c>
      <c r="B6" s="41">
        <f>SUM(B8:B13)</f>
        <v>776</v>
      </c>
      <c r="C6" s="41">
        <f>SUM(C8:C13)</f>
        <v>389</v>
      </c>
      <c r="D6" s="42">
        <f>C6/B6*100</f>
        <v>50.128865979381445</v>
      </c>
      <c r="E6" s="41">
        <f>SUM(E8:E13)</f>
        <v>387</v>
      </c>
      <c r="F6" s="42">
        <f>E6/B6*100</f>
        <v>49.871134020618555</v>
      </c>
      <c r="G6" s="41">
        <f>SUM(G8:G13)</f>
        <v>468</v>
      </c>
      <c r="H6" s="41">
        <f>SUM(H8:H13)</f>
        <v>213</v>
      </c>
      <c r="I6" s="42">
        <f>H6/G6*100</f>
        <v>45.512820512820511</v>
      </c>
      <c r="J6" s="41">
        <f>SUM(J8:J13)</f>
        <v>255</v>
      </c>
      <c r="K6" s="42">
        <f>J6/G6*100</f>
        <v>54.487179487179482</v>
      </c>
      <c r="L6" s="41">
        <f>SUM(L8:L13)</f>
        <v>308</v>
      </c>
      <c r="M6" s="41">
        <f>SUM(M8:M13)</f>
        <v>176</v>
      </c>
      <c r="N6" s="42">
        <f>M6/L6*100</f>
        <v>57.142857142857139</v>
      </c>
      <c r="O6" s="41">
        <f>SUM(O8:O13)</f>
        <v>132</v>
      </c>
      <c r="P6" s="42">
        <f>O6/L6*100</f>
        <v>42.857142857142854</v>
      </c>
    </row>
    <row r="7" spans="1:16">
      <c r="A7" s="30" t="s">
        <v>18</v>
      </c>
      <c r="B7" s="43">
        <v>0</v>
      </c>
      <c r="C7" s="44">
        <v>0</v>
      </c>
      <c r="D7" s="45">
        <v>0</v>
      </c>
      <c r="E7" s="44">
        <v>0</v>
      </c>
      <c r="F7" s="45">
        <v>0</v>
      </c>
      <c r="G7" s="46">
        <v>0</v>
      </c>
      <c r="H7" s="44">
        <v>0</v>
      </c>
      <c r="I7" s="45">
        <v>0</v>
      </c>
      <c r="J7" s="44">
        <v>0</v>
      </c>
      <c r="K7" s="45">
        <v>0</v>
      </c>
      <c r="L7" s="44">
        <v>0</v>
      </c>
      <c r="M7" s="44">
        <v>0</v>
      </c>
      <c r="N7" s="45">
        <v>0</v>
      </c>
      <c r="O7" s="44">
        <v>0</v>
      </c>
      <c r="P7" s="45">
        <v>0</v>
      </c>
    </row>
    <row r="8" spans="1:16">
      <c r="A8" s="30" t="s">
        <v>19</v>
      </c>
      <c r="B8" s="43">
        <f t="shared" ref="B8:B13" si="0">C8+E8</f>
        <v>19</v>
      </c>
      <c r="C8" s="44">
        <f t="shared" ref="C8:C13" si="1">H8+M8</f>
        <v>11</v>
      </c>
      <c r="D8" s="45">
        <f t="shared" ref="D8:D13" si="2">C8/B8*100</f>
        <v>57.894736842105267</v>
      </c>
      <c r="E8" s="44">
        <f t="shared" ref="E8:E13" si="3">J8+O8</f>
        <v>8</v>
      </c>
      <c r="F8" s="45">
        <f t="shared" ref="F8:F13" si="4">E8/B8*100</f>
        <v>42.105263157894733</v>
      </c>
      <c r="G8" s="46">
        <f t="shared" ref="G8:G13" si="5">H8+J8</f>
        <v>2</v>
      </c>
      <c r="H8" s="44">
        <v>2</v>
      </c>
      <c r="I8" s="45">
        <f t="shared" ref="I8:I13" si="6">H8/G8*100</f>
        <v>100</v>
      </c>
      <c r="J8" s="44">
        <v>0</v>
      </c>
      <c r="K8" s="45">
        <v>0</v>
      </c>
      <c r="L8" s="44">
        <f t="shared" ref="L8:L13" si="7">M8+O8</f>
        <v>17</v>
      </c>
      <c r="M8" s="44">
        <v>9</v>
      </c>
      <c r="N8" s="45">
        <f t="shared" ref="N8:N13" si="8">M8/L8*100</f>
        <v>52.941176470588239</v>
      </c>
      <c r="O8" s="44">
        <v>8</v>
      </c>
      <c r="P8" s="45">
        <f t="shared" ref="P8:P13" si="9">O8/L8*100</f>
        <v>47.058823529411761</v>
      </c>
    </row>
    <row r="9" spans="1:16">
      <c r="A9" s="30" t="s">
        <v>20</v>
      </c>
      <c r="B9" s="43">
        <f t="shared" si="0"/>
        <v>67</v>
      </c>
      <c r="C9" s="44">
        <f t="shared" si="1"/>
        <v>41</v>
      </c>
      <c r="D9" s="45">
        <f t="shared" si="2"/>
        <v>61.194029850746269</v>
      </c>
      <c r="E9" s="44">
        <f t="shared" si="3"/>
        <v>26</v>
      </c>
      <c r="F9" s="45">
        <f t="shared" si="4"/>
        <v>38.805970149253731</v>
      </c>
      <c r="G9" s="46">
        <f t="shared" si="5"/>
        <v>31</v>
      </c>
      <c r="H9" s="44">
        <v>15</v>
      </c>
      <c r="I9" s="45">
        <f t="shared" si="6"/>
        <v>48.387096774193552</v>
      </c>
      <c r="J9" s="44">
        <v>16</v>
      </c>
      <c r="K9" s="45">
        <f>J9/G9*100</f>
        <v>51.612903225806448</v>
      </c>
      <c r="L9" s="44">
        <f t="shared" si="7"/>
        <v>36</v>
      </c>
      <c r="M9" s="44">
        <v>26</v>
      </c>
      <c r="N9" s="45">
        <f t="shared" si="8"/>
        <v>72.222222222222214</v>
      </c>
      <c r="O9" s="44">
        <v>10</v>
      </c>
      <c r="P9" s="45">
        <f t="shared" si="9"/>
        <v>27.777777777777779</v>
      </c>
    </row>
    <row r="10" spans="1:16">
      <c r="A10" s="30" t="s">
        <v>21</v>
      </c>
      <c r="B10" s="43">
        <f t="shared" si="0"/>
        <v>165</v>
      </c>
      <c r="C10" s="44">
        <f t="shared" si="1"/>
        <v>78</v>
      </c>
      <c r="D10" s="45">
        <f t="shared" si="2"/>
        <v>47.272727272727273</v>
      </c>
      <c r="E10" s="44">
        <f t="shared" si="3"/>
        <v>87</v>
      </c>
      <c r="F10" s="45">
        <f t="shared" si="4"/>
        <v>52.72727272727272</v>
      </c>
      <c r="G10" s="46">
        <f t="shared" si="5"/>
        <v>102</v>
      </c>
      <c r="H10" s="44">
        <v>44</v>
      </c>
      <c r="I10" s="45">
        <f t="shared" si="6"/>
        <v>43.137254901960787</v>
      </c>
      <c r="J10" s="44">
        <v>58</v>
      </c>
      <c r="K10" s="45">
        <f>J10/G10*100</f>
        <v>56.862745098039213</v>
      </c>
      <c r="L10" s="44">
        <f t="shared" si="7"/>
        <v>63</v>
      </c>
      <c r="M10" s="44">
        <v>34</v>
      </c>
      <c r="N10" s="45">
        <f t="shared" si="8"/>
        <v>53.968253968253968</v>
      </c>
      <c r="O10" s="44">
        <v>29</v>
      </c>
      <c r="P10" s="45">
        <f t="shared" si="9"/>
        <v>46.031746031746032</v>
      </c>
    </row>
    <row r="11" spans="1:16">
      <c r="A11" s="30" t="s">
        <v>22</v>
      </c>
      <c r="B11" s="43">
        <f t="shared" si="0"/>
        <v>199</v>
      </c>
      <c r="C11" s="44">
        <f t="shared" si="1"/>
        <v>107</v>
      </c>
      <c r="D11" s="45">
        <f t="shared" si="2"/>
        <v>53.768844221105525</v>
      </c>
      <c r="E11" s="44">
        <f t="shared" si="3"/>
        <v>92</v>
      </c>
      <c r="F11" s="45">
        <f t="shared" si="4"/>
        <v>46.231155778894475</v>
      </c>
      <c r="G11" s="46">
        <f t="shared" si="5"/>
        <v>123</v>
      </c>
      <c r="H11" s="44">
        <v>66</v>
      </c>
      <c r="I11" s="45">
        <f t="shared" si="6"/>
        <v>53.658536585365859</v>
      </c>
      <c r="J11" s="44">
        <v>57</v>
      </c>
      <c r="K11" s="45">
        <f>J11/G11*100</f>
        <v>46.341463414634148</v>
      </c>
      <c r="L11" s="44">
        <f t="shared" si="7"/>
        <v>76</v>
      </c>
      <c r="M11" s="44">
        <v>41</v>
      </c>
      <c r="N11" s="45">
        <f t="shared" si="8"/>
        <v>53.94736842105263</v>
      </c>
      <c r="O11" s="44">
        <v>35</v>
      </c>
      <c r="P11" s="45">
        <f t="shared" si="9"/>
        <v>46.05263157894737</v>
      </c>
    </row>
    <row r="12" spans="1:16">
      <c r="A12" s="30" t="s">
        <v>23</v>
      </c>
      <c r="B12" s="43">
        <f t="shared" si="0"/>
        <v>216</v>
      </c>
      <c r="C12" s="44">
        <f t="shared" si="1"/>
        <v>95</v>
      </c>
      <c r="D12" s="45">
        <f t="shared" si="2"/>
        <v>43.981481481481481</v>
      </c>
      <c r="E12" s="44">
        <f t="shared" si="3"/>
        <v>121</v>
      </c>
      <c r="F12" s="45">
        <f t="shared" si="4"/>
        <v>56.018518518518526</v>
      </c>
      <c r="G12" s="46">
        <f t="shared" si="5"/>
        <v>128</v>
      </c>
      <c r="H12" s="44">
        <v>49</v>
      </c>
      <c r="I12" s="45">
        <f t="shared" si="6"/>
        <v>38.28125</v>
      </c>
      <c r="J12" s="44">
        <v>79</v>
      </c>
      <c r="K12" s="45">
        <f>J12/G12*100</f>
        <v>61.71875</v>
      </c>
      <c r="L12" s="44">
        <f t="shared" si="7"/>
        <v>88</v>
      </c>
      <c r="M12" s="44">
        <v>46</v>
      </c>
      <c r="N12" s="45">
        <f t="shared" si="8"/>
        <v>52.272727272727273</v>
      </c>
      <c r="O12" s="44">
        <v>42</v>
      </c>
      <c r="P12" s="45">
        <f t="shared" si="9"/>
        <v>47.727272727272727</v>
      </c>
    </row>
    <row r="13" spans="1:16">
      <c r="A13" s="35" t="s">
        <v>24</v>
      </c>
      <c r="B13" s="47">
        <f t="shared" si="0"/>
        <v>110</v>
      </c>
      <c r="C13" s="48">
        <f t="shared" si="1"/>
        <v>57</v>
      </c>
      <c r="D13" s="49">
        <f t="shared" si="2"/>
        <v>51.81818181818182</v>
      </c>
      <c r="E13" s="48">
        <f t="shared" si="3"/>
        <v>53</v>
      </c>
      <c r="F13" s="49">
        <f t="shared" si="4"/>
        <v>48.18181818181818</v>
      </c>
      <c r="G13" s="50">
        <f t="shared" si="5"/>
        <v>82</v>
      </c>
      <c r="H13" s="48">
        <v>37</v>
      </c>
      <c r="I13" s="49">
        <f t="shared" si="6"/>
        <v>45.121951219512198</v>
      </c>
      <c r="J13" s="48">
        <v>45</v>
      </c>
      <c r="K13" s="49">
        <f>J13/G13*100</f>
        <v>54.878048780487809</v>
      </c>
      <c r="L13" s="48">
        <f t="shared" si="7"/>
        <v>28</v>
      </c>
      <c r="M13" s="48">
        <v>20</v>
      </c>
      <c r="N13" s="49">
        <f t="shared" si="8"/>
        <v>71.428571428571431</v>
      </c>
      <c r="O13" s="48">
        <v>8</v>
      </c>
      <c r="P13" s="49">
        <f t="shared" si="9"/>
        <v>28.571428571428569</v>
      </c>
    </row>
    <row r="14" spans="1:16">
      <c r="A14" s="40" t="s">
        <v>25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>
      <c r="A15" s="40" t="s">
        <v>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</sheetData>
  <mergeCells count="16"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  <mergeCell ref="G4:G5"/>
    <mergeCell ref="H4:H5"/>
    <mergeCell ref="J4:J5"/>
    <mergeCell ref="L4:L5"/>
    <mergeCell ref="M4:M5"/>
  </mergeCells>
  <phoneticPr fontId="3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5"/>
  <sheetViews>
    <sheetView workbookViewId="0">
      <selection activeCell="K21" sqref="K21"/>
    </sheetView>
  </sheetViews>
  <sheetFormatPr defaultColWidth="8" defaultRowHeight="16.5"/>
  <cols>
    <col min="1" max="1" width="10.875" customWidth="1"/>
    <col min="2" max="3" width="9" style="54" customWidth="1"/>
    <col min="4" max="4" width="9" customWidth="1"/>
    <col min="5" max="5" width="9" style="54" customWidth="1"/>
    <col min="6" max="7" width="9" customWidth="1"/>
    <col min="8" max="8" width="9" style="54" customWidth="1"/>
    <col min="9" max="9" width="9" customWidth="1"/>
    <col min="10" max="10" width="9" style="54" customWidth="1"/>
    <col min="11" max="12" width="9" customWidth="1"/>
    <col min="13" max="13" width="9" style="54" customWidth="1"/>
    <col min="14" max="14" width="9" customWidth="1"/>
    <col min="15" max="15" width="9" style="54" customWidth="1"/>
    <col min="16" max="1024" width="9" customWidth="1"/>
    <col min="1025" max="1025" width="8" customWidth="1"/>
  </cols>
  <sheetData>
    <row r="1" spans="1:16" ht="21">
      <c r="A1" s="78" t="s">
        <v>34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6" ht="19.5">
      <c r="A2" s="79" t="s">
        <v>33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 t="s">
        <v>12</v>
      </c>
      <c r="P2" s="80"/>
    </row>
    <row r="3" spans="1:16" ht="19.5">
      <c r="A3" s="81" t="s">
        <v>13</v>
      </c>
      <c r="B3" s="82" t="s">
        <v>14</v>
      </c>
      <c r="C3" s="82"/>
      <c r="D3" s="82"/>
      <c r="E3" s="82"/>
      <c r="F3" s="82"/>
      <c r="G3" s="83" t="s">
        <v>15</v>
      </c>
      <c r="H3" s="83"/>
      <c r="I3" s="83"/>
      <c r="J3" s="83"/>
      <c r="K3" s="83"/>
      <c r="L3" s="83" t="s">
        <v>16</v>
      </c>
      <c r="M3" s="83"/>
      <c r="N3" s="83"/>
      <c r="O3" s="83"/>
      <c r="P3" s="83"/>
    </row>
    <row r="4" spans="1:16">
      <c r="A4" s="81"/>
      <c r="B4" s="84" t="s">
        <v>17</v>
      </c>
      <c r="C4" s="77" t="s">
        <v>4</v>
      </c>
      <c r="D4" s="55"/>
      <c r="E4" s="77" t="s">
        <v>5</v>
      </c>
      <c r="F4" s="56"/>
      <c r="G4" s="85" t="s">
        <v>17</v>
      </c>
      <c r="H4" s="77" t="s">
        <v>4</v>
      </c>
      <c r="I4" s="55"/>
      <c r="J4" s="77" t="s">
        <v>5</v>
      </c>
      <c r="K4" s="56"/>
      <c r="L4" s="86" t="s">
        <v>17</v>
      </c>
      <c r="M4" s="77" t="s">
        <v>4</v>
      </c>
      <c r="N4" s="56"/>
      <c r="O4" s="77" t="s">
        <v>5</v>
      </c>
      <c r="P4" s="56"/>
    </row>
    <row r="5" spans="1:16">
      <c r="A5" s="81"/>
      <c r="B5" s="84"/>
      <c r="C5" s="77"/>
      <c r="D5" s="55" t="s">
        <v>6</v>
      </c>
      <c r="E5" s="77"/>
      <c r="F5" s="56" t="s">
        <v>6</v>
      </c>
      <c r="G5" s="85"/>
      <c r="H5" s="77"/>
      <c r="I5" s="55" t="s">
        <v>6</v>
      </c>
      <c r="J5" s="77"/>
      <c r="K5" s="56" t="s">
        <v>6</v>
      </c>
      <c r="L5" s="86"/>
      <c r="M5" s="77"/>
      <c r="N5" s="56" t="s">
        <v>6</v>
      </c>
      <c r="O5" s="77"/>
      <c r="P5" s="56" t="s">
        <v>6</v>
      </c>
    </row>
    <row r="6" spans="1:16">
      <c r="A6" s="57" t="s">
        <v>17</v>
      </c>
      <c r="B6" s="59">
        <f>G6+L6</f>
        <v>776</v>
      </c>
      <c r="C6" s="59">
        <f>H6+M6</f>
        <v>389</v>
      </c>
      <c r="D6" s="60">
        <f>C6/B6*100</f>
        <v>50.128865979381445</v>
      </c>
      <c r="E6" s="59">
        <f t="shared" ref="E6:E13" si="0">J6+O6</f>
        <v>387</v>
      </c>
      <c r="F6" s="60">
        <f>E6/B6*100</f>
        <v>49.871134020618555</v>
      </c>
      <c r="G6" s="61">
        <f t="shared" ref="G6:G13" si="1">H6+J6</f>
        <v>468</v>
      </c>
      <c r="H6" s="62">
        <f>SUM(H8:H13)</f>
        <v>213</v>
      </c>
      <c r="I6" s="61">
        <f>H6/G6*100</f>
        <v>45.512820512820511</v>
      </c>
      <c r="J6" s="62">
        <f>SUM(J8:J13)</f>
        <v>255</v>
      </c>
      <c r="K6" s="61">
        <f>J6/G6*100</f>
        <v>54.487179487179482</v>
      </c>
      <c r="L6" s="61">
        <f t="shared" ref="L6:L13" si="2">M6+O6</f>
        <v>308</v>
      </c>
      <c r="M6" s="62">
        <f>SUM(M8:M13)</f>
        <v>176</v>
      </c>
      <c r="N6" s="61">
        <f>M6/L6*100</f>
        <v>57.142857142857139</v>
      </c>
      <c r="O6" s="62">
        <f>SUM(O8:O13)</f>
        <v>132</v>
      </c>
      <c r="P6" s="61">
        <f>O6/L6*100</f>
        <v>42.857142857142854</v>
      </c>
    </row>
    <row r="7" spans="1:16">
      <c r="A7" s="58" t="s">
        <v>18</v>
      </c>
      <c r="B7" s="59">
        <f t="shared" ref="B7:B13" si="3">C7+E7</f>
        <v>0</v>
      </c>
      <c r="C7" s="59">
        <f t="shared" ref="C7:C13" si="4">H7+M7</f>
        <v>0</v>
      </c>
      <c r="D7" s="60">
        <v>0</v>
      </c>
      <c r="E7" s="59">
        <f t="shared" si="0"/>
        <v>0</v>
      </c>
      <c r="F7" s="60">
        <v>0</v>
      </c>
      <c r="G7" s="61">
        <f t="shared" si="1"/>
        <v>0</v>
      </c>
      <c r="H7" s="62">
        <v>0</v>
      </c>
      <c r="I7" s="61">
        <v>0</v>
      </c>
      <c r="J7" s="62">
        <v>0</v>
      </c>
      <c r="K7" s="61">
        <v>0</v>
      </c>
      <c r="L7" s="61">
        <f t="shared" si="2"/>
        <v>0</v>
      </c>
      <c r="M7" s="62">
        <v>0</v>
      </c>
      <c r="N7" s="61">
        <v>0</v>
      </c>
      <c r="O7" s="62">
        <v>0</v>
      </c>
      <c r="P7" s="61">
        <v>0</v>
      </c>
    </row>
    <row r="8" spans="1:16">
      <c r="A8" s="58" t="s">
        <v>19</v>
      </c>
      <c r="B8" s="59">
        <f t="shared" si="3"/>
        <v>19</v>
      </c>
      <c r="C8" s="59">
        <f t="shared" si="4"/>
        <v>11</v>
      </c>
      <c r="D8" s="60">
        <f t="shared" ref="D8:D13" si="5">C8/B8*100</f>
        <v>57.894736842105267</v>
      </c>
      <c r="E8" s="59">
        <f t="shared" si="0"/>
        <v>8</v>
      </c>
      <c r="F8" s="60">
        <f t="shared" ref="F8:F13" si="6">E8/B8*100</f>
        <v>42.105263157894733</v>
      </c>
      <c r="G8" s="61">
        <f t="shared" si="1"/>
        <v>2</v>
      </c>
      <c r="H8" s="62">
        <v>2</v>
      </c>
      <c r="I8" s="61">
        <f t="shared" ref="I8:I13" si="7">H8/G8*100</f>
        <v>100</v>
      </c>
      <c r="J8" s="62">
        <v>0</v>
      </c>
      <c r="K8" s="61">
        <f t="shared" ref="K8:K13" si="8">J8/G8*100</f>
        <v>0</v>
      </c>
      <c r="L8" s="61">
        <f t="shared" si="2"/>
        <v>17</v>
      </c>
      <c r="M8" s="62">
        <v>9</v>
      </c>
      <c r="N8" s="61">
        <f t="shared" ref="N8:N13" si="9">M8/L8*100</f>
        <v>52.941176470588239</v>
      </c>
      <c r="O8" s="62">
        <v>8</v>
      </c>
      <c r="P8" s="61">
        <f t="shared" ref="P8:P13" si="10">O8/L8*100</f>
        <v>47.058823529411761</v>
      </c>
    </row>
    <row r="9" spans="1:16">
      <c r="A9" s="58" t="s">
        <v>20</v>
      </c>
      <c r="B9" s="59">
        <f t="shared" si="3"/>
        <v>60</v>
      </c>
      <c r="C9" s="59">
        <f t="shared" si="4"/>
        <v>39</v>
      </c>
      <c r="D9" s="60">
        <f t="shared" si="5"/>
        <v>65</v>
      </c>
      <c r="E9" s="59">
        <f t="shared" si="0"/>
        <v>21</v>
      </c>
      <c r="F9" s="60">
        <f t="shared" si="6"/>
        <v>35</v>
      </c>
      <c r="G9" s="61">
        <f t="shared" si="1"/>
        <v>24</v>
      </c>
      <c r="H9" s="62">
        <v>13</v>
      </c>
      <c r="I9" s="61">
        <f t="shared" si="7"/>
        <v>54.166666666666664</v>
      </c>
      <c r="J9" s="62">
        <v>11</v>
      </c>
      <c r="K9" s="61">
        <f t="shared" si="8"/>
        <v>45.833333333333329</v>
      </c>
      <c r="L9" s="61">
        <f t="shared" si="2"/>
        <v>36</v>
      </c>
      <c r="M9" s="62">
        <v>26</v>
      </c>
      <c r="N9" s="61">
        <f t="shared" si="9"/>
        <v>72.222222222222214</v>
      </c>
      <c r="O9" s="62">
        <v>10</v>
      </c>
      <c r="P9" s="61">
        <f t="shared" si="10"/>
        <v>27.777777777777779</v>
      </c>
    </row>
    <row r="10" spans="1:16">
      <c r="A10" s="58" t="s">
        <v>21</v>
      </c>
      <c r="B10" s="59">
        <f t="shared" si="3"/>
        <v>161</v>
      </c>
      <c r="C10" s="59">
        <f t="shared" si="4"/>
        <v>78</v>
      </c>
      <c r="D10" s="60">
        <f t="shared" si="5"/>
        <v>48.447204968944099</v>
      </c>
      <c r="E10" s="59">
        <f t="shared" si="0"/>
        <v>83</v>
      </c>
      <c r="F10" s="60">
        <f t="shared" si="6"/>
        <v>51.552795031055901</v>
      </c>
      <c r="G10" s="61">
        <f t="shared" si="1"/>
        <v>98</v>
      </c>
      <c r="H10" s="62">
        <v>44</v>
      </c>
      <c r="I10" s="61">
        <f t="shared" si="7"/>
        <v>44.897959183673471</v>
      </c>
      <c r="J10" s="62">
        <v>54</v>
      </c>
      <c r="K10" s="61">
        <f t="shared" si="8"/>
        <v>55.102040816326522</v>
      </c>
      <c r="L10" s="61">
        <f t="shared" si="2"/>
        <v>63</v>
      </c>
      <c r="M10" s="62">
        <v>34</v>
      </c>
      <c r="N10" s="61">
        <f t="shared" si="9"/>
        <v>53.968253968253968</v>
      </c>
      <c r="O10" s="62">
        <v>29</v>
      </c>
      <c r="P10" s="61">
        <f t="shared" si="10"/>
        <v>46.031746031746032</v>
      </c>
    </row>
    <row r="11" spans="1:16">
      <c r="A11" s="58" t="s">
        <v>22</v>
      </c>
      <c r="B11" s="59">
        <f t="shared" si="3"/>
        <v>212</v>
      </c>
      <c r="C11" s="59">
        <f t="shared" si="4"/>
        <v>111</v>
      </c>
      <c r="D11" s="60">
        <f t="shared" si="5"/>
        <v>52.358490566037744</v>
      </c>
      <c r="E11" s="59">
        <f t="shared" si="0"/>
        <v>101</v>
      </c>
      <c r="F11" s="60">
        <f t="shared" si="6"/>
        <v>47.641509433962263</v>
      </c>
      <c r="G11" s="61">
        <f t="shared" si="1"/>
        <v>136</v>
      </c>
      <c r="H11" s="62">
        <v>70</v>
      </c>
      <c r="I11" s="61">
        <f t="shared" si="7"/>
        <v>51.470588235294116</v>
      </c>
      <c r="J11" s="62">
        <v>66</v>
      </c>
      <c r="K11" s="61">
        <f t="shared" si="8"/>
        <v>48.529411764705884</v>
      </c>
      <c r="L11" s="61">
        <f t="shared" si="2"/>
        <v>76</v>
      </c>
      <c r="M11" s="62">
        <v>41</v>
      </c>
      <c r="N11" s="61">
        <f t="shared" si="9"/>
        <v>53.94736842105263</v>
      </c>
      <c r="O11" s="62">
        <v>35</v>
      </c>
      <c r="P11" s="61">
        <f t="shared" si="10"/>
        <v>46.05263157894737</v>
      </c>
    </row>
    <row r="12" spans="1:16">
      <c r="A12" s="58" t="s">
        <v>23</v>
      </c>
      <c r="B12" s="59">
        <f t="shared" si="3"/>
        <v>209</v>
      </c>
      <c r="C12" s="59">
        <f t="shared" si="4"/>
        <v>92</v>
      </c>
      <c r="D12" s="60">
        <f t="shared" si="5"/>
        <v>44.019138755980862</v>
      </c>
      <c r="E12" s="59">
        <f t="shared" si="0"/>
        <v>117</v>
      </c>
      <c r="F12" s="60">
        <f t="shared" si="6"/>
        <v>55.980861244019145</v>
      </c>
      <c r="G12" s="61">
        <f t="shared" si="1"/>
        <v>121</v>
      </c>
      <c r="H12" s="62">
        <v>46</v>
      </c>
      <c r="I12" s="61">
        <f t="shared" si="7"/>
        <v>38.016528925619838</v>
      </c>
      <c r="J12" s="62">
        <v>75</v>
      </c>
      <c r="K12" s="61">
        <f t="shared" si="8"/>
        <v>61.983471074380169</v>
      </c>
      <c r="L12" s="61">
        <f t="shared" si="2"/>
        <v>88</v>
      </c>
      <c r="M12" s="62">
        <v>46</v>
      </c>
      <c r="N12" s="61">
        <f t="shared" si="9"/>
        <v>52.272727272727273</v>
      </c>
      <c r="O12" s="62">
        <v>42</v>
      </c>
      <c r="P12" s="61">
        <f t="shared" si="10"/>
        <v>47.727272727272727</v>
      </c>
    </row>
    <row r="13" spans="1:16">
      <c r="A13" s="58" t="s">
        <v>24</v>
      </c>
      <c r="B13" s="59">
        <f t="shared" si="3"/>
        <v>115</v>
      </c>
      <c r="C13" s="59">
        <f t="shared" si="4"/>
        <v>58</v>
      </c>
      <c r="D13" s="60">
        <f t="shared" si="5"/>
        <v>50.434782608695649</v>
      </c>
      <c r="E13" s="59">
        <f t="shared" si="0"/>
        <v>57</v>
      </c>
      <c r="F13" s="60">
        <f t="shared" si="6"/>
        <v>49.565217391304351</v>
      </c>
      <c r="G13" s="61">
        <f t="shared" si="1"/>
        <v>87</v>
      </c>
      <c r="H13" s="62">
        <v>38</v>
      </c>
      <c r="I13" s="61">
        <f t="shared" si="7"/>
        <v>43.678160919540232</v>
      </c>
      <c r="J13" s="62">
        <v>49</v>
      </c>
      <c r="K13" s="61">
        <f t="shared" si="8"/>
        <v>56.321839080459768</v>
      </c>
      <c r="L13" s="61">
        <f t="shared" si="2"/>
        <v>28</v>
      </c>
      <c r="M13" s="62">
        <v>20</v>
      </c>
      <c r="N13" s="61">
        <f t="shared" si="9"/>
        <v>71.428571428571431</v>
      </c>
      <c r="O13" s="62">
        <v>8</v>
      </c>
      <c r="P13" s="61">
        <f t="shared" si="10"/>
        <v>28.571428571428569</v>
      </c>
    </row>
    <row r="14" spans="1:16">
      <c r="A14" s="51" t="s">
        <v>25</v>
      </c>
      <c r="B14" s="52"/>
      <c r="C14" s="52"/>
      <c r="D14" s="53"/>
      <c r="E14" s="52"/>
      <c r="F14" s="53"/>
      <c r="G14" s="53"/>
      <c r="H14" s="52"/>
      <c r="I14" s="53"/>
      <c r="J14" s="52"/>
      <c r="K14" s="53"/>
      <c r="L14" s="53"/>
      <c r="M14" s="52"/>
      <c r="N14" s="53"/>
      <c r="O14" s="52"/>
      <c r="P14" s="53"/>
    </row>
    <row r="15" spans="1:16">
      <c r="A15" s="51" t="s">
        <v>8</v>
      </c>
      <c r="B15" s="52"/>
      <c r="C15" s="52"/>
      <c r="D15" s="53"/>
      <c r="E15" s="52"/>
      <c r="F15" s="53"/>
      <c r="G15" s="53"/>
      <c r="H15" s="52"/>
      <c r="I15" s="53"/>
      <c r="J15" s="52"/>
      <c r="K15" s="53"/>
      <c r="L15" s="53"/>
      <c r="M15" s="52"/>
      <c r="N15" s="53"/>
      <c r="O15" s="52"/>
      <c r="P15" s="53"/>
    </row>
  </sheetData>
  <mergeCells count="16"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  <mergeCell ref="G4:G5"/>
    <mergeCell ref="H4:H5"/>
    <mergeCell ref="J4:J5"/>
    <mergeCell ref="L4:L5"/>
    <mergeCell ref="M4:M5"/>
  </mergeCells>
  <phoneticPr fontId="33" type="noConversion"/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1EFFF-5BB9-4867-8B91-7B96860D99BF}">
  <sheetPr>
    <pageSetUpPr fitToPage="1"/>
  </sheetPr>
  <dimension ref="A1:P20"/>
  <sheetViews>
    <sheetView workbookViewId="0">
      <selection sqref="A1:P15"/>
    </sheetView>
  </sheetViews>
  <sheetFormatPr defaultColWidth="8" defaultRowHeight="16.5"/>
  <cols>
    <col min="1" max="1" width="10.875" customWidth="1"/>
    <col min="2" max="3" width="9" style="54" customWidth="1"/>
    <col min="4" max="4" width="9" customWidth="1"/>
    <col min="5" max="5" width="9" style="54" customWidth="1"/>
    <col min="6" max="7" width="9" customWidth="1"/>
    <col min="8" max="8" width="9" style="54" customWidth="1"/>
    <col min="9" max="9" width="9" customWidth="1"/>
    <col min="10" max="10" width="9" style="54" customWidth="1"/>
    <col min="11" max="12" width="9" customWidth="1"/>
    <col min="13" max="13" width="9" style="54" customWidth="1"/>
    <col min="14" max="14" width="9" customWidth="1"/>
    <col min="15" max="15" width="9" style="54" customWidth="1"/>
    <col min="16" max="1024" width="9" customWidth="1"/>
    <col min="1025" max="1025" width="8" customWidth="1"/>
  </cols>
  <sheetData>
    <row r="1" spans="1:16" ht="21">
      <c r="A1" s="78" t="s">
        <v>34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6" ht="19.5">
      <c r="A2" s="79" t="s">
        <v>35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 t="s">
        <v>12</v>
      </c>
      <c r="P2" s="80"/>
    </row>
    <row r="3" spans="1:16" ht="19.5">
      <c r="A3" s="81" t="s">
        <v>13</v>
      </c>
      <c r="B3" s="82" t="s">
        <v>14</v>
      </c>
      <c r="C3" s="82"/>
      <c r="D3" s="82"/>
      <c r="E3" s="82"/>
      <c r="F3" s="82"/>
      <c r="G3" s="83" t="s">
        <v>15</v>
      </c>
      <c r="H3" s="83"/>
      <c r="I3" s="83"/>
      <c r="J3" s="83"/>
      <c r="K3" s="83"/>
      <c r="L3" s="83" t="s">
        <v>16</v>
      </c>
      <c r="M3" s="83"/>
      <c r="N3" s="83"/>
      <c r="O3" s="83"/>
      <c r="P3" s="83"/>
    </row>
    <row r="4" spans="1:16">
      <c r="A4" s="81"/>
      <c r="B4" s="84" t="s">
        <v>17</v>
      </c>
      <c r="C4" s="77" t="s">
        <v>4</v>
      </c>
      <c r="D4" s="55"/>
      <c r="E4" s="77" t="s">
        <v>5</v>
      </c>
      <c r="F4" s="56"/>
      <c r="G4" s="85" t="s">
        <v>17</v>
      </c>
      <c r="H4" s="77" t="s">
        <v>4</v>
      </c>
      <c r="I4" s="55"/>
      <c r="J4" s="77" t="s">
        <v>5</v>
      </c>
      <c r="K4" s="56"/>
      <c r="L4" s="86" t="s">
        <v>17</v>
      </c>
      <c r="M4" s="77" t="s">
        <v>4</v>
      </c>
      <c r="N4" s="56"/>
      <c r="O4" s="77" t="s">
        <v>5</v>
      </c>
      <c r="P4" s="56"/>
    </row>
    <row r="5" spans="1:16">
      <c r="A5" s="81"/>
      <c r="B5" s="84"/>
      <c r="C5" s="77"/>
      <c r="D5" s="55" t="s">
        <v>6</v>
      </c>
      <c r="E5" s="77"/>
      <c r="F5" s="56" t="s">
        <v>6</v>
      </c>
      <c r="G5" s="85"/>
      <c r="H5" s="77"/>
      <c r="I5" s="55" t="s">
        <v>6</v>
      </c>
      <c r="J5" s="77"/>
      <c r="K5" s="56" t="s">
        <v>6</v>
      </c>
      <c r="L5" s="86"/>
      <c r="M5" s="77"/>
      <c r="N5" s="56" t="s">
        <v>6</v>
      </c>
      <c r="O5" s="77"/>
      <c r="P5" s="56" t="s">
        <v>6</v>
      </c>
    </row>
    <row r="6" spans="1:16">
      <c r="A6" s="57" t="s">
        <v>17</v>
      </c>
      <c r="B6" s="63">
        <f>G6+L6</f>
        <v>776</v>
      </c>
      <c r="C6" s="63">
        <f>H6+M6</f>
        <v>389</v>
      </c>
      <c r="D6" s="64">
        <f>C6/B6*100</f>
        <v>50.128865979381445</v>
      </c>
      <c r="E6" s="63">
        <f t="shared" ref="E6:E13" si="0">J6+O6</f>
        <v>387</v>
      </c>
      <c r="F6" s="64">
        <f>E6/B6*100</f>
        <v>49.871134020618555</v>
      </c>
      <c r="G6" s="63">
        <f t="shared" ref="G6:G13" si="1">H6+J6</f>
        <v>468</v>
      </c>
      <c r="H6" s="63">
        <f>SUM(H8:H13)</f>
        <v>213</v>
      </c>
      <c r="I6" s="64">
        <f>H6/G6*100</f>
        <v>45.512820512820511</v>
      </c>
      <c r="J6" s="63">
        <f>SUM(J8:J13)</f>
        <v>255</v>
      </c>
      <c r="K6" s="64">
        <f>J6/G6*100</f>
        <v>54.487179487179482</v>
      </c>
      <c r="L6" s="63">
        <f t="shared" ref="L6:L13" si="2">M6+O6</f>
        <v>308</v>
      </c>
      <c r="M6" s="63">
        <f>SUM(M8:M13)</f>
        <v>176</v>
      </c>
      <c r="N6" s="64">
        <f>M6/L6*100</f>
        <v>57.142857142857139</v>
      </c>
      <c r="O6" s="63">
        <f>SUM(O8:O13)</f>
        <v>132</v>
      </c>
      <c r="P6" s="64">
        <f>O6/L6*100</f>
        <v>42.857142857142854</v>
      </c>
    </row>
    <row r="7" spans="1:16">
      <c r="A7" s="58" t="s">
        <v>18</v>
      </c>
      <c r="B7" s="63">
        <f t="shared" ref="B7:B13" si="3">C7+E7</f>
        <v>0</v>
      </c>
      <c r="C7" s="63">
        <f t="shared" ref="C7:C13" si="4">H7+M7</f>
        <v>0</v>
      </c>
      <c r="D7" s="64">
        <v>0</v>
      </c>
      <c r="E7" s="63">
        <f t="shared" si="0"/>
        <v>0</v>
      </c>
      <c r="F7" s="64">
        <v>0</v>
      </c>
      <c r="G7" s="63">
        <f t="shared" si="1"/>
        <v>0</v>
      </c>
      <c r="H7" s="63"/>
      <c r="I7" s="64">
        <v>0</v>
      </c>
      <c r="J7" s="63">
        <v>0</v>
      </c>
      <c r="K7" s="64">
        <v>0</v>
      </c>
      <c r="L7" s="63">
        <f t="shared" si="2"/>
        <v>0</v>
      </c>
      <c r="M7" s="63">
        <v>0</v>
      </c>
      <c r="N7" s="64">
        <v>0</v>
      </c>
      <c r="O7" s="63">
        <v>0</v>
      </c>
      <c r="P7" s="64">
        <v>0</v>
      </c>
    </row>
    <row r="8" spans="1:16">
      <c r="A8" s="58" t="s">
        <v>19</v>
      </c>
      <c r="B8" s="63">
        <f t="shared" si="3"/>
        <v>19</v>
      </c>
      <c r="C8" s="63">
        <f t="shared" si="4"/>
        <v>11</v>
      </c>
      <c r="D8" s="64">
        <f t="shared" ref="D8:D13" si="5">C8/B8*100</f>
        <v>57.894736842105267</v>
      </c>
      <c r="E8" s="63">
        <f t="shared" si="0"/>
        <v>8</v>
      </c>
      <c r="F8" s="64">
        <f t="shared" ref="F8:F13" si="6">E8/B8*100</f>
        <v>42.105263157894733</v>
      </c>
      <c r="G8" s="63">
        <f t="shared" si="1"/>
        <v>2</v>
      </c>
      <c r="H8" s="63">
        <v>2</v>
      </c>
      <c r="I8" s="64">
        <f t="shared" ref="I8:I13" si="7">H8/G8*100</f>
        <v>100</v>
      </c>
      <c r="J8" s="63">
        <v>0</v>
      </c>
      <c r="K8" s="64">
        <f t="shared" ref="K8:K13" si="8">J8/G8*100</f>
        <v>0</v>
      </c>
      <c r="L8" s="63">
        <f t="shared" si="2"/>
        <v>17</v>
      </c>
      <c r="M8" s="63">
        <v>9</v>
      </c>
      <c r="N8" s="64">
        <f t="shared" ref="N8:N13" si="9">M8/L8*100</f>
        <v>52.941176470588239</v>
      </c>
      <c r="O8" s="63">
        <v>8</v>
      </c>
      <c r="P8" s="64">
        <f t="shared" ref="P8:P13" si="10">O8/L8*100</f>
        <v>47.058823529411761</v>
      </c>
    </row>
    <row r="9" spans="1:16">
      <c r="A9" s="58" t="s">
        <v>20</v>
      </c>
      <c r="B9" s="63">
        <f t="shared" si="3"/>
        <v>67</v>
      </c>
      <c r="C9" s="63">
        <f t="shared" si="4"/>
        <v>41</v>
      </c>
      <c r="D9" s="64">
        <f t="shared" si="5"/>
        <v>61.194029850746269</v>
      </c>
      <c r="E9" s="63">
        <f t="shared" si="0"/>
        <v>26</v>
      </c>
      <c r="F9" s="64">
        <f t="shared" si="6"/>
        <v>38.805970149253731</v>
      </c>
      <c r="G9" s="63">
        <f t="shared" si="1"/>
        <v>31</v>
      </c>
      <c r="H9" s="63">
        <v>15</v>
      </c>
      <c r="I9" s="64">
        <f t="shared" si="7"/>
        <v>48.387096774193552</v>
      </c>
      <c r="J9" s="63">
        <v>16</v>
      </c>
      <c r="K9" s="64">
        <f t="shared" si="8"/>
        <v>51.612903225806448</v>
      </c>
      <c r="L9" s="63">
        <f t="shared" si="2"/>
        <v>36</v>
      </c>
      <c r="M9" s="63">
        <v>26</v>
      </c>
      <c r="N9" s="64">
        <f t="shared" si="9"/>
        <v>72.222222222222214</v>
      </c>
      <c r="O9" s="63">
        <v>10</v>
      </c>
      <c r="P9" s="64">
        <f t="shared" si="10"/>
        <v>27.777777777777779</v>
      </c>
    </row>
    <row r="10" spans="1:16">
      <c r="A10" s="58" t="s">
        <v>21</v>
      </c>
      <c r="B10" s="63">
        <f t="shared" si="3"/>
        <v>165</v>
      </c>
      <c r="C10" s="63">
        <f t="shared" si="4"/>
        <v>78</v>
      </c>
      <c r="D10" s="64">
        <f t="shared" si="5"/>
        <v>47.272727272727273</v>
      </c>
      <c r="E10" s="63">
        <f t="shared" si="0"/>
        <v>87</v>
      </c>
      <c r="F10" s="64">
        <f t="shared" si="6"/>
        <v>52.72727272727272</v>
      </c>
      <c r="G10" s="63">
        <f t="shared" si="1"/>
        <v>102</v>
      </c>
      <c r="H10" s="63">
        <v>44</v>
      </c>
      <c r="I10" s="64">
        <f t="shared" si="7"/>
        <v>43.137254901960787</v>
      </c>
      <c r="J10" s="63">
        <v>58</v>
      </c>
      <c r="K10" s="64">
        <f t="shared" si="8"/>
        <v>56.862745098039213</v>
      </c>
      <c r="L10" s="63">
        <f t="shared" si="2"/>
        <v>63</v>
      </c>
      <c r="M10" s="63">
        <v>34</v>
      </c>
      <c r="N10" s="64">
        <f t="shared" si="9"/>
        <v>53.968253968253968</v>
      </c>
      <c r="O10" s="63">
        <v>29</v>
      </c>
      <c r="P10" s="64">
        <f t="shared" si="10"/>
        <v>46.031746031746032</v>
      </c>
    </row>
    <row r="11" spans="1:16">
      <c r="A11" s="58" t="s">
        <v>22</v>
      </c>
      <c r="B11" s="63">
        <f t="shared" si="3"/>
        <v>199</v>
      </c>
      <c r="C11" s="63">
        <f t="shared" si="4"/>
        <v>107</v>
      </c>
      <c r="D11" s="64">
        <f t="shared" si="5"/>
        <v>53.768844221105525</v>
      </c>
      <c r="E11" s="63">
        <f t="shared" si="0"/>
        <v>92</v>
      </c>
      <c r="F11" s="64">
        <f t="shared" si="6"/>
        <v>46.231155778894475</v>
      </c>
      <c r="G11" s="63">
        <f t="shared" si="1"/>
        <v>123</v>
      </c>
      <c r="H11" s="63">
        <v>66</v>
      </c>
      <c r="I11" s="64">
        <f t="shared" si="7"/>
        <v>53.658536585365859</v>
      </c>
      <c r="J11" s="63">
        <v>57</v>
      </c>
      <c r="K11" s="64">
        <f t="shared" si="8"/>
        <v>46.341463414634148</v>
      </c>
      <c r="L11" s="63">
        <f t="shared" si="2"/>
        <v>76</v>
      </c>
      <c r="M11" s="63">
        <v>41</v>
      </c>
      <c r="N11" s="64">
        <f t="shared" si="9"/>
        <v>53.94736842105263</v>
      </c>
      <c r="O11" s="63">
        <v>35</v>
      </c>
      <c r="P11" s="64">
        <f t="shared" si="10"/>
        <v>46.05263157894737</v>
      </c>
    </row>
    <row r="12" spans="1:16">
      <c r="A12" s="58" t="s">
        <v>23</v>
      </c>
      <c r="B12" s="63">
        <f t="shared" si="3"/>
        <v>216</v>
      </c>
      <c r="C12" s="63">
        <f t="shared" si="4"/>
        <v>95</v>
      </c>
      <c r="D12" s="64">
        <f t="shared" si="5"/>
        <v>43.981481481481481</v>
      </c>
      <c r="E12" s="63">
        <f t="shared" si="0"/>
        <v>121</v>
      </c>
      <c r="F12" s="64">
        <f t="shared" si="6"/>
        <v>56.018518518518526</v>
      </c>
      <c r="G12" s="63">
        <f t="shared" si="1"/>
        <v>128</v>
      </c>
      <c r="H12" s="63">
        <v>49</v>
      </c>
      <c r="I12" s="64">
        <f t="shared" si="7"/>
        <v>38.28125</v>
      </c>
      <c r="J12" s="63">
        <v>79</v>
      </c>
      <c r="K12" s="64">
        <f t="shared" si="8"/>
        <v>61.71875</v>
      </c>
      <c r="L12" s="63">
        <f t="shared" si="2"/>
        <v>88</v>
      </c>
      <c r="M12" s="63">
        <v>46</v>
      </c>
      <c r="N12" s="64">
        <f t="shared" si="9"/>
        <v>52.272727272727273</v>
      </c>
      <c r="O12" s="63">
        <v>42</v>
      </c>
      <c r="P12" s="64">
        <f t="shared" si="10"/>
        <v>47.727272727272727</v>
      </c>
    </row>
    <row r="13" spans="1:16">
      <c r="A13" s="58" t="s">
        <v>24</v>
      </c>
      <c r="B13" s="63">
        <f t="shared" si="3"/>
        <v>110</v>
      </c>
      <c r="C13" s="63">
        <f t="shared" si="4"/>
        <v>57</v>
      </c>
      <c r="D13" s="64">
        <f t="shared" si="5"/>
        <v>51.81818181818182</v>
      </c>
      <c r="E13" s="63">
        <f t="shared" si="0"/>
        <v>53</v>
      </c>
      <c r="F13" s="64">
        <f t="shared" si="6"/>
        <v>48.18181818181818</v>
      </c>
      <c r="G13" s="63">
        <f t="shared" si="1"/>
        <v>82</v>
      </c>
      <c r="H13" s="63">
        <v>37</v>
      </c>
      <c r="I13" s="64">
        <f t="shared" si="7"/>
        <v>45.121951219512198</v>
      </c>
      <c r="J13" s="63">
        <v>45</v>
      </c>
      <c r="K13" s="64">
        <f t="shared" si="8"/>
        <v>54.878048780487809</v>
      </c>
      <c r="L13" s="63">
        <f t="shared" si="2"/>
        <v>28</v>
      </c>
      <c r="M13" s="63">
        <v>20</v>
      </c>
      <c r="N13" s="64">
        <f t="shared" si="9"/>
        <v>71.428571428571431</v>
      </c>
      <c r="O13" s="63">
        <v>8</v>
      </c>
      <c r="P13" s="64">
        <f t="shared" si="10"/>
        <v>28.571428571428569</v>
      </c>
    </row>
    <row r="14" spans="1:16">
      <c r="A14" s="51" t="s">
        <v>25</v>
      </c>
      <c r="B14" s="52"/>
      <c r="C14" s="52"/>
      <c r="D14" s="53"/>
      <c r="E14" s="52"/>
      <c r="F14" s="53"/>
      <c r="G14" s="53"/>
      <c r="H14" s="52"/>
      <c r="I14" s="53"/>
      <c r="J14" s="52"/>
      <c r="K14" s="53"/>
      <c r="L14" s="53"/>
      <c r="M14" s="52"/>
      <c r="N14" s="53"/>
      <c r="O14" s="52"/>
      <c r="P14" s="53"/>
    </row>
    <row r="15" spans="1:16">
      <c r="A15" s="51" t="s">
        <v>8</v>
      </c>
      <c r="B15" s="52"/>
      <c r="C15" s="52"/>
      <c r="D15" s="53"/>
      <c r="E15" s="52"/>
      <c r="F15" s="53"/>
      <c r="G15" s="53"/>
      <c r="H15" s="52"/>
      <c r="I15" s="53"/>
      <c r="J15" s="52"/>
      <c r="K15" s="53"/>
      <c r="L15" s="53"/>
      <c r="M15" s="52"/>
      <c r="N15" s="53"/>
      <c r="O15" s="52"/>
      <c r="P15" s="53"/>
    </row>
    <row r="20" spans="14:14">
      <c r="N20" s="63"/>
    </row>
  </sheetData>
  <mergeCells count="16"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  <mergeCell ref="G4:G5"/>
    <mergeCell ref="H4:H5"/>
    <mergeCell ref="J4:J5"/>
    <mergeCell ref="L4:L5"/>
    <mergeCell ref="M4:M5"/>
  </mergeCells>
  <phoneticPr fontId="33" type="noConversion"/>
  <pageMargins left="0.25" right="0.25" top="0.75" bottom="0.75" header="0.3" footer="0.3"/>
  <pageSetup paperSize="9" scale="97" fitToHeight="0" orientation="landscape" r:id="rId1"/>
  <ignoredErrors>
    <ignoredError sqref="D6:D13 I6 K6:L6 N6 P6" formula="1"/>
    <ignoredError sqref="J6 M6 O6" formula="1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5418F-509A-47F0-8D7C-E2F95B93AF94}">
  <dimension ref="A1:P15"/>
  <sheetViews>
    <sheetView tabSelected="1" workbookViewId="0">
      <selection activeCell="G10" sqref="G10"/>
    </sheetView>
  </sheetViews>
  <sheetFormatPr defaultRowHeight="16.5"/>
  <sheetData>
    <row r="1" spans="1:16" ht="21">
      <c r="A1" s="78" t="s">
        <v>34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6" ht="19.5">
      <c r="A2" s="79" t="s">
        <v>36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 t="s">
        <v>12</v>
      </c>
      <c r="P2" s="80"/>
    </row>
    <row r="3" spans="1:16" ht="19.5">
      <c r="A3" s="81" t="s">
        <v>13</v>
      </c>
      <c r="B3" s="82" t="s">
        <v>14</v>
      </c>
      <c r="C3" s="82"/>
      <c r="D3" s="82"/>
      <c r="E3" s="82"/>
      <c r="F3" s="82"/>
      <c r="G3" s="83" t="s">
        <v>15</v>
      </c>
      <c r="H3" s="83"/>
      <c r="I3" s="83"/>
      <c r="J3" s="83"/>
      <c r="K3" s="83"/>
      <c r="L3" s="83" t="s">
        <v>16</v>
      </c>
      <c r="M3" s="83"/>
      <c r="N3" s="83"/>
      <c r="O3" s="83"/>
      <c r="P3" s="83"/>
    </row>
    <row r="4" spans="1:16">
      <c r="A4" s="81"/>
      <c r="B4" s="84" t="s">
        <v>17</v>
      </c>
      <c r="C4" s="77" t="s">
        <v>4</v>
      </c>
      <c r="D4" s="55"/>
      <c r="E4" s="77" t="s">
        <v>5</v>
      </c>
      <c r="F4" s="56"/>
      <c r="G4" s="85" t="s">
        <v>17</v>
      </c>
      <c r="H4" s="77" t="s">
        <v>4</v>
      </c>
      <c r="I4" s="55"/>
      <c r="J4" s="77" t="s">
        <v>5</v>
      </c>
      <c r="K4" s="56"/>
      <c r="L4" s="86" t="s">
        <v>17</v>
      </c>
      <c r="M4" s="77" t="s">
        <v>4</v>
      </c>
      <c r="N4" s="56"/>
      <c r="O4" s="77" t="s">
        <v>5</v>
      </c>
      <c r="P4" s="56"/>
    </row>
    <row r="5" spans="1:16">
      <c r="A5" s="81"/>
      <c r="B5" s="84"/>
      <c r="C5" s="77"/>
      <c r="D5" s="55" t="s">
        <v>6</v>
      </c>
      <c r="E5" s="77"/>
      <c r="F5" s="56" t="s">
        <v>6</v>
      </c>
      <c r="G5" s="85"/>
      <c r="H5" s="77"/>
      <c r="I5" s="55" t="s">
        <v>6</v>
      </c>
      <c r="J5" s="77"/>
      <c r="K5" s="56" t="s">
        <v>6</v>
      </c>
      <c r="L5" s="86"/>
      <c r="M5" s="77"/>
      <c r="N5" s="56" t="s">
        <v>6</v>
      </c>
      <c r="O5" s="77"/>
      <c r="P5" s="56" t="s">
        <v>6</v>
      </c>
    </row>
    <row r="6" spans="1:16">
      <c r="A6" s="57" t="s">
        <v>17</v>
      </c>
      <c r="B6" s="63">
        <f>G6+L6</f>
        <v>769</v>
      </c>
      <c r="C6" s="63">
        <f>H6+M6</f>
        <v>381</v>
      </c>
      <c r="D6" s="64">
        <f>C6/B6*100</f>
        <v>49.544863459037714</v>
      </c>
      <c r="E6" s="63">
        <f t="shared" ref="E6:E13" si="0">J6+O6</f>
        <v>388</v>
      </c>
      <c r="F6" s="64">
        <f>E6/B6*100</f>
        <v>50.455136540962286</v>
      </c>
      <c r="G6" s="63">
        <f t="shared" ref="G6:G13" si="1">H6+J6</f>
        <v>462</v>
      </c>
      <c r="H6" s="63">
        <f>SUM(H8:H13)</f>
        <v>205</v>
      </c>
      <c r="I6" s="64">
        <f>H6/G6*100</f>
        <v>44.372294372294377</v>
      </c>
      <c r="J6" s="63">
        <f>SUM(J8:J13)</f>
        <v>257</v>
      </c>
      <c r="K6" s="64">
        <f>J6/G6*100</f>
        <v>55.627705627705623</v>
      </c>
      <c r="L6" s="63">
        <f t="shared" ref="L6:L13" si="2">M6+O6</f>
        <v>307</v>
      </c>
      <c r="M6" s="63">
        <f>SUM(M8:M13)</f>
        <v>176</v>
      </c>
      <c r="N6" s="64">
        <f>M6/L6*100</f>
        <v>57.328990228013033</v>
      </c>
      <c r="O6" s="63">
        <f>SUM(O8:O13)</f>
        <v>131</v>
      </c>
      <c r="P6" s="64">
        <f>O6/L6*100</f>
        <v>42.671009771986974</v>
      </c>
    </row>
    <row r="7" spans="1:16" ht="33">
      <c r="A7" s="58" t="s">
        <v>18</v>
      </c>
      <c r="B7" s="63">
        <f t="shared" ref="B7:B13" si="3">C7+E7</f>
        <v>0</v>
      </c>
      <c r="C7" s="63">
        <f t="shared" ref="C7:C13" si="4">H7+M7</f>
        <v>0</v>
      </c>
      <c r="D7" s="64">
        <v>0</v>
      </c>
      <c r="E7" s="63">
        <f t="shared" si="0"/>
        <v>0</v>
      </c>
      <c r="F7" s="64">
        <v>0</v>
      </c>
      <c r="G7" s="63">
        <f t="shared" si="1"/>
        <v>0</v>
      </c>
      <c r="H7" s="63"/>
      <c r="I7" s="64">
        <v>0</v>
      </c>
      <c r="J7" s="63">
        <v>0</v>
      </c>
      <c r="K7" s="64">
        <v>0</v>
      </c>
      <c r="L7" s="63">
        <f t="shared" si="2"/>
        <v>0</v>
      </c>
      <c r="M7" s="63">
        <v>0</v>
      </c>
      <c r="N7" s="64">
        <v>0</v>
      </c>
      <c r="O7" s="63">
        <v>0</v>
      </c>
      <c r="P7" s="64">
        <v>0</v>
      </c>
    </row>
    <row r="8" spans="1:16">
      <c r="A8" s="58" t="s">
        <v>19</v>
      </c>
      <c r="B8" s="63">
        <f t="shared" si="3"/>
        <v>21</v>
      </c>
      <c r="C8" s="63">
        <f t="shared" si="4"/>
        <v>13</v>
      </c>
      <c r="D8" s="64">
        <f t="shared" ref="D8:D13" si="5">C8/B8*100</f>
        <v>61.904761904761905</v>
      </c>
      <c r="E8" s="63">
        <f t="shared" si="0"/>
        <v>8</v>
      </c>
      <c r="F8" s="64">
        <f t="shared" ref="F8:F13" si="6">E8/B8*100</f>
        <v>38.095238095238095</v>
      </c>
      <c r="G8" s="63">
        <f t="shared" si="1"/>
        <v>4</v>
      </c>
      <c r="H8" s="63">
        <v>4</v>
      </c>
      <c r="I8" s="64">
        <f t="shared" ref="I8:I13" si="7">H8/G8*100</f>
        <v>100</v>
      </c>
      <c r="J8" s="63">
        <v>0</v>
      </c>
      <c r="K8" s="64">
        <f t="shared" ref="K8:K13" si="8">J8/G8*100</f>
        <v>0</v>
      </c>
      <c r="L8" s="63">
        <f t="shared" si="2"/>
        <v>17</v>
      </c>
      <c r="M8" s="63">
        <v>9</v>
      </c>
      <c r="N8" s="64">
        <f t="shared" ref="N8:N13" si="9">M8/L8*100</f>
        <v>52.941176470588239</v>
      </c>
      <c r="O8" s="63">
        <v>8</v>
      </c>
      <c r="P8" s="64">
        <f t="shared" ref="P8:P13" si="10">O8/L8*100</f>
        <v>47.058823529411761</v>
      </c>
    </row>
    <row r="9" spans="1:16">
      <c r="A9" s="58" t="s">
        <v>20</v>
      </c>
      <c r="B9" s="63">
        <f t="shared" si="3"/>
        <v>65</v>
      </c>
      <c r="C9" s="63">
        <f t="shared" si="4"/>
        <v>34</v>
      </c>
      <c r="D9" s="64">
        <f t="shared" si="5"/>
        <v>52.307692307692314</v>
      </c>
      <c r="E9" s="63">
        <f t="shared" si="0"/>
        <v>31</v>
      </c>
      <c r="F9" s="64">
        <f t="shared" si="6"/>
        <v>47.692307692307693</v>
      </c>
      <c r="G9" s="63">
        <f t="shared" si="1"/>
        <v>29</v>
      </c>
      <c r="H9" s="63">
        <v>8</v>
      </c>
      <c r="I9" s="64">
        <f t="shared" si="7"/>
        <v>27.586206896551722</v>
      </c>
      <c r="J9" s="63">
        <v>21</v>
      </c>
      <c r="K9" s="64">
        <f t="shared" si="8"/>
        <v>72.41379310344827</v>
      </c>
      <c r="L9" s="63">
        <f t="shared" si="2"/>
        <v>36</v>
      </c>
      <c r="M9" s="63">
        <v>26</v>
      </c>
      <c r="N9" s="64">
        <f t="shared" si="9"/>
        <v>72.222222222222214</v>
      </c>
      <c r="O9" s="63">
        <v>10</v>
      </c>
      <c r="P9" s="64">
        <f t="shared" si="10"/>
        <v>27.777777777777779</v>
      </c>
    </row>
    <row r="10" spans="1:16">
      <c r="A10" s="58" t="s">
        <v>21</v>
      </c>
      <c r="B10" s="63">
        <f t="shared" si="3"/>
        <v>156</v>
      </c>
      <c r="C10" s="63">
        <f t="shared" si="4"/>
        <v>74</v>
      </c>
      <c r="D10" s="64">
        <f t="shared" si="5"/>
        <v>47.435897435897431</v>
      </c>
      <c r="E10" s="63">
        <f t="shared" si="0"/>
        <v>82</v>
      </c>
      <c r="F10" s="64">
        <f t="shared" si="6"/>
        <v>52.564102564102569</v>
      </c>
      <c r="G10" s="63">
        <f t="shared" si="1"/>
        <v>93</v>
      </c>
      <c r="H10" s="63">
        <v>40</v>
      </c>
      <c r="I10" s="64">
        <f t="shared" si="7"/>
        <v>43.01075268817204</v>
      </c>
      <c r="J10" s="63">
        <v>53</v>
      </c>
      <c r="K10" s="64">
        <f t="shared" si="8"/>
        <v>56.98924731182796</v>
      </c>
      <c r="L10" s="63">
        <f t="shared" si="2"/>
        <v>63</v>
      </c>
      <c r="M10" s="63">
        <v>34</v>
      </c>
      <c r="N10" s="64">
        <f t="shared" si="9"/>
        <v>53.968253968253968</v>
      </c>
      <c r="O10" s="63">
        <v>29</v>
      </c>
      <c r="P10" s="64">
        <f t="shared" si="10"/>
        <v>46.031746031746032</v>
      </c>
    </row>
    <row r="11" spans="1:16">
      <c r="A11" s="58" t="s">
        <v>22</v>
      </c>
      <c r="B11" s="63">
        <f t="shared" si="3"/>
        <v>213</v>
      </c>
      <c r="C11" s="63">
        <f t="shared" si="4"/>
        <v>114</v>
      </c>
      <c r="D11" s="64">
        <f t="shared" si="5"/>
        <v>53.521126760563376</v>
      </c>
      <c r="E11" s="63">
        <f t="shared" si="0"/>
        <v>99</v>
      </c>
      <c r="F11" s="64">
        <f t="shared" si="6"/>
        <v>46.478873239436616</v>
      </c>
      <c r="G11" s="63">
        <f t="shared" si="1"/>
        <v>137</v>
      </c>
      <c r="H11" s="63">
        <v>73</v>
      </c>
      <c r="I11" s="64">
        <f t="shared" si="7"/>
        <v>53.284671532846716</v>
      </c>
      <c r="J11" s="63">
        <v>64</v>
      </c>
      <c r="K11" s="64">
        <f t="shared" si="8"/>
        <v>46.715328467153284</v>
      </c>
      <c r="L11" s="63">
        <f t="shared" si="2"/>
        <v>76</v>
      </c>
      <c r="M11" s="63">
        <v>41</v>
      </c>
      <c r="N11" s="64">
        <f t="shared" si="9"/>
        <v>53.94736842105263</v>
      </c>
      <c r="O11" s="63">
        <v>35</v>
      </c>
      <c r="P11" s="64">
        <f t="shared" si="10"/>
        <v>46.05263157894737</v>
      </c>
    </row>
    <row r="12" spans="1:16">
      <c r="A12" s="58" t="s">
        <v>23</v>
      </c>
      <c r="B12" s="63">
        <f t="shared" si="3"/>
        <v>198</v>
      </c>
      <c r="C12" s="63">
        <f t="shared" si="4"/>
        <v>92</v>
      </c>
      <c r="D12" s="64">
        <f t="shared" si="5"/>
        <v>46.464646464646464</v>
      </c>
      <c r="E12" s="63">
        <f t="shared" si="0"/>
        <v>106</v>
      </c>
      <c r="F12" s="64">
        <f t="shared" si="6"/>
        <v>53.535353535353536</v>
      </c>
      <c r="G12" s="63">
        <f t="shared" si="1"/>
        <v>111</v>
      </c>
      <c r="H12" s="63">
        <v>46</v>
      </c>
      <c r="I12" s="64">
        <f t="shared" si="7"/>
        <v>41.441441441441441</v>
      </c>
      <c r="J12" s="63">
        <v>65</v>
      </c>
      <c r="K12" s="64">
        <f t="shared" si="8"/>
        <v>58.558558558558559</v>
      </c>
      <c r="L12" s="63">
        <f t="shared" si="2"/>
        <v>87</v>
      </c>
      <c r="M12" s="63">
        <v>46</v>
      </c>
      <c r="N12" s="64">
        <f t="shared" si="9"/>
        <v>52.873563218390807</v>
      </c>
      <c r="O12" s="63">
        <v>41</v>
      </c>
      <c r="P12" s="64">
        <f t="shared" si="10"/>
        <v>47.126436781609193</v>
      </c>
    </row>
    <row r="13" spans="1:16" ht="33">
      <c r="A13" s="58" t="s">
        <v>24</v>
      </c>
      <c r="B13" s="63">
        <f t="shared" si="3"/>
        <v>116</v>
      </c>
      <c r="C13" s="63">
        <f t="shared" si="4"/>
        <v>54</v>
      </c>
      <c r="D13" s="64">
        <f t="shared" si="5"/>
        <v>46.551724137931032</v>
      </c>
      <c r="E13" s="63">
        <f t="shared" si="0"/>
        <v>62</v>
      </c>
      <c r="F13" s="64">
        <f t="shared" si="6"/>
        <v>53.448275862068961</v>
      </c>
      <c r="G13" s="63">
        <f t="shared" si="1"/>
        <v>88</v>
      </c>
      <c r="H13" s="63">
        <v>34</v>
      </c>
      <c r="I13" s="64">
        <f t="shared" si="7"/>
        <v>38.636363636363633</v>
      </c>
      <c r="J13" s="63">
        <v>54</v>
      </c>
      <c r="K13" s="64">
        <f t="shared" si="8"/>
        <v>61.363636363636367</v>
      </c>
      <c r="L13" s="63">
        <f t="shared" si="2"/>
        <v>28</v>
      </c>
      <c r="M13" s="63">
        <v>20</v>
      </c>
      <c r="N13" s="64">
        <f t="shared" si="9"/>
        <v>71.428571428571431</v>
      </c>
      <c r="O13" s="63">
        <v>8</v>
      </c>
      <c r="P13" s="64">
        <f t="shared" si="10"/>
        <v>28.571428571428569</v>
      </c>
    </row>
    <row r="14" spans="1:16">
      <c r="A14" s="51" t="s">
        <v>25</v>
      </c>
      <c r="B14" s="52"/>
      <c r="C14" s="52"/>
      <c r="D14" s="53"/>
      <c r="E14" s="52"/>
      <c r="F14" s="53"/>
      <c r="G14" s="53"/>
      <c r="H14" s="52"/>
      <c r="I14" s="53"/>
      <c r="J14" s="52"/>
      <c r="K14" s="53"/>
      <c r="L14" s="53"/>
      <c r="M14" s="52"/>
      <c r="N14" s="53"/>
      <c r="O14" s="52"/>
      <c r="P14" s="53"/>
    </row>
    <row r="15" spans="1:16">
      <c r="A15" s="51" t="s">
        <v>8</v>
      </c>
      <c r="B15" s="52"/>
      <c r="C15" s="52"/>
      <c r="D15" s="53"/>
      <c r="E15" s="52"/>
      <c r="F15" s="53"/>
      <c r="G15" s="53"/>
      <c r="H15" s="52"/>
      <c r="I15" s="53"/>
      <c r="J15" s="52"/>
      <c r="K15" s="53"/>
      <c r="L15" s="53"/>
      <c r="M15" s="52"/>
      <c r="N15" s="53"/>
      <c r="O15" s="52"/>
      <c r="P15" s="53"/>
    </row>
  </sheetData>
  <mergeCells count="16">
    <mergeCell ref="G4:G5"/>
    <mergeCell ref="H4:H5"/>
    <mergeCell ref="J4:J5"/>
    <mergeCell ref="L4:L5"/>
    <mergeCell ref="M4:M5"/>
    <mergeCell ref="O4:O5"/>
    <mergeCell ref="A1:P1"/>
    <mergeCell ref="A2:N2"/>
    <mergeCell ref="O2:P2"/>
    <mergeCell ref="A3:A5"/>
    <mergeCell ref="B3:F3"/>
    <mergeCell ref="G3:K3"/>
    <mergeCell ref="L3:P3"/>
    <mergeCell ref="B4:B5"/>
    <mergeCell ref="C4:C5"/>
    <mergeCell ref="E4:E5"/>
  </mergeCells>
  <phoneticPr fontId="3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101~103公有攤販集中區攤商數-性別</vt:lpstr>
      <vt:lpstr>104公有攤販集中區攤商數-性別與年齡別</vt:lpstr>
      <vt:lpstr>105公有攤販集中區攤商數-性別與年齡別</vt:lpstr>
      <vt:lpstr>106公有攤販集中區攤商數-性別與年齡別</vt:lpstr>
      <vt:lpstr>107公有攤販集中區攤商數-性別與年齡別</vt:lpstr>
      <vt:lpstr>108公有攤販集中區攤商數-性別與年齡別</vt:lpstr>
      <vt:lpstr>109公有攤販集中區攤商數-性別與年齡別</vt:lpstr>
      <vt:lpstr>110公有攤販集中區攤商數-性別與年齡別</vt:lpstr>
      <vt:lpstr>111公有攤販集中區攤商數-性別與年齡別</vt:lpstr>
      <vt:lpstr>112公有攤販集中區攤商數-性別與年齡別_</vt:lpstr>
      <vt:lpstr>113公有攤販集中區攤商數-性別與年齡別</vt:lpstr>
      <vt:lpstr>114公有攤販集中區攤商數-性別與年齡別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黃純滿</dc:creator>
  <cp:lastModifiedBy>楊育翰</cp:lastModifiedBy>
  <cp:revision>1</cp:revision>
  <cp:lastPrinted>2025-04-21T06:50:12Z</cp:lastPrinted>
  <dcterms:created xsi:type="dcterms:W3CDTF">2016-08-02T10:27:59Z</dcterms:created>
  <dcterms:modified xsi:type="dcterms:W3CDTF">2026-04-29T01:30:28Z</dcterms:modified>
</cp:coreProperties>
</file>