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cpc110-028f8f\2.性平各分工小組會議\7.性別主流化工具\01-性別統計\社會局-性別統計\110-性別統計\111-04-19 110年下半年性別統計數據(更新)\"/>
    </mc:Choice>
  </mc:AlternateContent>
  <xr:revisionPtr revIDLastSave="0" documentId="13_ncr:1_{F3A21814-EC22-417E-9F1B-695F64B0BBB4}" xr6:coauthVersionLast="36" xr6:coauthVersionMax="47" xr10:uidLastSave="{00000000-0000-0000-0000-000000000000}"/>
  <bookViews>
    <workbookView xWindow="-105" yWindow="-105" windowWidth="23250" windowHeight="12570" xr2:uid="{B8DC5A47-FDA8-4A81-8856-9023665E4333}"/>
  </bookViews>
  <sheets>
    <sheet name="身心障礙福利類" sheetId="1" r:id="rId1"/>
  </sheets>
  <definedNames>
    <definedName name="_xlnm.Print_Titles" localSheetId="0">身心障礙福利類!$1:$1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1" l="1"/>
  <c r="AF36" i="1"/>
  <c r="AF33" i="1"/>
  <c r="AF30" i="1"/>
  <c r="AF27" i="1"/>
  <c r="AF26" i="1"/>
  <c r="AF25" i="1"/>
  <c r="AF24" i="1" s="1"/>
  <c r="AF21" i="1"/>
  <c r="AF18" i="1"/>
  <c r="AF15" i="1"/>
  <c r="AF12" i="1"/>
  <c r="AF9" i="1"/>
  <c r="AF6" i="1"/>
  <c r="AF3" i="1"/>
  <c r="AE39" i="1" l="1"/>
  <c r="AD39" i="1"/>
  <c r="AE36" i="1"/>
  <c r="AD36" i="1"/>
  <c r="AC36" i="1"/>
  <c r="AB36" i="1"/>
  <c r="AA36" i="1"/>
  <c r="AE33" i="1"/>
  <c r="AD33" i="1"/>
  <c r="AC33" i="1"/>
  <c r="AB33" i="1"/>
  <c r="AA33" i="1"/>
  <c r="AE30" i="1"/>
  <c r="AD30" i="1"/>
  <c r="AC30" i="1"/>
  <c r="AB30" i="1"/>
  <c r="AA30" i="1"/>
  <c r="AE27" i="1"/>
  <c r="AD27" i="1"/>
  <c r="AC27" i="1"/>
  <c r="AB27" i="1"/>
  <c r="AA27" i="1"/>
  <c r="AE26" i="1"/>
  <c r="AD26" i="1"/>
  <c r="AE25" i="1"/>
  <c r="AE24" i="1" s="1"/>
  <c r="AD25" i="1"/>
  <c r="AD24" i="1" s="1"/>
  <c r="AC24" i="1"/>
  <c r="AE21" i="1"/>
  <c r="AD21" i="1"/>
  <c r="AC21" i="1"/>
  <c r="AB21" i="1"/>
  <c r="AE18" i="1"/>
  <c r="AD18" i="1"/>
  <c r="AC18" i="1"/>
  <c r="AB18" i="1"/>
  <c r="Y18" i="1"/>
  <c r="AE15" i="1"/>
  <c r="AD15" i="1"/>
  <c r="AC15" i="1"/>
  <c r="AB15" i="1"/>
  <c r="Y15" i="1"/>
  <c r="W15" i="1"/>
  <c r="V15" i="1"/>
  <c r="U15" i="1"/>
  <c r="N14" i="1"/>
  <c r="I14" i="1"/>
  <c r="I12" i="1" s="1"/>
  <c r="N13" i="1"/>
  <c r="I13" i="1"/>
  <c r="AE12" i="1"/>
  <c r="AD12" i="1"/>
  <c r="AC12" i="1"/>
  <c r="AB12" i="1"/>
  <c r="Y12" i="1"/>
  <c r="W12" i="1"/>
  <c r="V12" i="1"/>
  <c r="U12" i="1"/>
  <c r="Q12" i="1"/>
  <c r="O12" i="1"/>
  <c r="N12" i="1"/>
  <c r="L12" i="1"/>
  <c r="J12" i="1"/>
  <c r="H12" i="1"/>
  <c r="G12" i="1"/>
  <c r="AE9" i="1"/>
  <c r="AD9" i="1"/>
  <c r="AC9" i="1"/>
  <c r="AB9" i="1"/>
  <c r="Y9" i="1"/>
  <c r="I8" i="1"/>
  <c r="I7" i="1"/>
  <c r="I6" i="1" s="1"/>
  <c r="AE6" i="1"/>
  <c r="AD6" i="1"/>
  <c r="AC6" i="1"/>
  <c r="AB6" i="1"/>
  <c r="Y6" i="1"/>
  <c r="W6" i="1"/>
  <c r="V6" i="1"/>
  <c r="U6" i="1"/>
  <c r="R6" i="1"/>
  <c r="Q6" i="1"/>
  <c r="P6" i="1"/>
  <c r="O6" i="1"/>
  <c r="M6" i="1"/>
  <c r="L6" i="1"/>
  <c r="K6" i="1"/>
  <c r="J6" i="1"/>
  <c r="H6" i="1"/>
  <c r="G6" i="1"/>
  <c r="I5" i="1"/>
  <c r="I4" i="1"/>
  <c r="AE3" i="1"/>
  <c r="AD3" i="1"/>
  <c r="AC3" i="1"/>
  <c r="AB3" i="1"/>
  <c r="Y3" i="1"/>
  <c r="W3" i="1"/>
  <c r="R3" i="1"/>
  <c r="Q3" i="1"/>
  <c r="P3" i="1"/>
  <c r="M3" i="1"/>
  <c r="I3" i="1"/>
  <c r="G3" i="1"/>
</calcChain>
</file>

<file path=xl/sharedStrings.xml><?xml version="1.0" encoding="utf-8"?>
<sst xmlns="http://schemas.openxmlformats.org/spreadsheetml/2006/main" count="680" uniqueCount="59">
  <si>
    <t>指標</t>
    <phoneticPr fontId="4" type="noConversion"/>
  </si>
  <si>
    <t>複分類</t>
    <phoneticPr fontId="4" type="noConversion"/>
  </si>
  <si>
    <t>單位</t>
    <phoneticPr fontId="4" type="noConversion"/>
  </si>
  <si>
    <t>性別</t>
    <phoneticPr fontId="6" type="noConversion"/>
  </si>
  <si>
    <t>100年(底)</t>
  </si>
  <si>
    <t>101年(底)</t>
  </si>
  <si>
    <r>
      <t>102</t>
    </r>
    <r>
      <rPr>
        <sz val="12"/>
        <rFont val="細明體"/>
        <family val="3"/>
        <charset val="136"/>
      </rPr>
      <t>年</t>
    </r>
    <phoneticPr fontId="4" type="noConversion"/>
  </si>
  <si>
    <r>
      <t>103</t>
    </r>
    <r>
      <rPr>
        <sz val="12"/>
        <rFont val="細明體"/>
        <family val="3"/>
        <charset val="136"/>
      </rPr>
      <t>年</t>
    </r>
    <phoneticPr fontId="4" type="noConversion"/>
  </si>
  <si>
    <r>
      <t>104</t>
    </r>
    <r>
      <rPr>
        <sz val="12"/>
        <rFont val="細明體"/>
        <family val="3"/>
        <charset val="136"/>
      </rPr>
      <t xml:space="preserve">年上半年
</t>
    </r>
    <r>
      <rPr>
        <sz val="12"/>
        <rFont val="Times New Roman"/>
        <family val="1"/>
      </rPr>
      <t>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</si>
  <si>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104</t>
    </r>
    <r>
      <rPr>
        <sz val="12"/>
        <rFont val="細明體"/>
        <family val="3"/>
        <charset val="136"/>
      </rPr>
      <t xml:space="preserve">年下半年
</t>
    </r>
    <r>
      <rPr>
        <sz val="12"/>
        <rFont val="Times New Roman"/>
        <family val="1"/>
      </rPr>
      <t>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</si>
  <si>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105</t>
    </r>
    <r>
      <rPr>
        <sz val="12"/>
        <rFont val="細明體"/>
        <family val="3"/>
        <charset val="136"/>
      </rPr>
      <t xml:space="preserve">年上半年
</t>
    </r>
    <r>
      <rPr>
        <sz val="12"/>
        <rFont val="Times New Roman"/>
        <family val="1"/>
      </rPr>
      <t>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</si>
  <si>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105</t>
    </r>
    <r>
      <rPr>
        <sz val="12"/>
        <rFont val="細明體"/>
        <family val="3"/>
        <charset val="136"/>
      </rPr>
      <t xml:space="preserve">年下半年
</t>
    </r>
    <r>
      <rPr>
        <sz val="12"/>
        <rFont val="Times New Roman"/>
        <family val="1"/>
      </rPr>
      <t>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</si>
  <si>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</si>
  <si>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</si>
  <si>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</si>
  <si>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</si>
  <si>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</si>
  <si>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</si>
  <si>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</si>
  <si>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</si>
  <si>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</t>
    </r>
    <r>
      <rPr>
        <sz val="12"/>
        <rFont val="新細明體"/>
        <family val="1"/>
        <charset val="136"/>
      </rPr>
      <t>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4" type="noConversion"/>
  </si>
  <si>
    <t>小計/期底數</t>
    <phoneticPr fontId="4" type="noConversion"/>
  </si>
  <si>
    <t>Q1</t>
    <phoneticPr fontId="4" type="noConversion"/>
  </si>
  <si>
    <r>
      <t>Q2/</t>
    </r>
    <r>
      <rPr>
        <sz val="10"/>
        <rFont val="細明體"/>
        <family val="3"/>
        <charset val="136"/>
      </rPr>
      <t>上半年</t>
    </r>
    <phoneticPr fontId="4" type="noConversion"/>
  </si>
  <si>
    <t>Q3</t>
    <phoneticPr fontId="4" type="noConversion"/>
  </si>
  <si>
    <r>
      <t>Q4/</t>
    </r>
    <r>
      <rPr>
        <sz val="10"/>
        <rFont val="細明體"/>
        <family val="3"/>
        <charset val="136"/>
      </rPr>
      <t>下半年</t>
    </r>
    <phoneticPr fontId="4" type="noConversion"/>
  </si>
  <si>
    <t>身心障礙者人數</t>
    <phoneticPr fontId="4" type="noConversion"/>
  </si>
  <si>
    <t>人</t>
    <phoneticPr fontId="4" type="noConversion"/>
  </si>
  <si>
    <t>合計</t>
  </si>
  <si>
    <t>-</t>
    <phoneticPr fontId="6" type="noConversion"/>
  </si>
  <si>
    <t>男</t>
  </si>
  <si>
    <t>…</t>
    <phoneticPr fontId="6" type="noConversion"/>
  </si>
  <si>
    <t>女</t>
  </si>
  <si>
    <t>身障機構實際安置人數</t>
    <phoneticPr fontId="4" type="noConversion"/>
  </si>
  <si>
    <t>合計</t>
    <phoneticPr fontId="4" type="noConversion"/>
  </si>
  <si>
    <t>送餐服務(人次)
(106年新增)</t>
    <phoneticPr fontId="6" type="noConversion"/>
  </si>
  <si>
    <t>人次</t>
    <phoneticPr fontId="6" type="noConversion"/>
  </si>
  <si>
    <t>合計</t>
    <phoneticPr fontId="6" type="noConversion"/>
  </si>
  <si>
    <t>男</t>
    <phoneticPr fontId="6" type="noConversion"/>
  </si>
  <si>
    <t>女</t>
    <phoneticPr fontId="6" type="noConversion"/>
  </si>
  <si>
    <t>身心障礙福利機構工作人員數</t>
    <phoneticPr fontId="4" type="noConversion"/>
  </si>
  <si>
    <t>人</t>
    <phoneticPr fontId="6" type="noConversion"/>
  </si>
  <si>
    <t>身心障礙居家服務人次</t>
    <phoneticPr fontId="6" type="noConversion"/>
  </si>
  <si>
    <t>…</t>
    <phoneticPr fontId="4" type="noConversion"/>
  </si>
  <si>
    <t>社區日間作業設施服務使用者人數(107年新增)</t>
    <phoneticPr fontId="6" type="noConversion"/>
  </si>
  <si>
    <t>身心障礙者輔具補助(108年新增)</t>
    <phoneticPr fontId="4" type="noConversion"/>
  </si>
  <si>
    <t>人次</t>
    <phoneticPr fontId="4" type="noConversion"/>
  </si>
  <si>
    <t>合計</t>
    <phoneticPr fontId="4" type="noConversion"/>
  </si>
  <si>
    <t>男</t>
    <phoneticPr fontId="4" type="noConversion"/>
  </si>
  <si>
    <t>女</t>
    <phoneticPr fontId="4" type="noConversion"/>
  </si>
  <si>
    <t>社區式日間照顧服務(109年新增)</t>
    <phoneticPr fontId="4" type="noConversion"/>
  </si>
  <si>
    <t xml:space="preserve"> 總計</t>
    <phoneticPr fontId="4" type="noConversion"/>
  </si>
  <si>
    <t>性別*障礙等級</t>
    <phoneticPr fontId="4" type="noConversion"/>
  </si>
  <si>
    <t>輕度</t>
    <phoneticPr fontId="4" type="noConversion"/>
  </si>
  <si>
    <t>中度</t>
    <phoneticPr fontId="4" type="noConversion"/>
  </si>
  <si>
    <t>重度</t>
    <phoneticPr fontId="4" type="noConversion"/>
  </si>
  <si>
    <t>極重度</t>
    <phoneticPr fontId="4" type="noConversion"/>
  </si>
  <si>
    <t>家庭照顧者支持服務使用人次(110年新增)</t>
    <phoneticPr fontId="4" type="noConversion"/>
  </si>
  <si>
    <r>
      <t xml:space="preserve">   110</t>
    </r>
    <r>
      <rPr>
        <b/>
        <sz val="12"/>
        <color rgb="FFFF0000"/>
        <rFont val="新細明體"/>
        <family val="1"/>
        <charset val="136"/>
      </rPr>
      <t>年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新細明體"/>
        <family val="1"/>
        <charset val="136"/>
      </rPr>
      <t>下半年</t>
    </r>
    <r>
      <rPr>
        <b/>
        <sz val="12"/>
        <color rgb="FFFF0000"/>
        <rFont val="Times New Roman"/>
        <family val="1"/>
      </rPr>
      <t>)
(7-12</t>
    </r>
    <r>
      <rPr>
        <b/>
        <sz val="12"/>
        <color rgb="FFFF0000"/>
        <rFont val="新細明體"/>
        <family val="1"/>
        <charset val="136"/>
      </rPr>
      <t>月</t>
    </r>
    <r>
      <rPr>
        <b/>
        <sz val="12"/>
        <color rgb="FFFF0000"/>
        <rFont val="Times New Roman"/>
        <family val="1"/>
      </rPr>
      <t xml:space="preserve">)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</si>
</sst>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#,##0_);[Red]\(#,##0\)"/>
    <numFmt numFmtId="178" formatCode="_(* #,##0.00_);_(* \(#,##0.00\);_(* &quot;-&quot;??_);_(@_)"/>
    <numFmt numFmtId="179" formatCode="_(* #,##0_);_(* \(#,##0\);_(* &quot;-&quot;??_);_(@_)"/>
    <numFmt numFmtId="180" formatCode="#,##0;\-#,##0;&quot;－&quot;"/>
    <numFmt numFmtId="181" formatCode="#,##0_ "/>
  </numFmts>
  <fonts count="25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1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新細明體"/>
      <family val="1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1" xfId="3" applyNumberFormat="1" applyFont="1" applyBorder="1" applyAlignment="1">
      <alignment horizontal="right" vertical="center"/>
    </xf>
    <xf numFmtId="179" fontId="7" fillId="3" borderId="1" xfId="1" applyNumberFormat="1" applyFont="1" applyFill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/>
    </xf>
    <xf numFmtId="0" fontId="2" fillId="0" borderId="0" xfId="0" applyFont="1" applyAlignment="1"/>
    <xf numFmtId="0" fontId="17" fillId="0" borderId="1" xfId="0" applyFont="1" applyBorder="1" applyAlignment="1">
      <alignment horizontal="center"/>
    </xf>
    <xf numFmtId="177" fontId="7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176" fontId="7" fillId="4" borderId="1" xfId="0" applyNumberFormat="1" applyFont="1" applyFill="1" applyBorder="1" applyAlignment="1">
      <alignment horizontal="right" wrapText="1"/>
    </xf>
    <xf numFmtId="179" fontId="7" fillId="0" borderId="1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/>
    </xf>
    <xf numFmtId="180" fontId="7" fillId="0" borderId="1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 horizontal="right" wrapText="1"/>
    </xf>
    <xf numFmtId="180" fontId="7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177" fontId="7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right" vertical="center" wrapText="1"/>
    </xf>
    <xf numFmtId="179" fontId="7" fillId="0" borderId="1" xfId="1" applyNumberFormat="1" applyFont="1" applyFill="1" applyBorder="1" applyAlignment="1">
      <alignment horizontal="right" vertical="center" wrapText="1"/>
    </xf>
    <xf numFmtId="179" fontId="7" fillId="4" borderId="1" xfId="1" applyNumberFormat="1" applyFont="1" applyFill="1" applyBorder="1" applyAlignment="1">
      <alignment horizontal="right" vertical="center" wrapText="1"/>
    </xf>
    <xf numFmtId="179" fontId="8" fillId="0" borderId="1" xfId="1" applyNumberFormat="1" applyFont="1" applyBorder="1" applyAlignment="1">
      <alignment horizontal="right"/>
    </xf>
    <xf numFmtId="179" fontId="2" fillId="0" borderId="1" xfId="1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179" fontId="14" fillId="4" borderId="1" xfId="1" applyNumberFormat="1" applyFont="1" applyFill="1" applyBorder="1" applyAlignment="1">
      <alignment horizontal="right" vertical="center" wrapText="1"/>
    </xf>
    <xf numFmtId="179" fontId="15" fillId="0" borderId="1" xfId="1" applyNumberFormat="1" applyFont="1" applyBorder="1" applyAlignment="1">
      <alignment horizontal="right"/>
    </xf>
    <xf numFmtId="179" fontId="7" fillId="4" borderId="1" xfId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right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3" applyNumberFormat="1" applyFont="1" applyBorder="1" applyAlignment="1">
      <alignment horizontal="right" vertical="center"/>
    </xf>
    <xf numFmtId="179" fontId="14" fillId="3" borderId="1" xfId="1" applyNumberFormat="1" applyFont="1" applyFill="1" applyBorder="1" applyAlignment="1">
      <alignment horizontal="right" vertical="center"/>
    </xf>
    <xf numFmtId="179" fontId="14" fillId="0" borderId="1" xfId="1" applyNumberFormat="1" applyFont="1" applyBorder="1" applyAlignment="1">
      <alignment horizontal="right" vertical="center"/>
    </xf>
    <xf numFmtId="179" fontId="14" fillId="0" borderId="1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right" vertical="center" wrapText="1"/>
    </xf>
    <xf numFmtId="180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180" fontId="1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179" fontId="14" fillId="0" borderId="1" xfId="1" applyNumberFormat="1" applyFont="1" applyFill="1" applyBorder="1" applyAlignment="1">
      <alignment horizontal="right" vertical="center" wrapText="1"/>
    </xf>
    <xf numFmtId="179" fontId="14" fillId="0" borderId="1" xfId="1" applyNumberFormat="1" applyFont="1" applyFill="1" applyBorder="1" applyAlignment="1">
      <alignment horizontal="right"/>
    </xf>
    <xf numFmtId="179" fontId="14" fillId="0" borderId="1" xfId="1" applyNumberFormat="1" applyFont="1" applyBorder="1" applyAlignment="1">
      <alignment horizontal="right"/>
    </xf>
    <xf numFmtId="179" fontId="19" fillId="0" borderId="1" xfId="1" applyNumberFormat="1" applyFont="1" applyBorder="1" applyAlignment="1">
      <alignment horizontal="right"/>
    </xf>
    <xf numFmtId="179" fontId="15" fillId="0" borderId="1" xfId="1" applyNumberFormat="1" applyFont="1" applyFill="1" applyBorder="1" applyAlignment="1">
      <alignment horizontal="right"/>
    </xf>
    <xf numFmtId="179" fontId="2" fillId="0" borderId="1" xfId="1" applyNumberFormat="1" applyFont="1" applyFill="1" applyBorder="1" applyAlignment="1">
      <alignment horizontal="right"/>
    </xf>
    <xf numFmtId="179" fontId="14" fillId="4" borderId="1" xfId="1" applyNumberFormat="1" applyFont="1" applyFill="1" applyBorder="1" applyAlignment="1">
      <alignment horizontal="right" vertical="center"/>
    </xf>
    <xf numFmtId="181" fontId="23" fillId="0" borderId="1" xfId="0" applyNumberFormat="1" applyFont="1" applyBorder="1" applyAlignment="1">
      <alignment horizontal="right"/>
    </xf>
    <xf numFmtId="181" fontId="24" fillId="0" borderId="1" xfId="0" applyNumberFormat="1" applyFont="1" applyBorder="1" applyAlignment="1">
      <alignment horizontal="right"/>
    </xf>
    <xf numFmtId="181" fontId="24" fillId="0" borderId="1" xfId="0" applyNumberFormat="1" applyFont="1" applyBorder="1" applyAlignment="1">
      <alignment horizontal="right" vertical="center"/>
    </xf>
    <xf numFmtId="181" fontId="23" fillId="0" borderId="1" xfId="0" applyNumberFormat="1" applyFont="1" applyBorder="1" applyAlignment="1">
      <alignment horizontal="right" vertical="center"/>
    </xf>
    <xf numFmtId="179" fontId="7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2" fillId="2" borderId="1" xfId="2" applyNumberFormat="1" applyFill="1" applyBorder="1" applyAlignment="1">
      <alignment horizontal="center" vertical="center"/>
    </xf>
    <xf numFmtId="180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80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</cellXfs>
  <cellStyles count="4">
    <cellStyle name="一般" xfId="0" builtinId="0"/>
    <cellStyle name="一般 4" xfId="3" xr:uid="{4A916029-EA0A-4131-A21D-82008D568E37}"/>
    <cellStyle name="一般_Sheet1" xfId="2" xr:uid="{1FF462B5-520A-4388-A53B-EC621D94DA26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021E-AACC-43ED-9422-37535D5C0116}">
  <dimension ref="A1:AF41"/>
  <sheetViews>
    <sheetView tabSelected="1" topLeftCell="AC18" zoomScale="90" zoomScaleNormal="90" zoomScalePageLayoutView="75" workbookViewId="0">
      <selection activeCell="AF28" sqref="AF28"/>
    </sheetView>
  </sheetViews>
  <sheetFormatPr defaultRowHeight="16.5" x14ac:dyDescent="0.25"/>
  <cols>
    <col min="1" max="1" width="8.75" customWidth="1"/>
    <col min="2" max="2" width="11.625" customWidth="1"/>
    <col min="3" max="3" width="9.375" customWidth="1"/>
    <col min="4" max="4" width="10.75" customWidth="1"/>
    <col min="5" max="5" width="6.375" customWidth="1"/>
    <col min="6" max="6" width="5.125" customWidth="1"/>
    <col min="7" max="8" width="13.625" style="34" hidden="1" customWidth="1"/>
    <col min="9" max="18" width="8.75" style="34" hidden="1" customWidth="1"/>
    <col min="19" max="19" width="15.875" style="34" hidden="1" customWidth="1"/>
    <col min="20" max="20" width="0.5" style="34" hidden="1" customWidth="1"/>
    <col min="21" max="22" width="19" style="34" hidden="1" customWidth="1"/>
    <col min="23" max="24" width="19.25" style="34" customWidth="1"/>
    <col min="25" max="31" width="19.25" style="35" customWidth="1"/>
    <col min="32" max="32" width="19.25" customWidth="1"/>
    <col min="257" max="257" width="8.75" customWidth="1"/>
    <col min="258" max="258" width="11.625" customWidth="1"/>
    <col min="259" max="259" width="9.375" customWidth="1"/>
    <col min="260" max="260" width="10.75" customWidth="1"/>
    <col min="261" max="261" width="6.375" customWidth="1"/>
    <col min="262" max="262" width="5.125" customWidth="1"/>
    <col min="263" max="278" width="0" hidden="1" customWidth="1"/>
    <col min="279" max="287" width="16.625" customWidth="1"/>
    <col min="513" max="513" width="8.75" customWidth="1"/>
    <col min="514" max="514" width="11.625" customWidth="1"/>
    <col min="515" max="515" width="9.375" customWidth="1"/>
    <col min="516" max="516" width="10.75" customWidth="1"/>
    <col min="517" max="517" width="6.375" customWidth="1"/>
    <col min="518" max="518" width="5.125" customWidth="1"/>
    <col min="519" max="534" width="0" hidden="1" customWidth="1"/>
    <col min="535" max="543" width="16.625" customWidth="1"/>
    <col min="769" max="769" width="8.75" customWidth="1"/>
    <col min="770" max="770" width="11.625" customWidth="1"/>
    <col min="771" max="771" width="9.375" customWidth="1"/>
    <col min="772" max="772" width="10.75" customWidth="1"/>
    <col min="773" max="773" width="6.375" customWidth="1"/>
    <col min="774" max="774" width="5.125" customWidth="1"/>
    <col min="775" max="790" width="0" hidden="1" customWidth="1"/>
    <col min="791" max="799" width="16.625" customWidth="1"/>
    <col min="1025" max="1025" width="8.75" customWidth="1"/>
    <col min="1026" max="1026" width="11.625" customWidth="1"/>
    <col min="1027" max="1027" width="9.375" customWidth="1"/>
    <col min="1028" max="1028" width="10.75" customWidth="1"/>
    <col min="1029" max="1029" width="6.375" customWidth="1"/>
    <col min="1030" max="1030" width="5.125" customWidth="1"/>
    <col min="1031" max="1046" width="0" hidden="1" customWidth="1"/>
    <col min="1047" max="1055" width="16.625" customWidth="1"/>
    <col min="1281" max="1281" width="8.75" customWidth="1"/>
    <col min="1282" max="1282" width="11.625" customWidth="1"/>
    <col min="1283" max="1283" width="9.375" customWidth="1"/>
    <col min="1284" max="1284" width="10.75" customWidth="1"/>
    <col min="1285" max="1285" width="6.375" customWidth="1"/>
    <col min="1286" max="1286" width="5.125" customWidth="1"/>
    <col min="1287" max="1302" width="0" hidden="1" customWidth="1"/>
    <col min="1303" max="1311" width="16.625" customWidth="1"/>
    <col min="1537" max="1537" width="8.75" customWidth="1"/>
    <col min="1538" max="1538" width="11.625" customWidth="1"/>
    <col min="1539" max="1539" width="9.375" customWidth="1"/>
    <col min="1540" max="1540" width="10.75" customWidth="1"/>
    <col min="1541" max="1541" width="6.375" customWidth="1"/>
    <col min="1542" max="1542" width="5.125" customWidth="1"/>
    <col min="1543" max="1558" width="0" hidden="1" customWidth="1"/>
    <col min="1559" max="1567" width="16.625" customWidth="1"/>
    <col min="1793" max="1793" width="8.75" customWidth="1"/>
    <col min="1794" max="1794" width="11.625" customWidth="1"/>
    <col min="1795" max="1795" width="9.375" customWidth="1"/>
    <col min="1796" max="1796" width="10.75" customWidth="1"/>
    <col min="1797" max="1797" width="6.375" customWidth="1"/>
    <col min="1798" max="1798" width="5.125" customWidth="1"/>
    <col min="1799" max="1814" width="0" hidden="1" customWidth="1"/>
    <col min="1815" max="1823" width="16.625" customWidth="1"/>
    <col min="2049" max="2049" width="8.75" customWidth="1"/>
    <col min="2050" max="2050" width="11.625" customWidth="1"/>
    <col min="2051" max="2051" width="9.375" customWidth="1"/>
    <col min="2052" max="2052" width="10.75" customWidth="1"/>
    <col min="2053" max="2053" width="6.375" customWidth="1"/>
    <col min="2054" max="2054" width="5.125" customWidth="1"/>
    <col min="2055" max="2070" width="0" hidden="1" customWidth="1"/>
    <col min="2071" max="2079" width="16.625" customWidth="1"/>
    <col min="2305" max="2305" width="8.75" customWidth="1"/>
    <col min="2306" max="2306" width="11.625" customWidth="1"/>
    <col min="2307" max="2307" width="9.375" customWidth="1"/>
    <col min="2308" max="2308" width="10.75" customWidth="1"/>
    <col min="2309" max="2309" width="6.375" customWidth="1"/>
    <col min="2310" max="2310" width="5.125" customWidth="1"/>
    <col min="2311" max="2326" width="0" hidden="1" customWidth="1"/>
    <col min="2327" max="2335" width="16.625" customWidth="1"/>
    <col min="2561" max="2561" width="8.75" customWidth="1"/>
    <col min="2562" max="2562" width="11.625" customWidth="1"/>
    <col min="2563" max="2563" width="9.375" customWidth="1"/>
    <col min="2564" max="2564" width="10.75" customWidth="1"/>
    <col min="2565" max="2565" width="6.375" customWidth="1"/>
    <col min="2566" max="2566" width="5.125" customWidth="1"/>
    <col min="2567" max="2582" width="0" hidden="1" customWidth="1"/>
    <col min="2583" max="2591" width="16.625" customWidth="1"/>
    <col min="2817" max="2817" width="8.75" customWidth="1"/>
    <col min="2818" max="2818" width="11.625" customWidth="1"/>
    <col min="2819" max="2819" width="9.375" customWidth="1"/>
    <col min="2820" max="2820" width="10.75" customWidth="1"/>
    <col min="2821" max="2821" width="6.375" customWidth="1"/>
    <col min="2822" max="2822" width="5.125" customWidth="1"/>
    <col min="2823" max="2838" width="0" hidden="1" customWidth="1"/>
    <col min="2839" max="2847" width="16.625" customWidth="1"/>
    <col min="3073" max="3073" width="8.75" customWidth="1"/>
    <col min="3074" max="3074" width="11.625" customWidth="1"/>
    <col min="3075" max="3075" width="9.375" customWidth="1"/>
    <col min="3076" max="3076" width="10.75" customWidth="1"/>
    <col min="3077" max="3077" width="6.375" customWidth="1"/>
    <col min="3078" max="3078" width="5.125" customWidth="1"/>
    <col min="3079" max="3094" width="0" hidden="1" customWidth="1"/>
    <col min="3095" max="3103" width="16.625" customWidth="1"/>
    <col min="3329" max="3329" width="8.75" customWidth="1"/>
    <col min="3330" max="3330" width="11.625" customWidth="1"/>
    <col min="3331" max="3331" width="9.375" customWidth="1"/>
    <col min="3332" max="3332" width="10.75" customWidth="1"/>
    <col min="3333" max="3333" width="6.375" customWidth="1"/>
    <col min="3334" max="3334" width="5.125" customWidth="1"/>
    <col min="3335" max="3350" width="0" hidden="1" customWidth="1"/>
    <col min="3351" max="3359" width="16.625" customWidth="1"/>
    <col min="3585" max="3585" width="8.75" customWidth="1"/>
    <col min="3586" max="3586" width="11.625" customWidth="1"/>
    <col min="3587" max="3587" width="9.375" customWidth="1"/>
    <col min="3588" max="3588" width="10.75" customWidth="1"/>
    <col min="3589" max="3589" width="6.375" customWidth="1"/>
    <col min="3590" max="3590" width="5.125" customWidth="1"/>
    <col min="3591" max="3606" width="0" hidden="1" customWidth="1"/>
    <col min="3607" max="3615" width="16.625" customWidth="1"/>
    <col min="3841" max="3841" width="8.75" customWidth="1"/>
    <col min="3842" max="3842" width="11.625" customWidth="1"/>
    <col min="3843" max="3843" width="9.375" customWidth="1"/>
    <col min="3844" max="3844" width="10.75" customWidth="1"/>
    <col min="3845" max="3845" width="6.375" customWidth="1"/>
    <col min="3846" max="3846" width="5.125" customWidth="1"/>
    <col min="3847" max="3862" width="0" hidden="1" customWidth="1"/>
    <col min="3863" max="3871" width="16.625" customWidth="1"/>
    <col min="4097" max="4097" width="8.75" customWidth="1"/>
    <col min="4098" max="4098" width="11.625" customWidth="1"/>
    <col min="4099" max="4099" width="9.375" customWidth="1"/>
    <col min="4100" max="4100" width="10.75" customWidth="1"/>
    <col min="4101" max="4101" width="6.375" customWidth="1"/>
    <col min="4102" max="4102" width="5.125" customWidth="1"/>
    <col min="4103" max="4118" width="0" hidden="1" customWidth="1"/>
    <col min="4119" max="4127" width="16.625" customWidth="1"/>
    <col min="4353" max="4353" width="8.75" customWidth="1"/>
    <col min="4354" max="4354" width="11.625" customWidth="1"/>
    <col min="4355" max="4355" width="9.375" customWidth="1"/>
    <col min="4356" max="4356" width="10.75" customWidth="1"/>
    <col min="4357" max="4357" width="6.375" customWidth="1"/>
    <col min="4358" max="4358" width="5.125" customWidth="1"/>
    <col min="4359" max="4374" width="0" hidden="1" customWidth="1"/>
    <col min="4375" max="4383" width="16.625" customWidth="1"/>
    <col min="4609" max="4609" width="8.75" customWidth="1"/>
    <col min="4610" max="4610" width="11.625" customWidth="1"/>
    <col min="4611" max="4611" width="9.375" customWidth="1"/>
    <col min="4612" max="4612" width="10.75" customWidth="1"/>
    <col min="4613" max="4613" width="6.375" customWidth="1"/>
    <col min="4614" max="4614" width="5.125" customWidth="1"/>
    <col min="4615" max="4630" width="0" hidden="1" customWidth="1"/>
    <col min="4631" max="4639" width="16.625" customWidth="1"/>
    <col min="4865" max="4865" width="8.75" customWidth="1"/>
    <col min="4866" max="4866" width="11.625" customWidth="1"/>
    <col min="4867" max="4867" width="9.375" customWidth="1"/>
    <col min="4868" max="4868" width="10.75" customWidth="1"/>
    <col min="4869" max="4869" width="6.375" customWidth="1"/>
    <col min="4870" max="4870" width="5.125" customWidth="1"/>
    <col min="4871" max="4886" width="0" hidden="1" customWidth="1"/>
    <col min="4887" max="4895" width="16.625" customWidth="1"/>
    <col min="5121" max="5121" width="8.75" customWidth="1"/>
    <col min="5122" max="5122" width="11.625" customWidth="1"/>
    <col min="5123" max="5123" width="9.375" customWidth="1"/>
    <col min="5124" max="5124" width="10.75" customWidth="1"/>
    <col min="5125" max="5125" width="6.375" customWidth="1"/>
    <col min="5126" max="5126" width="5.125" customWidth="1"/>
    <col min="5127" max="5142" width="0" hidden="1" customWidth="1"/>
    <col min="5143" max="5151" width="16.625" customWidth="1"/>
    <col min="5377" max="5377" width="8.75" customWidth="1"/>
    <col min="5378" max="5378" width="11.625" customWidth="1"/>
    <col min="5379" max="5379" width="9.375" customWidth="1"/>
    <col min="5380" max="5380" width="10.75" customWidth="1"/>
    <col min="5381" max="5381" width="6.375" customWidth="1"/>
    <col min="5382" max="5382" width="5.125" customWidth="1"/>
    <col min="5383" max="5398" width="0" hidden="1" customWidth="1"/>
    <col min="5399" max="5407" width="16.625" customWidth="1"/>
    <col min="5633" max="5633" width="8.75" customWidth="1"/>
    <col min="5634" max="5634" width="11.625" customWidth="1"/>
    <col min="5635" max="5635" width="9.375" customWidth="1"/>
    <col min="5636" max="5636" width="10.75" customWidth="1"/>
    <col min="5637" max="5637" width="6.375" customWidth="1"/>
    <col min="5638" max="5638" width="5.125" customWidth="1"/>
    <col min="5639" max="5654" width="0" hidden="1" customWidth="1"/>
    <col min="5655" max="5663" width="16.625" customWidth="1"/>
    <col min="5889" max="5889" width="8.75" customWidth="1"/>
    <col min="5890" max="5890" width="11.625" customWidth="1"/>
    <col min="5891" max="5891" width="9.375" customWidth="1"/>
    <col min="5892" max="5892" width="10.75" customWidth="1"/>
    <col min="5893" max="5893" width="6.375" customWidth="1"/>
    <col min="5894" max="5894" width="5.125" customWidth="1"/>
    <col min="5895" max="5910" width="0" hidden="1" customWidth="1"/>
    <col min="5911" max="5919" width="16.625" customWidth="1"/>
    <col min="6145" max="6145" width="8.75" customWidth="1"/>
    <col min="6146" max="6146" width="11.625" customWidth="1"/>
    <col min="6147" max="6147" width="9.375" customWidth="1"/>
    <col min="6148" max="6148" width="10.75" customWidth="1"/>
    <col min="6149" max="6149" width="6.375" customWidth="1"/>
    <col min="6150" max="6150" width="5.125" customWidth="1"/>
    <col min="6151" max="6166" width="0" hidden="1" customWidth="1"/>
    <col min="6167" max="6175" width="16.625" customWidth="1"/>
    <col min="6401" max="6401" width="8.75" customWidth="1"/>
    <col min="6402" max="6402" width="11.625" customWidth="1"/>
    <col min="6403" max="6403" width="9.375" customWidth="1"/>
    <col min="6404" max="6404" width="10.75" customWidth="1"/>
    <col min="6405" max="6405" width="6.375" customWidth="1"/>
    <col min="6406" max="6406" width="5.125" customWidth="1"/>
    <col min="6407" max="6422" width="0" hidden="1" customWidth="1"/>
    <col min="6423" max="6431" width="16.625" customWidth="1"/>
    <col min="6657" max="6657" width="8.75" customWidth="1"/>
    <col min="6658" max="6658" width="11.625" customWidth="1"/>
    <col min="6659" max="6659" width="9.375" customWidth="1"/>
    <col min="6660" max="6660" width="10.75" customWidth="1"/>
    <col min="6661" max="6661" width="6.375" customWidth="1"/>
    <col min="6662" max="6662" width="5.125" customWidth="1"/>
    <col min="6663" max="6678" width="0" hidden="1" customWidth="1"/>
    <col min="6679" max="6687" width="16.625" customWidth="1"/>
    <col min="6913" max="6913" width="8.75" customWidth="1"/>
    <col min="6914" max="6914" width="11.625" customWidth="1"/>
    <col min="6915" max="6915" width="9.375" customWidth="1"/>
    <col min="6916" max="6916" width="10.75" customWidth="1"/>
    <col min="6917" max="6917" width="6.375" customWidth="1"/>
    <col min="6918" max="6918" width="5.125" customWidth="1"/>
    <col min="6919" max="6934" width="0" hidden="1" customWidth="1"/>
    <col min="6935" max="6943" width="16.625" customWidth="1"/>
    <col min="7169" max="7169" width="8.75" customWidth="1"/>
    <col min="7170" max="7170" width="11.625" customWidth="1"/>
    <col min="7171" max="7171" width="9.375" customWidth="1"/>
    <col min="7172" max="7172" width="10.75" customWidth="1"/>
    <col min="7173" max="7173" width="6.375" customWidth="1"/>
    <col min="7174" max="7174" width="5.125" customWidth="1"/>
    <col min="7175" max="7190" width="0" hidden="1" customWidth="1"/>
    <col min="7191" max="7199" width="16.625" customWidth="1"/>
    <col min="7425" max="7425" width="8.75" customWidth="1"/>
    <col min="7426" max="7426" width="11.625" customWidth="1"/>
    <col min="7427" max="7427" width="9.375" customWidth="1"/>
    <col min="7428" max="7428" width="10.75" customWidth="1"/>
    <col min="7429" max="7429" width="6.375" customWidth="1"/>
    <col min="7430" max="7430" width="5.125" customWidth="1"/>
    <col min="7431" max="7446" width="0" hidden="1" customWidth="1"/>
    <col min="7447" max="7455" width="16.625" customWidth="1"/>
    <col min="7681" max="7681" width="8.75" customWidth="1"/>
    <col min="7682" max="7682" width="11.625" customWidth="1"/>
    <col min="7683" max="7683" width="9.375" customWidth="1"/>
    <col min="7684" max="7684" width="10.75" customWidth="1"/>
    <col min="7685" max="7685" width="6.375" customWidth="1"/>
    <col min="7686" max="7686" width="5.125" customWidth="1"/>
    <col min="7687" max="7702" width="0" hidden="1" customWidth="1"/>
    <col min="7703" max="7711" width="16.625" customWidth="1"/>
    <col min="7937" max="7937" width="8.75" customWidth="1"/>
    <col min="7938" max="7938" width="11.625" customWidth="1"/>
    <col min="7939" max="7939" width="9.375" customWidth="1"/>
    <col min="7940" max="7940" width="10.75" customWidth="1"/>
    <col min="7941" max="7941" width="6.375" customWidth="1"/>
    <col min="7942" max="7942" width="5.125" customWidth="1"/>
    <col min="7943" max="7958" width="0" hidden="1" customWidth="1"/>
    <col min="7959" max="7967" width="16.625" customWidth="1"/>
    <col min="8193" max="8193" width="8.75" customWidth="1"/>
    <col min="8194" max="8194" width="11.625" customWidth="1"/>
    <col min="8195" max="8195" width="9.375" customWidth="1"/>
    <col min="8196" max="8196" width="10.75" customWidth="1"/>
    <col min="8197" max="8197" width="6.375" customWidth="1"/>
    <col min="8198" max="8198" width="5.125" customWidth="1"/>
    <col min="8199" max="8214" width="0" hidden="1" customWidth="1"/>
    <col min="8215" max="8223" width="16.625" customWidth="1"/>
    <col min="8449" max="8449" width="8.75" customWidth="1"/>
    <col min="8450" max="8450" width="11.625" customWidth="1"/>
    <col min="8451" max="8451" width="9.375" customWidth="1"/>
    <col min="8452" max="8452" width="10.75" customWidth="1"/>
    <col min="8453" max="8453" width="6.375" customWidth="1"/>
    <col min="8454" max="8454" width="5.125" customWidth="1"/>
    <col min="8455" max="8470" width="0" hidden="1" customWidth="1"/>
    <col min="8471" max="8479" width="16.625" customWidth="1"/>
    <col min="8705" max="8705" width="8.75" customWidth="1"/>
    <col min="8706" max="8706" width="11.625" customWidth="1"/>
    <col min="8707" max="8707" width="9.375" customWidth="1"/>
    <col min="8708" max="8708" width="10.75" customWidth="1"/>
    <col min="8709" max="8709" width="6.375" customWidth="1"/>
    <col min="8710" max="8710" width="5.125" customWidth="1"/>
    <col min="8711" max="8726" width="0" hidden="1" customWidth="1"/>
    <col min="8727" max="8735" width="16.625" customWidth="1"/>
    <col min="8961" max="8961" width="8.75" customWidth="1"/>
    <col min="8962" max="8962" width="11.625" customWidth="1"/>
    <col min="8963" max="8963" width="9.375" customWidth="1"/>
    <col min="8964" max="8964" width="10.75" customWidth="1"/>
    <col min="8965" max="8965" width="6.375" customWidth="1"/>
    <col min="8966" max="8966" width="5.125" customWidth="1"/>
    <col min="8967" max="8982" width="0" hidden="1" customWidth="1"/>
    <col min="8983" max="8991" width="16.625" customWidth="1"/>
    <col min="9217" max="9217" width="8.75" customWidth="1"/>
    <col min="9218" max="9218" width="11.625" customWidth="1"/>
    <col min="9219" max="9219" width="9.375" customWidth="1"/>
    <col min="9220" max="9220" width="10.75" customWidth="1"/>
    <col min="9221" max="9221" width="6.375" customWidth="1"/>
    <col min="9222" max="9222" width="5.125" customWidth="1"/>
    <col min="9223" max="9238" width="0" hidden="1" customWidth="1"/>
    <col min="9239" max="9247" width="16.625" customWidth="1"/>
    <col min="9473" max="9473" width="8.75" customWidth="1"/>
    <col min="9474" max="9474" width="11.625" customWidth="1"/>
    <col min="9475" max="9475" width="9.375" customWidth="1"/>
    <col min="9476" max="9476" width="10.75" customWidth="1"/>
    <col min="9477" max="9477" width="6.375" customWidth="1"/>
    <col min="9478" max="9478" width="5.125" customWidth="1"/>
    <col min="9479" max="9494" width="0" hidden="1" customWidth="1"/>
    <col min="9495" max="9503" width="16.625" customWidth="1"/>
    <col min="9729" max="9729" width="8.75" customWidth="1"/>
    <col min="9730" max="9730" width="11.625" customWidth="1"/>
    <col min="9731" max="9731" width="9.375" customWidth="1"/>
    <col min="9732" max="9732" width="10.75" customWidth="1"/>
    <col min="9733" max="9733" width="6.375" customWidth="1"/>
    <col min="9734" max="9734" width="5.125" customWidth="1"/>
    <col min="9735" max="9750" width="0" hidden="1" customWidth="1"/>
    <col min="9751" max="9759" width="16.625" customWidth="1"/>
    <col min="9985" max="9985" width="8.75" customWidth="1"/>
    <col min="9986" max="9986" width="11.625" customWidth="1"/>
    <col min="9987" max="9987" width="9.375" customWidth="1"/>
    <col min="9988" max="9988" width="10.75" customWidth="1"/>
    <col min="9989" max="9989" width="6.375" customWidth="1"/>
    <col min="9990" max="9990" width="5.125" customWidth="1"/>
    <col min="9991" max="10006" width="0" hidden="1" customWidth="1"/>
    <col min="10007" max="10015" width="16.625" customWidth="1"/>
    <col min="10241" max="10241" width="8.75" customWidth="1"/>
    <col min="10242" max="10242" width="11.625" customWidth="1"/>
    <col min="10243" max="10243" width="9.375" customWidth="1"/>
    <col min="10244" max="10244" width="10.75" customWidth="1"/>
    <col min="10245" max="10245" width="6.375" customWidth="1"/>
    <col min="10246" max="10246" width="5.125" customWidth="1"/>
    <col min="10247" max="10262" width="0" hidden="1" customWidth="1"/>
    <col min="10263" max="10271" width="16.625" customWidth="1"/>
    <col min="10497" max="10497" width="8.75" customWidth="1"/>
    <col min="10498" max="10498" width="11.625" customWidth="1"/>
    <col min="10499" max="10499" width="9.375" customWidth="1"/>
    <col min="10500" max="10500" width="10.75" customWidth="1"/>
    <col min="10501" max="10501" width="6.375" customWidth="1"/>
    <col min="10502" max="10502" width="5.125" customWidth="1"/>
    <col min="10503" max="10518" width="0" hidden="1" customWidth="1"/>
    <col min="10519" max="10527" width="16.625" customWidth="1"/>
    <col min="10753" max="10753" width="8.75" customWidth="1"/>
    <col min="10754" max="10754" width="11.625" customWidth="1"/>
    <col min="10755" max="10755" width="9.375" customWidth="1"/>
    <col min="10756" max="10756" width="10.75" customWidth="1"/>
    <col min="10757" max="10757" width="6.375" customWidth="1"/>
    <col min="10758" max="10758" width="5.125" customWidth="1"/>
    <col min="10759" max="10774" width="0" hidden="1" customWidth="1"/>
    <col min="10775" max="10783" width="16.625" customWidth="1"/>
    <col min="11009" max="11009" width="8.75" customWidth="1"/>
    <col min="11010" max="11010" width="11.625" customWidth="1"/>
    <col min="11011" max="11011" width="9.375" customWidth="1"/>
    <col min="11012" max="11012" width="10.75" customWidth="1"/>
    <col min="11013" max="11013" width="6.375" customWidth="1"/>
    <col min="11014" max="11014" width="5.125" customWidth="1"/>
    <col min="11015" max="11030" width="0" hidden="1" customWidth="1"/>
    <col min="11031" max="11039" width="16.625" customWidth="1"/>
    <col min="11265" max="11265" width="8.75" customWidth="1"/>
    <col min="11266" max="11266" width="11.625" customWidth="1"/>
    <col min="11267" max="11267" width="9.375" customWidth="1"/>
    <col min="11268" max="11268" width="10.75" customWidth="1"/>
    <col min="11269" max="11269" width="6.375" customWidth="1"/>
    <col min="11270" max="11270" width="5.125" customWidth="1"/>
    <col min="11271" max="11286" width="0" hidden="1" customWidth="1"/>
    <col min="11287" max="11295" width="16.625" customWidth="1"/>
    <col min="11521" max="11521" width="8.75" customWidth="1"/>
    <col min="11522" max="11522" width="11.625" customWidth="1"/>
    <col min="11523" max="11523" width="9.375" customWidth="1"/>
    <col min="11524" max="11524" width="10.75" customWidth="1"/>
    <col min="11525" max="11525" width="6.375" customWidth="1"/>
    <col min="11526" max="11526" width="5.125" customWidth="1"/>
    <col min="11527" max="11542" width="0" hidden="1" customWidth="1"/>
    <col min="11543" max="11551" width="16.625" customWidth="1"/>
    <col min="11777" max="11777" width="8.75" customWidth="1"/>
    <col min="11778" max="11778" width="11.625" customWidth="1"/>
    <col min="11779" max="11779" width="9.375" customWidth="1"/>
    <col min="11780" max="11780" width="10.75" customWidth="1"/>
    <col min="11781" max="11781" width="6.375" customWidth="1"/>
    <col min="11782" max="11782" width="5.125" customWidth="1"/>
    <col min="11783" max="11798" width="0" hidden="1" customWidth="1"/>
    <col min="11799" max="11807" width="16.625" customWidth="1"/>
    <col min="12033" max="12033" width="8.75" customWidth="1"/>
    <col min="12034" max="12034" width="11.625" customWidth="1"/>
    <col min="12035" max="12035" width="9.375" customWidth="1"/>
    <col min="12036" max="12036" width="10.75" customWidth="1"/>
    <col min="12037" max="12037" width="6.375" customWidth="1"/>
    <col min="12038" max="12038" width="5.125" customWidth="1"/>
    <col min="12039" max="12054" width="0" hidden="1" customWidth="1"/>
    <col min="12055" max="12063" width="16.625" customWidth="1"/>
    <col min="12289" max="12289" width="8.75" customWidth="1"/>
    <col min="12290" max="12290" width="11.625" customWidth="1"/>
    <col min="12291" max="12291" width="9.375" customWidth="1"/>
    <col min="12292" max="12292" width="10.75" customWidth="1"/>
    <col min="12293" max="12293" width="6.375" customWidth="1"/>
    <col min="12294" max="12294" width="5.125" customWidth="1"/>
    <col min="12295" max="12310" width="0" hidden="1" customWidth="1"/>
    <col min="12311" max="12319" width="16.625" customWidth="1"/>
    <col min="12545" max="12545" width="8.75" customWidth="1"/>
    <col min="12546" max="12546" width="11.625" customWidth="1"/>
    <col min="12547" max="12547" width="9.375" customWidth="1"/>
    <col min="12548" max="12548" width="10.75" customWidth="1"/>
    <col min="12549" max="12549" width="6.375" customWidth="1"/>
    <col min="12550" max="12550" width="5.125" customWidth="1"/>
    <col min="12551" max="12566" width="0" hidden="1" customWidth="1"/>
    <col min="12567" max="12575" width="16.625" customWidth="1"/>
    <col min="12801" max="12801" width="8.75" customWidth="1"/>
    <col min="12802" max="12802" width="11.625" customWidth="1"/>
    <col min="12803" max="12803" width="9.375" customWidth="1"/>
    <col min="12804" max="12804" width="10.75" customWidth="1"/>
    <col min="12805" max="12805" width="6.375" customWidth="1"/>
    <col min="12806" max="12806" width="5.125" customWidth="1"/>
    <col min="12807" max="12822" width="0" hidden="1" customWidth="1"/>
    <col min="12823" max="12831" width="16.625" customWidth="1"/>
    <col min="13057" max="13057" width="8.75" customWidth="1"/>
    <col min="13058" max="13058" width="11.625" customWidth="1"/>
    <col min="13059" max="13059" width="9.375" customWidth="1"/>
    <col min="13060" max="13060" width="10.75" customWidth="1"/>
    <col min="13061" max="13061" width="6.375" customWidth="1"/>
    <col min="13062" max="13062" width="5.125" customWidth="1"/>
    <col min="13063" max="13078" width="0" hidden="1" customWidth="1"/>
    <col min="13079" max="13087" width="16.625" customWidth="1"/>
    <col min="13313" max="13313" width="8.75" customWidth="1"/>
    <col min="13314" max="13314" width="11.625" customWidth="1"/>
    <col min="13315" max="13315" width="9.375" customWidth="1"/>
    <col min="13316" max="13316" width="10.75" customWidth="1"/>
    <col min="13317" max="13317" width="6.375" customWidth="1"/>
    <col min="13318" max="13318" width="5.125" customWidth="1"/>
    <col min="13319" max="13334" width="0" hidden="1" customWidth="1"/>
    <col min="13335" max="13343" width="16.625" customWidth="1"/>
    <col min="13569" max="13569" width="8.75" customWidth="1"/>
    <col min="13570" max="13570" width="11.625" customWidth="1"/>
    <col min="13571" max="13571" width="9.375" customWidth="1"/>
    <col min="13572" max="13572" width="10.75" customWidth="1"/>
    <col min="13573" max="13573" width="6.375" customWidth="1"/>
    <col min="13574" max="13574" width="5.125" customWidth="1"/>
    <col min="13575" max="13590" width="0" hidden="1" customWidth="1"/>
    <col min="13591" max="13599" width="16.625" customWidth="1"/>
    <col min="13825" max="13825" width="8.75" customWidth="1"/>
    <col min="13826" max="13826" width="11.625" customWidth="1"/>
    <col min="13827" max="13827" width="9.375" customWidth="1"/>
    <col min="13828" max="13828" width="10.75" customWidth="1"/>
    <col min="13829" max="13829" width="6.375" customWidth="1"/>
    <col min="13830" max="13830" width="5.125" customWidth="1"/>
    <col min="13831" max="13846" width="0" hidden="1" customWidth="1"/>
    <col min="13847" max="13855" width="16.625" customWidth="1"/>
    <col min="14081" max="14081" width="8.75" customWidth="1"/>
    <col min="14082" max="14082" width="11.625" customWidth="1"/>
    <col min="14083" max="14083" width="9.375" customWidth="1"/>
    <col min="14084" max="14084" width="10.75" customWidth="1"/>
    <col min="14085" max="14085" width="6.375" customWidth="1"/>
    <col min="14086" max="14086" width="5.125" customWidth="1"/>
    <col min="14087" max="14102" width="0" hidden="1" customWidth="1"/>
    <col min="14103" max="14111" width="16.625" customWidth="1"/>
    <col min="14337" max="14337" width="8.75" customWidth="1"/>
    <col min="14338" max="14338" width="11.625" customWidth="1"/>
    <col min="14339" max="14339" width="9.375" customWidth="1"/>
    <col min="14340" max="14340" width="10.75" customWidth="1"/>
    <col min="14341" max="14341" width="6.375" customWidth="1"/>
    <col min="14342" max="14342" width="5.125" customWidth="1"/>
    <col min="14343" max="14358" width="0" hidden="1" customWidth="1"/>
    <col min="14359" max="14367" width="16.625" customWidth="1"/>
    <col min="14593" max="14593" width="8.75" customWidth="1"/>
    <col min="14594" max="14594" width="11.625" customWidth="1"/>
    <col min="14595" max="14595" width="9.375" customWidth="1"/>
    <col min="14596" max="14596" width="10.75" customWidth="1"/>
    <col min="14597" max="14597" width="6.375" customWidth="1"/>
    <col min="14598" max="14598" width="5.125" customWidth="1"/>
    <col min="14599" max="14614" width="0" hidden="1" customWidth="1"/>
    <col min="14615" max="14623" width="16.625" customWidth="1"/>
    <col min="14849" max="14849" width="8.75" customWidth="1"/>
    <col min="14850" max="14850" width="11.625" customWidth="1"/>
    <col min="14851" max="14851" width="9.375" customWidth="1"/>
    <col min="14852" max="14852" width="10.75" customWidth="1"/>
    <col min="14853" max="14853" width="6.375" customWidth="1"/>
    <col min="14854" max="14854" width="5.125" customWidth="1"/>
    <col min="14855" max="14870" width="0" hidden="1" customWidth="1"/>
    <col min="14871" max="14879" width="16.625" customWidth="1"/>
    <col min="15105" max="15105" width="8.75" customWidth="1"/>
    <col min="15106" max="15106" width="11.625" customWidth="1"/>
    <col min="15107" max="15107" width="9.375" customWidth="1"/>
    <col min="15108" max="15108" width="10.75" customWidth="1"/>
    <col min="15109" max="15109" width="6.375" customWidth="1"/>
    <col min="15110" max="15110" width="5.125" customWidth="1"/>
    <col min="15111" max="15126" width="0" hidden="1" customWidth="1"/>
    <col min="15127" max="15135" width="16.625" customWidth="1"/>
    <col min="15361" max="15361" width="8.75" customWidth="1"/>
    <col min="15362" max="15362" width="11.625" customWidth="1"/>
    <col min="15363" max="15363" width="9.375" customWidth="1"/>
    <col min="15364" max="15364" width="10.75" customWidth="1"/>
    <col min="15365" max="15365" width="6.375" customWidth="1"/>
    <col min="15366" max="15366" width="5.125" customWidth="1"/>
    <col min="15367" max="15382" width="0" hidden="1" customWidth="1"/>
    <col min="15383" max="15391" width="16.625" customWidth="1"/>
    <col min="15617" max="15617" width="8.75" customWidth="1"/>
    <col min="15618" max="15618" width="11.625" customWidth="1"/>
    <col min="15619" max="15619" width="9.375" customWidth="1"/>
    <col min="15620" max="15620" width="10.75" customWidth="1"/>
    <col min="15621" max="15621" width="6.375" customWidth="1"/>
    <col min="15622" max="15622" width="5.125" customWidth="1"/>
    <col min="15623" max="15638" width="0" hidden="1" customWidth="1"/>
    <col min="15639" max="15647" width="16.625" customWidth="1"/>
    <col min="15873" max="15873" width="8.75" customWidth="1"/>
    <col min="15874" max="15874" width="11.625" customWidth="1"/>
    <col min="15875" max="15875" width="9.375" customWidth="1"/>
    <col min="15876" max="15876" width="10.75" customWidth="1"/>
    <col min="15877" max="15877" width="6.375" customWidth="1"/>
    <col min="15878" max="15878" width="5.125" customWidth="1"/>
    <col min="15879" max="15894" width="0" hidden="1" customWidth="1"/>
    <col min="15895" max="15903" width="16.625" customWidth="1"/>
    <col min="16129" max="16129" width="8.75" customWidth="1"/>
    <col min="16130" max="16130" width="11.625" customWidth="1"/>
    <col min="16131" max="16131" width="9.375" customWidth="1"/>
    <col min="16132" max="16132" width="10.75" customWidth="1"/>
    <col min="16133" max="16133" width="6.375" customWidth="1"/>
    <col min="16134" max="16134" width="5.125" customWidth="1"/>
    <col min="16135" max="16150" width="0" hidden="1" customWidth="1"/>
    <col min="16151" max="16159" width="16.625" customWidth="1"/>
  </cols>
  <sheetData>
    <row r="1" spans="1:32" s="1" customFormat="1" ht="30.6" customHeight="1" x14ac:dyDescent="0.25">
      <c r="A1" s="70" t="s">
        <v>0</v>
      </c>
      <c r="B1" s="70"/>
      <c r="C1" s="70"/>
      <c r="D1" s="71" t="s">
        <v>1</v>
      </c>
      <c r="E1" s="72" t="s">
        <v>2</v>
      </c>
      <c r="F1" s="71" t="s">
        <v>3</v>
      </c>
      <c r="G1" s="68" t="s">
        <v>4</v>
      </c>
      <c r="H1" s="68" t="s">
        <v>5</v>
      </c>
      <c r="I1" s="68" t="s">
        <v>6</v>
      </c>
      <c r="J1" s="68"/>
      <c r="K1" s="68"/>
      <c r="L1" s="68"/>
      <c r="M1" s="68"/>
      <c r="N1" s="68" t="s">
        <v>7</v>
      </c>
      <c r="O1" s="68"/>
      <c r="P1" s="68"/>
      <c r="Q1" s="68"/>
      <c r="R1" s="68"/>
      <c r="S1" s="69" t="s">
        <v>8</v>
      </c>
      <c r="T1" s="69" t="s">
        <v>9</v>
      </c>
      <c r="U1" s="67" t="s">
        <v>10</v>
      </c>
      <c r="V1" s="67" t="s">
        <v>11</v>
      </c>
      <c r="W1" s="67" t="s">
        <v>12</v>
      </c>
      <c r="X1" s="67" t="s">
        <v>13</v>
      </c>
      <c r="Y1" s="67" t="s">
        <v>14</v>
      </c>
      <c r="Z1" s="67" t="s">
        <v>15</v>
      </c>
      <c r="AA1" s="69" t="s">
        <v>16</v>
      </c>
      <c r="AB1" s="65" t="s">
        <v>17</v>
      </c>
      <c r="AC1" s="65" t="s">
        <v>18</v>
      </c>
      <c r="AD1" s="65" t="s">
        <v>19</v>
      </c>
      <c r="AE1" s="65" t="s">
        <v>20</v>
      </c>
      <c r="AF1" s="65" t="s">
        <v>58</v>
      </c>
    </row>
    <row r="2" spans="1:32" s="1" customFormat="1" ht="25.15" customHeight="1" x14ac:dyDescent="0.25">
      <c r="A2" s="70"/>
      <c r="B2" s="70"/>
      <c r="C2" s="70"/>
      <c r="D2" s="71"/>
      <c r="E2" s="72"/>
      <c r="F2" s="71"/>
      <c r="G2" s="68"/>
      <c r="H2" s="68"/>
      <c r="I2" s="36" t="s">
        <v>21</v>
      </c>
      <c r="J2" s="37" t="s">
        <v>22</v>
      </c>
      <c r="K2" s="37" t="s">
        <v>23</v>
      </c>
      <c r="L2" s="37" t="s">
        <v>24</v>
      </c>
      <c r="M2" s="37" t="s">
        <v>25</v>
      </c>
      <c r="N2" s="36" t="s">
        <v>21</v>
      </c>
      <c r="O2" s="37" t="s">
        <v>22</v>
      </c>
      <c r="P2" s="37" t="s">
        <v>23</v>
      </c>
      <c r="Q2" s="37" t="s">
        <v>24</v>
      </c>
      <c r="R2" s="37" t="s">
        <v>25</v>
      </c>
      <c r="S2" s="68"/>
      <c r="T2" s="68"/>
      <c r="U2" s="67"/>
      <c r="V2" s="67"/>
      <c r="W2" s="67"/>
      <c r="X2" s="67"/>
      <c r="Y2" s="67"/>
      <c r="Z2" s="67"/>
      <c r="AA2" s="69"/>
      <c r="AB2" s="65"/>
      <c r="AC2" s="65"/>
      <c r="AD2" s="65"/>
      <c r="AE2" s="65"/>
      <c r="AF2" s="65"/>
    </row>
    <row r="3" spans="1:32" s="2" customFormat="1" ht="20.100000000000001" customHeight="1" x14ac:dyDescent="0.25">
      <c r="A3" s="66" t="s">
        <v>26</v>
      </c>
      <c r="B3" s="66"/>
      <c r="C3" s="66"/>
      <c r="D3" s="3"/>
      <c r="E3" s="30" t="s">
        <v>27</v>
      </c>
      <c r="F3" s="38" t="s">
        <v>28</v>
      </c>
      <c r="G3" s="39">
        <f>SUM(G4:G5)</f>
        <v>76070</v>
      </c>
      <c r="H3" s="40" t="s">
        <v>29</v>
      </c>
      <c r="I3" s="39">
        <f>SUM(I4:I5)</f>
        <v>76175</v>
      </c>
      <c r="J3" s="40" t="s">
        <v>29</v>
      </c>
      <c r="K3" s="40" t="s">
        <v>29</v>
      </c>
      <c r="L3" s="40" t="s">
        <v>29</v>
      </c>
      <c r="M3" s="39">
        <f>SUM(M4:M5)</f>
        <v>76175</v>
      </c>
      <c r="N3" s="39">
        <v>79942</v>
      </c>
      <c r="O3" s="39">
        <v>75485</v>
      </c>
      <c r="P3" s="39">
        <f>SUM(P4:P5)</f>
        <v>77030</v>
      </c>
      <c r="Q3" s="39">
        <f>SUM(Q4:Q5)</f>
        <v>77561</v>
      </c>
      <c r="R3" s="39">
        <f>SUM(R4:R5)</f>
        <v>79942</v>
      </c>
      <c r="S3" s="39">
        <v>78172</v>
      </c>
      <c r="T3" s="39">
        <v>79062</v>
      </c>
      <c r="U3" s="41">
        <v>80399</v>
      </c>
      <c r="V3" s="42">
        <v>80578</v>
      </c>
      <c r="W3" s="43">
        <f>W4+W5</f>
        <v>81240</v>
      </c>
      <c r="X3" s="44">
        <v>82049</v>
      </c>
      <c r="Y3" s="44">
        <f>Y4+Y5</f>
        <v>82882</v>
      </c>
      <c r="Z3" s="44">
        <v>83585</v>
      </c>
      <c r="AA3" s="44">
        <v>84545</v>
      </c>
      <c r="AB3" s="44">
        <f>AB4+AB5</f>
        <v>85291</v>
      </c>
      <c r="AC3" s="44">
        <f>AC4+AC5</f>
        <v>86911</v>
      </c>
      <c r="AD3" s="45">
        <f>AD4+AD5</f>
        <v>88011</v>
      </c>
      <c r="AE3" s="45">
        <f>AE4+AE5</f>
        <v>88322</v>
      </c>
      <c r="AF3" s="45">
        <f>AF4+AF5</f>
        <v>88867</v>
      </c>
    </row>
    <row r="4" spans="1:32" s="11" customFormat="1" ht="20.100000000000001" customHeight="1" x14ac:dyDescent="0.25">
      <c r="A4" s="66"/>
      <c r="B4" s="66"/>
      <c r="C4" s="66"/>
      <c r="D4" s="3"/>
      <c r="E4" s="4" t="s">
        <v>27</v>
      </c>
      <c r="F4" s="5" t="s">
        <v>30</v>
      </c>
      <c r="G4" s="6">
        <v>44665</v>
      </c>
      <c r="H4" s="6" t="s">
        <v>31</v>
      </c>
      <c r="I4" s="20">
        <f>M4</f>
        <v>44178</v>
      </c>
      <c r="J4" s="6" t="s">
        <v>29</v>
      </c>
      <c r="K4" s="6" t="s">
        <v>29</v>
      </c>
      <c r="L4" s="6" t="s">
        <v>29</v>
      </c>
      <c r="M4" s="6">
        <v>44178</v>
      </c>
      <c r="N4" s="20">
        <v>46465</v>
      </c>
      <c r="O4" s="6">
        <v>43894</v>
      </c>
      <c r="P4" s="6">
        <v>44920</v>
      </c>
      <c r="Q4" s="6">
        <v>45137</v>
      </c>
      <c r="R4" s="6">
        <v>46465</v>
      </c>
      <c r="S4" s="20">
        <v>45369</v>
      </c>
      <c r="T4" s="20">
        <v>45870</v>
      </c>
      <c r="U4" s="7">
        <v>46593</v>
      </c>
      <c r="V4" s="8">
        <v>46655</v>
      </c>
      <c r="W4" s="9">
        <v>46953</v>
      </c>
      <c r="X4" s="10">
        <v>47274</v>
      </c>
      <c r="Y4" s="10">
        <v>47571</v>
      </c>
      <c r="Z4" s="10">
        <v>47764</v>
      </c>
      <c r="AA4" s="10">
        <v>48083</v>
      </c>
      <c r="AB4" s="10">
        <v>48373</v>
      </c>
      <c r="AC4" s="10">
        <v>49224</v>
      </c>
      <c r="AD4" s="18">
        <v>49721</v>
      </c>
      <c r="AE4" s="18">
        <v>49822</v>
      </c>
      <c r="AF4" s="18">
        <v>50063</v>
      </c>
    </row>
    <row r="5" spans="1:32" s="11" customFormat="1" ht="20.100000000000001" customHeight="1" x14ac:dyDescent="0.25">
      <c r="A5" s="66"/>
      <c r="B5" s="66"/>
      <c r="C5" s="66"/>
      <c r="D5" s="3"/>
      <c r="E5" s="4" t="s">
        <v>27</v>
      </c>
      <c r="F5" s="5" t="s">
        <v>32</v>
      </c>
      <c r="G5" s="6">
        <v>31405</v>
      </c>
      <c r="H5" s="6" t="s">
        <v>29</v>
      </c>
      <c r="I5" s="20">
        <f>M5</f>
        <v>31997</v>
      </c>
      <c r="J5" s="6" t="s">
        <v>29</v>
      </c>
      <c r="K5" s="6" t="s">
        <v>29</v>
      </c>
      <c r="L5" s="6" t="s">
        <v>29</v>
      </c>
      <c r="M5" s="6">
        <v>31997</v>
      </c>
      <c r="N5" s="20">
        <v>33477</v>
      </c>
      <c r="O5" s="6">
        <v>31591</v>
      </c>
      <c r="P5" s="6">
        <v>32110</v>
      </c>
      <c r="Q5" s="6">
        <v>32424</v>
      </c>
      <c r="R5" s="6">
        <v>33477</v>
      </c>
      <c r="S5" s="20">
        <v>32803</v>
      </c>
      <c r="T5" s="20">
        <v>33192</v>
      </c>
      <c r="U5" s="7">
        <v>33806</v>
      </c>
      <c r="V5" s="8">
        <v>33923</v>
      </c>
      <c r="W5" s="9">
        <v>34287</v>
      </c>
      <c r="X5" s="10">
        <v>34775</v>
      </c>
      <c r="Y5" s="10">
        <v>35311</v>
      </c>
      <c r="Z5" s="10">
        <v>35821</v>
      </c>
      <c r="AA5" s="10">
        <v>36462</v>
      </c>
      <c r="AB5" s="10">
        <v>36918</v>
      </c>
      <c r="AC5" s="10">
        <v>37687</v>
      </c>
      <c r="AD5" s="18">
        <v>38290</v>
      </c>
      <c r="AE5" s="18">
        <v>38500</v>
      </c>
      <c r="AF5" s="18">
        <v>38804</v>
      </c>
    </row>
    <row r="6" spans="1:32" s="2" customFormat="1" ht="18" customHeight="1" x14ac:dyDescent="0.25">
      <c r="A6" s="66" t="s">
        <v>33</v>
      </c>
      <c r="B6" s="66"/>
      <c r="C6" s="66"/>
      <c r="D6" s="46"/>
      <c r="E6" s="30" t="s">
        <v>27</v>
      </c>
      <c r="F6" s="30" t="s">
        <v>34</v>
      </c>
      <c r="G6" s="39">
        <f>SUM(G7:G8)</f>
        <v>1343</v>
      </c>
      <c r="H6" s="39">
        <f t="shared" ref="H6:M6" si="0">SUM(H7:H8)</f>
        <v>1362</v>
      </c>
      <c r="I6" s="39">
        <f t="shared" si="0"/>
        <v>1399</v>
      </c>
      <c r="J6" s="39">
        <f t="shared" si="0"/>
        <v>1365</v>
      </c>
      <c r="K6" s="39">
        <f t="shared" si="0"/>
        <v>1386</v>
      </c>
      <c r="L6" s="39">
        <f t="shared" si="0"/>
        <v>1384</v>
      </c>
      <c r="M6" s="39">
        <f t="shared" si="0"/>
        <v>1399</v>
      </c>
      <c r="N6" s="39">
        <v>1374</v>
      </c>
      <c r="O6" s="39">
        <f>SUM(O7:O8)</f>
        <v>1380</v>
      </c>
      <c r="P6" s="39">
        <f>SUM(P7:P8)</f>
        <v>1383</v>
      </c>
      <c r="Q6" s="39">
        <f>SUM(Q7:Q8)</f>
        <v>1365</v>
      </c>
      <c r="R6" s="39">
        <f>SUM(R7:R8)</f>
        <v>1374</v>
      </c>
      <c r="S6" s="39">
        <v>1374</v>
      </c>
      <c r="T6" s="39">
        <v>1350</v>
      </c>
      <c r="U6" s="47">
        <f>U7+U8</f>
        <v>1345</v>
      </c>
      <c r="V6" s="47">
        <f>V7+V8</f>
        <v>1338</v>
      </c>
      <c r="W6" s="43">
        <f>W7+W8</f>
        <v>1341</v>
      </c>
      <c r="X6" s="44">
        <v>1326</v>
      </c>
      <c r="Y6" s="44">
        <f>Y7+Y8</f>
        <v>1328</v>
      </c>
      <c r="Z6" s="44">
        <v>1307</v>
      </c>
      <c r="AA6" s="44">
        <v>1333</v>
      </c>
      <c r="AB6" s="44">
        <f>AB7+AB8</f>
        <v>1342</v>
      </c>
      <c r="AC6" s="44">
        <f>AC7+AC8</f>
        <v>1356</v>
      </c>
      <c r="AD6" s="45">
        <f>AD7+AD8</f>
        <v>1378</v>
      </c>
      <c r="AE6" s="45">
        <f>AE7+AE8</f>
        <v>1368</v>
      </c>
      <c r="AF6" s="45">
        <f>AF7+AF8</f>
        <v>1349</v>
      </c>
    </row>
    <row r="7" spans="1:32" s="11" customFormat="1" ht="20.100000000000001" customHeight="1" x14ac:dyDescent="0.25">
      <c r="A7" s="66"/>
      <c r="B7" s="66"/>
      <c r="C7" s="66"/>
      <c r="D7" s="12"/>
      <c r="E7" s="4" t="s">
        <v>27</v>
      </c>
      <c r="F7" s="5" t="s">
        <v>30</v>
      </c>
      <c r="G7" s="6">
        <v>795</v>
      </c>
      <c r="H7" s="6">
        <v>809</v>
      </c>
      <c r="I7" s="20">
        <f>M7</f>
        <v>822</v>
      </c>
      <c r="J7" s="6">
        <v>805</v>
      </c>
      <c r="K7" s="6">
        <v>820</v>
      </c>
      <c r="L7" s="6">
        <v>809</v>
      </c>
      <c r="M7" s="6">
        <v>822</v>
      </c>
      <c r="N7" s="20">
        <v>791</v>
      </c>
      <c r="O7" s="6">
        <v>808</v>
      </c>
      <c r="P7" s="6">
        <v>808</v>
      </c>
      <c r="Q7" s="6">
        <v>793</v>
      </c>
      <c r="R7" s="6">
        <v>791</v>
      </c>
      <c r="S7" s="6">
        <v>795</v>
      </c>
      <c r="T7" s="20">
        <v>780</v>
      </c>
      <c r="U7" s="13">
        <v>766</v>
      </c>
      <c r="V7" s="13">
        <v>759</v>
      </c>
      <c r="W7" s="9">
        <v>760</v>
      </c>
      <c r="X7" s="10">
        <v>751</v>
      </c>
      <c r="Y7" s="10">
        <v>754</v>
      </c>
      <c r="Z7" s="10">
        <v>734</v>
      </c>
      <c r="AA7" s="10">
        <v>752</v>
      </c>
      <c r="AB7" s="10">
        <v>755</v>
      </c>
      <c r="AC7" s="10">
        <v>751</v>
      </c>
      <c r="AD7" s="18">
        <v>760</v>
      </c>
      <c r="AE7" s="18">
        <v>752</v>
      </c>
      <c r="AF7" s="18">
        <v>744</v>
      </c>
    </row>
    <row r="8" spans="1:32" s="11" customFormat="1" ht="20.100000000000001" customHeight="1" x14ac:dyDescent="0.25">
      <c r="A8" s="66"/>
      <c r="B8" s="66"/>
      <c r="C8" s="66"/>
      <c r="D8" s="12"/>
      <c r="E8" s="4" t="s">
        <v>27</v>
      </c>
      <c r="F8" s="5" t="s">
        <v>32</v>
      </c>
      <c r="G8" s="6">
        <v>548</v>
      </c>
      <c r="H8" s="6">
        <v>553</v>
      </c>
      <c r="I8" s="20">
        <f>M8</f>
        <v>577</v>
      </c>
      <c r="J8" s="6">
        <v>560</v>
      </c>
      <c r="K8" s="6">
        <v>566</v>
      </c>
      <c r="L8" s="6">
        <v>575</v>
      </c>
      <c r="M8" s="6">
        <v>577</v>
      </c>
      <c r="N8" s="20">
        <v>583</v>
      </c>
      <c r="O8" s="6">
        <v>572</v>
      </c>
      <c r="P8" s="6">
        <v>575</v>
      </c>
      <c r="Q8" s="6">
        <v>572</v>
      </c>
      <c r="R8" s="6">
        <v>583</v>
      </c>
      <c r="S8" s="6">
        <v>579</v>
      </c>
      <c r="T8" s="20">
        <v>570</v>
      </c>
      <c r="U8" s="13">
        <v>579</v>
      </c>
      <c r="V8" s="13">
        <v>579</v>
      </c>
      <c r="W8" s="9">
        <v>581</v>
      </c>
      <c r="X8" s="10">
        <v>575</v>
      </c>
      <c r="Y8" s="10">
        <v>574</v>
      </c>
      <c r="Z8" s="10">
        <v>573</v>
      </c>
      <c r="AA8" s="10">
        <v>581</v>
      </c>
      <c r="AB8" s="10">
        <v>587</v>
      </c>
      <c r="AC8" s="10">
        <v>605</v>
      </c>
      <c r="AD8" s="18">
        <v>618</v>
      </c>
      <c r="AE8" s="18">
        <v>616</v>
      </c>
      <c r="AF8" s="18">
        <v>605</v>
      </c>
    </row>
    <row r="9" spans="1:32" s="14" customFormat="1" ht="20.100000000000001" customHeight="1" x14ac:dyDescent="0.25">
      <c r="A9" s="66" t="s">
        <v>35</v>
      </c>
      <c r="B9" s="66"/>
      <c r="C9" s="66"/>
      <c r="D9" s="48"/>
      <c r="E9" s="30" t="s">
        <v>36</v>
      </c>
      <c r="F9" s="30" t="s">
        <v>37</v>
      </c>
      <c r="G9" s="49" t="s">
        <v>31</v>
      </c>
      <c r="H9" s="49" t="s">
        <v>31</v>
      </c>
      <c r="I9" s="49" t="s">
        <v>31</v>
      </c>
      <c r="J9" s="49" t="s">
        <v>31</v>
      </c>
      <c r="K9" s="49" t="s">
        <v>31</v>
      </c>
      <c r="L9" s="49" t="s">
        <v>31</v>
      </c>
      <c r="M9" s="49" t="s">
        <v>31</v>
      </c>
      <c r="N9" s="49" t="s">
        <v>31</v>
      </c>
      <c r="O9" s="49" t="s">
        <v>31</v>
      </c>
      <c r="P9" s="49" t="s">
        <v>31</v>
      </c>
      <c r="Q9" s="49" t="s">
        <v>31</v>
      </c>
      <c r="R9" s="49" t="s">
        <v>31</v>
      </c>
      <c r="S9" s="49" t="s">
        <v>31</v>
      </c>
      <c r="T9" s="49" t="s">
        <v>31</v>
      </c>
      <c r="U9" s="49" t="s">
        <v>31</v>
      </c>
      <c r="V9" s="49" t="s">
        <v>31</v>
      </c>
      <c r="W9" s="45">
        <v>80919</v>
      </c>
      <c r="X9" s="44">
        <v>108892</v>
      </c>
      <c r="Y9" s="45">
        <f>Y10+Y11</f>
        <v>73720</v>
      </c>
      <c r="Z9" s="45">
        <v>97931</v>
      </c>
      <c r="AA9" s="44">
        <v>116010</v>
      </c>
      <c r="AB9" s="44">
        <f>AB10+AB11</f>
        <v>130503</v>
      </c>
      <c r="AC9" s="44">
        <f>AC10+AC11</f>
        <v>123072</v>
      </c>
      <c r="AD9" s="45">
        <f>AD10+AD11</f>
        <v>127234</v>
      </c>
      <c r="AE9" s="45">
        <f>AE10+AE11</f>
        <v>127824</v>
      </c>
      <c r="AF9" s="45">
        <f>AF10+AF11</f>
        <v>125403</v>
      </c>
    </row>
    <row r="10" spans="1:32" s="11" customFormat="1" ht="20.100000000000001" customHeight="1" x14ac:dyDescent="0.25">
      <c r="A10" s="66"/>
      <c r="B10" s="66"/>
      <c r="C10" s="66"/>
      <c r="D10" s="15"/>
      <c r="E10" s="4" t="s">
        <v>36</v>
      </c>
      <c r="F10" s="4" t="s">
        <v>38</v>
      </c>
      <c r="G10" s="16" t="s">
        <v>31</v>
      </c>
      <c r="H10" s="16" t="s">
        <v>31</v>
      </c>
      <c r="I10" s="16" t="s">
        <v>31</v>
      </c>
      <c r="J10" s="16" t="s">
        <v>31</v>
      </c>
      <c r="K10" s="16" t="s">
        <v>31</v>
      </c>
      <c r="L10" s="16" t="s">
        <v>31</v>
      </c>
      <c r="M10" s="16" t="s">
        <v>31</v>
      </c>
      <c r="N10" s="16" t="s">
        <v>31</v>
      </c>
      <c r="O10" s="16" t="s">
        <v>31</v>
      </c>
      <c r="P10" s="16" t="s">
        <v>31</v>
      </c>
      <c r="Q10" s="16" t="s">
        <v>31</v>
      </c>
      <c r="R10" s="16" t="s">
        <v>31</v>
      </c>
      <c r="S10" s="16" t="s">
        <v>31</v>
      </c>
      <c r="T10" s="16" t="s">
        <v>31</v>
      </c>
      <c r="U10" s="16" t="s">
        <v>31</v>
      </c>
      <c r="V10" s="16" t="s">
        <v>31</v>
      </c>
      <c r="W10" s="17">
        <v>52676</v>
      </c>
      <c r="X10" s="10">
        <v>73585</v>
      </c>
      <c r="Y10" s="18">
        <v>54151</v>
      </c>
      <c r="Z10" s="18">
        <v>65490</v>
      </c>
      <c r="AA10" s="10">
        <v>78513</v>
      </c>
      <c r="AB10" s="10">
        <v>95142</v>
      </c>
      <c r="AC10" s="10">
        <v>85535</v>
      </c>
      <c r="AD10" s="18">
        <v>89601</v>
      </c>
      <c r="AE10" s="18">
        <v>93352</v>
      </c>
      <c r="AF10" s="18">
        <v>90450</v>
      </c>
    </row>
    <row r="11" spans="1:32" s="11" customFormat="1" ht="20.100000000000001" customHeight="1" x14ac:dyDescent="0.25">
      <c r="A11" s="66"/>
      <c r="B11" s="66"/>
      <c r="C11" s="66"/>
      <c r="D11" s="15"/>
      <c r="E11" s="4" t="s">
        <v>36</v>
      </c>
      <c r="F11" s="4" t="s">
        <v>39</v>
      </c>
      <c r="G11" s="16" t="s">
        <v>31</v>
      </c>
      <c r="H11" s="16" t="s">
        <v>31</v>
      </c>
      <c r="I11" s="16" t="s">
        <v>31</v>
      </c>
      <c r="J11" s="16" t="s">
        <v>31</v>
      </c>
      <c r="K11" s="16" t="s">
        <v>31</v>
      </c>
      <c r="L11" s="16" t="s">
        <v>31</v>
      </c>
      <c r="M11" s="16" t="s">
        <v>31</v>
      </c>
      <c r="N11" s="16" t="s">
        <v>31</v>
      </c>
      <c r="O11" s="16" t="s">
        <v>31</v>
      </c>
      <c r="P11" s="16" t="s">
        <v>31</v>
      </c>
      <c r="Q11" s="16" t="s">
        <v>31</v>
      </c>
      <c r="R11" s="16" t="s">
        <v>31</v>
      </c>
      <c r="S11" s="16" t="s">
        <v>31</v>
      </c>
      <c r="T11" s="16" t="s">
        <v>31</v>
      </c>
      <c r="U11" s="16" t="s">
        <v>31</v>
      </c>
      <c r="V11" s="16" t="s">
        <v>31</v>
      </c>
      <c r="W11" s="17">
        <v>28243</v>
      </c>
      <c r="X11" s="10">
        <v>35307</v>
      </c>
      <c r="Y11" s="18">
        <v>19569</v>
      </c>
      <c r="Z11" s="10">
        <v>32441</v>
      </c>
      <c r="AA11" s="10">
        <v>37497</v>
      </c>
      <c r="AB11" s="10">
        <v>35361</v>
      </c>
      <c r="AC11" s="10">
        <v>37537</v>
      </c>
      <c r="AD11" s="18">
        <v>37633</v>
      </c>
      <c r="AE11" s="18">
        <v>34472</v>
      </c>
      <c r="AF11" s="18">
        <v>34953</v>
      </c>
    </row>
    <row r="12" spans="1:32" s="2" customFormat="1" ht="20.100000000000001" customHeight="1" x14ac:dyDescent="0.25">
      <c r="A12" s="66" t="s">
        <v>40</v>
      </c>
      <c r="B12" s="66"/>
      <c r="C12" s="66"/>
      <c r="D12" s="24"/>
      <c r="E12" s="30" t="s">
        <v>27</v>
      </c>
      <c r="F12" s="38" t="s">
        <v>28</v>
      </c>
      <c r="G12" s="50">
        <f>SUM(G13:G14)</f>
        <v>693</v>
      </c>
      <c r="H12" s="50">
        <f>SUM(H13:H14)</f>
        <v>697</v>
      </c>
      <c r="I12" s="50">
        <f>SUM(I13:I14)</f>
        <v>740</v>
      </c>
      <c r="J12" s="73">
        <f>SUM(J13:K14)</f>
        <v>720</v>
      </c>
      <c r="K12" s="74"/>
      <c r="L12" s="73">
        <f>SUM(L13:M14)</f>
        <v>740</v>
      </c>
      <c r="M12" s="74"/>
      <c r="N12" s="50">
        <f>SUM(N13:N14)</f>
        <v>737</v>
      </c>
      <c r="O12" s="73">
        <f>SUM(O13:P14)</f>
        <v>727</v>
      </c>
      <c r="P12" s="74"/>
      <c r="Q12" s="73">
        <f>SUM(Q13:R14)</f>
        <v>737</v>
      </c>
      <c r="R12" s="74"/>
      <c r="S12" s="51"/>
      <c r="T12" s="39">
        <v>727</v>
      </c>
      <c r="U12" s="47">
        <f>U13+U14</f>
        <v>741</v>
      </c>
      <c r="V12" s="47">
        <f>V13+V14</f>
        <v>728</v>
      </c>
      <c r="W12" s="43">
        <f>W13+W14</f>
        <v>717</v>
      </c>
      <c r="X12" s="44">
        <v>728</v>
      </c>
      <c r="Y12" s="44">
        <f>Y13+Y14</f>
        <v>741</v>
      </c>
      <c r="Z12" s="44">
        <v>754</v>
      </c>
      <c r="AA12" s="44">
        <v>736</v>
      </c>
      <c r="AB12" s="44">
        <f>AB13+AB14</f>
        <v>782</v>
      </c>
      <c r="AC12" s="44">
        <f>AC13+AC14</f>
        <v>764</v>
      </c>
      <c r="AD12" s="45">
        <f>AD13+AD14</f>
        <v>782</v>
      </c>
      <c r="AE12" s="45">
        <f>AE13+AE14</f>
        <v>759</v>
      </c>
      <c r="AF12" s="45">
        <f>AF13+AF14</f>
        <v>789</v>
      </c>
    </row>
    <row r="13" spans="1:32" s="11" customFormat="1" ht="20.100000000000001" customHeight="1" x14ac:dyDescent="0.25">
      <c r="A13" s="66"/>
      <c r="B13" s="66"/>
      <c r="C13" s="66"/>
      <c r="D13" s="12"/>
      <c r="E13" s="4" t="s">
        <v>27</v>
      </c>
      <c r="F13" s="5" t="s">
        <v>30</v>
      </c>
      <c r="G13" s="20">
        <v>116</v>
      </c>
      <c r="H13" s="20">
        <v>130</v>
      </c>
      <c r="I13" s="19">
        <f>L13</f>
        <v>132</v>
      </c>
      <c r="J13" s="75">
        <v>121</v>
      </c>
      <c r="K13" s="75"/>
      <c r="L13" s="75">
        <v>132</v>
      </c>
      <c r="M13" s="75"/>
      <c r="N13" s="19">
        <f>Q13</f>
        <v>130</v>
      </c>
      <c r="O13" s="75">
        <v>131</v>
      </c>
      <c r="P13" s="75"/>
      <c r="Q13" s="75">
        <v>130</v>
      </c>
      <c r="R13" s="75"/>
      <c r="S13" s="20"/>
      <c r="T13" s="20">
        <v>124</v>
      </c>
      <c r="U13" s="13">
        <v>121</v>
      </c>
      <c r="V13" s="13">
        <v>118</v>
      </c>
      <c r="W13" s="9">
        <v>121</v>
      </c>
      <c r="X13" s="18">
        <v>118</v>
      </c>
      <c r="Y13" s="18">
        <v>134</v>
      </c>
      <c r="Z13" s="10">
        <v>136</v>
      </c>
      <c r="AA13" s="18">
        <v>130</v>
      </c>
      <c r="AB13" s="18">
        <v>141</v>
      </c>
      <c r="AC13" s="18">
        <v>136</v>
      </c>
      <c r="AD13" s="18">
        <v>139</v>
      </c>
      <c r="AE13" s="18">
        <v>133</v>
      </c>
      <c r="AF13" s="18">
        <v>137</v>
      </c>
    </row>
    <row r="14" spans="1:32" s="11" customFormat="1" ht="20.100000000000001" customHeight="1" x14ac:dyDescent="0.25">
      <c r="A14" s="66"/>
      <c r="B14" s="66"/>
      <c r="C14" s="66"/>
      <c r="D14" s="12"/>
      <c r="E14" s="4" t="s">
        <v>41</v>
      </c>
      <c r="F14" s="5" t="s">
        <v>32</v>
      </c>
      <c r="G14" s="20">
        <v>577</v>
      </c>
      <c r="H14" s="20">
        <v>567</v>
      </c>
      <c r="I14" s="19">
        <f>L14</f>
        <v>608</v>
      </c>
      <c r="J14" s="75">
        <v>599</v>
      </c>
      <c r="K14" s="76"/>
      <c r="L14" s="75">
        <v>608</v>
      </c>
      <c r="M14" s="75"/>
      <c r="N14" s="19">
        <f>Q14</f>
        <v>607</v>
      </c>
      <c r="O14" s="75">
        <v>596</v>
      </c>
      <c r="P14" s="75"/>
      <c r="Q14" s="75">
        <v>607</v>
      </c>
      <c r="R14" s="75"/>
      <c r="S14" s="20"/>
      <c r="T14" s="20">
        <v>603</v>
      </c>
      <c r="U14" s="13">
        <v>620</v>
      </c>
      <c r="V14" s="13">
        <v>610</v>
      </c>
      <c r="W14" s="9">
        <v>596</v>
      </c>
      <c r="X14" s="18">
        <v>610</v>
      </c>
      <c r="Y14" s="18">
        <v>607</v>
      </c>
      <c r="Z14" s="10">
        <v>618</v>
      </c>
      <c r="AA14" s="18">
        <v>606</v>
      </c>
      <c r="AB14" s="18">
        <v>641</v>
      </c>
      <c r="AC14" s="18">
        <v>628</v>
      </c>
      <c r="AD14" s="18">
        <v>643</v>
      </c>
      <c r="AE14" s="18">
        <v>626</v>
      </c>
      <c r="AF14" s="18">
        <v>652</v>
      </c>
    </row>
    <row r="15" spans="1:32" s="2" customFormat="1" ht="20.100000000000001" customHeight="1" x14ac:dyDescent="0.25">
      <c r="A15" s="66" t="s">
        <v>42</v>
      </c>
      <c r="B15" s="66"/>
      <c r="C15" s="77"/>
      <c r="D15" s="48"/>
      <c r="E15" s="30" t="s">
        <v>36</v>
      </c>
      <c r="F15" s="30" t="s">
        <v>37</v>
      </c>
      <c r="G15" s="49" t="s">
        <v>31</v>
      </c>
      <c r="H15" s="49" t="s">
        <v>31</v>
      </c>
      <c r="I15" s="49" t="s">
        <v>31</v>
      </c>
      <c r="J15" s="49" t="s">
        <v>31</v>
      </c>
      <c r="K15" s="49" t="s">
        <v>31</v>
      </c>
      <c r="L15" s="49" t="s">
        <v>31</v>
      </c>
      <c r="M15" s="49" t="s">
        <v>31</v>
      </c>
      <c r="N15" s="49" t="s">
        <v>31</v>
      </c>
      <c r="O15" s="49" t="s">
        <v>31</v>
      </c>
      <c r="P15" s="49" t="s">
        <v>31</v>
      </c>
      <c r="Q15" s="49" t="s">
        <v>31</v>
      </c>
      <c r="R15" s="49" t="s">
        <v>31</v>
      </c>
      <c r="S15" s="52" t="s">
        <v>43</v>
      </c>
      <c r="T15" s="53" t="s">
        <v>31</v>
      </c>
      <c r="U15" s="47">
        <f>U16+U17</f>
        <v>37004</v>
      </c>
      <c r="V15" s="47">
        <f>V16+V17</f>
        <v>42252</v>
      </c>
      <c r="W15" s="43">
        <f>W16+W17</f>
        <v>46750</v>
      </c>
      <c r="X15" s="45">
        <v>47398</v>
      </c>
      <c r="Y15" s="45">
        <f>Y16+Y17</f>
        <v>50968</v>
      </c>
      <c r="Z15" s="44">
        <v>54526</v>
      </c>
      <c r="AA15" s="45">
        <v>106896</v>
      </c>
      <c r="AB15" s="45">
        <f>AB16+AB17</f>
        <v>166136</v>
      </c>
      <c r="AC15" s="45">
        <f>AC16+AC17</f>
        <v>246239</v>
      </c>
      <c r="AD15" s="45">
        <f>AD16+AD17</f>
        <v>380662</v>
      </c>
      <c r="AE15" s="45">
        <f>AE16+AE17</f>
        <v>681159</v>
      </c>
      <c r="AF15" s="45">
        <f>AF16+AF17</f>
        <v>698408</v>
      </c>
    </row>
    <row r="16" spans="1:32" s="11" customFormat="1" ht="20.100000000000001" customHeight="1" x14ac:dyDescent="0.25">
      <c r="A16" s="66"/>
      <c r="B16" s="66"/>
      <c r="C16" s="77"/>
      <c r="D16" s="15"/>
      <c r="E16" s="4" t="s">
        <v>36</v>
      </c>
      <c r="F16" s="4" t="s">
        <v>38</v>
      </c>
      <c r="G16" s="16" t="s">
        <v>31</v>
      </c>
      <c r="H16" s="16" t="s">
        <v>31</v>
      </c>
      <c r="I16" s="16" t="s">
        <v>31</v>
      </c>
      <c r="J16" s="16" t="s">
        <v>31</v>
      </c>
      <c r="K16" s="16" t="s">
        <v>31</v>
      </c>
      <c r="L16" s="16" t="s">
        <v>31</v>
      </c>
      <c r="M16" s="16" t="s">
        <v>31</v>
      </c>
      <c r="N16" s="16" t="s">
        <v>31</v>
      </c>
      <c r="O16" s="16" t="s">
        <v>31</v>
      </c>
      <c r="P16" s="16" t="s">
        <v>31</v>
      </c>
      <c r="Q16" s="16" t="s">
        <v>31</v>
      </c>
      <c r="R16" s="16" t="s">
        <v>31</v>
      </c>
      <c r="S16" s="21" t="s">
        <v>43</v>
      </c>
      <c r="T16" s="22" t="s">
        <v>31</v>
      </c>
      <c r="U16" s="23">
        <v>18130</v>
      </c>
      <c r="V16" s="23">
        <v>23868</v>
      </c>
      <c r="W16" s="9">
        <v>26276</v>
      </c>
      <c r="X16" s="10">
        <v>26470</v>
      </c>
      <c r="Y16" s="10">
        <v>28682</v>
      </c>
      <c r="Z16" s="10">
        <v>30964</v>
      </c>
      <c r="AA16" s="10">
        <v>59240</v>
      </c>
      <c r="AB16" s="10">
        <v>87506</v>
      </c>
      <c r="AC16" s="10">
        <v>126970</v>
      </c>
      <c r="AD16" s="18">
        <v>190133</v>
      </c>
      <c r="AE16" s="18">
        <v>350116</v>
      </c>
      <c r="AF16" s="18">
        <v>363172</v>
      </c>
    </row>
    <row r="17" spans="1:32" s="11" customFormat="1" ht="20.100000000000001" customHeight="1" x14ac:dyDescent="0.25">
      <c r="A17" s="66"/>
      <c r="B17" s="66"/>
      <c r="C17" s="77"/>
      <c r="D17" s="15"/>
      <c r="E17" s="4" t="s">
        <v>36</v>
      </c>
      <c r="F17" s="4" t="s">
        <v>39</v>
      </c>
      <c r="G17" s="16" t="s">
        <v>31</v>
      </c>
      <c r="H17" s="16" t="s">
        <v>31</v>
      </c>
      <c r="I17" s="16" t="s">
        <v>31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6" t="s">
        <v>31</v>
      </c>
      <c r="P17" s="16" t="s">
        <v>31</v>
      </c>
      <c r="Q17" s="16" t="s">
        <v>31</v>
      </c>
      <c r="R17" s="16" t="s">
        <v>31</v>
      </c>
      <c r="S17" s="21" t="s">
        <v>43</v>
      </c>
      <c r="T17" s="22" t="s">
        <v>31</v>
      </c>
      <c r="U17" s="23">
        <v>18874</v>
      </c>
      <c r="V17" s="23">
        <v>18384</v>
      </c>
      <c r="W17" s="9">
        <v>20474</v>
      </c>
      <c r="X17" s="10">
        <v>20928</v>
      </c>
      <c r="Y17" s="10">
        <v>22286</v>
      </c>
      <c r="Z17" s="10">
        <v>23562</v>
      </c>
      <c r="AA17" s="10">
        <v>47656</v>
      </c>
      <c r="AB17" s="10">
        <v>78630</v>
      </c>
      <c r="AC17" s="10">
        <v>119269</v>
      </c>
      <c r="AD17" s="18">
        <v>190529</v>
      </c>
      <c r="AE17" s="18">
        <v>331043</v>
      </c>
      <c r="AF17" s="18">
        <v>335236</v>
      </c>
    </row>
    <row r="18" spans="1:32" s="2" customFormat="1" ht="18.399999999999999" customHeight="1" x14ac:dyDescent="0.25">
      <c r="A18" s="66" t="s">
        <v>44</v>
      </c>
      <c r="B18" s="66"/>
      <c r="C18" s="66"/>
      <c r="D18" s="48"/>
      <c r="E18" s="30" t="s">
        <v>41</v>
      </c>
      <c r="F18" s="30" t="s">
        <v>37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4">
        <v>128</v>
      </c>
      <c r="X18" s="54">
        <v>147</v>
      </c>
      <c r="Y18" s="55">
        <f>Y19+Y20</f>
        <v>141</v>
      </c>
      <c r="Z18" s="55">
        <v>150</v>
      </c>
      <c r="AA18" s="56">
        <v>160</v>
      </c>
      <c r="AB18" s="56">
        <f>AB19+AB20</f>
        <v>180</v>
      </c>
      <c r="AC18" s="56">
        <f>AC19+AC20</f>
        <v>203</v>
      </c>
      <c r="AD18" s="55">
        <f>AD19+AD20</f>
        <v>238</v>
      </c>
      <c r="AE18" s="55">
        <f>AE19+AE20</f>
        <v>242</v>
      </c>
      <c r="AF18" s="55">
        <f>AF19+AF20</f>
        <v>267</v>
      </c>
    </row>
    <row r="19" spans="1:32" s="11" customFormat="1" ht="18.399999999999999" customHeight="1" x14ac:dyDescent="0.25">
      <c r="A19" s="66"/>
      <c r="B19" s="66"/>
      <c r="C19" s="66"/>
      <c r="D19" s="24"/>
      <c r="E19" s="4" t="s">
        <v>41</v>
      </c>
      <c r="F19" s="4" t="s">
        <v>38</v>
      </c>
      <c r="G19" s="25" t="s">
        <v>31</v>
      </c>
      <c r="H19" s="25" t="s">
        <v>31</v>
      </c>
      <c r="I19" s="25" t="s">
        <v>31</v>
      </c>
      <c r="J19" s="25" t="s">
        <v>31</v>
      </c>
      <c r="K19" s="25" t="s">
        <v>31</v>
      </c>
      <c r="L19" s="25" t="s">
        <v>31</v>
      </c>
      <c r="M19" s="25" t="s">
        <v>31</v>
      </c>
      <c r="N19" s="25" t="s">
        <v>31</v>
      </c>
      <c r="O19" s="25" t="s">
        <v>31</v>
      </c>
      <c r="P19" s="25" t="s">
        <v>31</v>
      </c>
      <c r="Q19" s="25" t="s">
        <v>31</v>
      </c>
      <c r="R19" s="25" t="s">
        <v>31</v>
      </c>
      <c r="S19" s="25" t="s">
        <v>31</v>
      </c>
      <c r="T19" s="25" t="s">
        <v>31</v>
      </c>
      <c r="U19" s="25" t="s">
        <v>31</v>
      </c>
      <c r="V19" s="25" t="s">
        <v>31</v>
      </c>
      <c r="W19" s="26">
        <v>78</v>
      </c>
      <c r="X19" s="26">
        <v>79</v>
      </c>
      <c r="Y19" s="18">
        <v>78</v>
      </c>
      <c r="Z19" s="18">
        <v>87</v>
      </c>
      <c r="AA19" s="10">
        <v>92</v>
      </c>
      <c r="AB19" s="10">
        <v>108</v>
      </c>
      <c r="AC19" s="10">
        <v>119</v>
      </c>
      <c r="AD19" s="18">
        <v>136</v>
      </c>
      <c r="AE19" s="18">
        <v>144</v>
      </c>
      <c r="AF19" s="18">
        <v>158</v>
      </c>
    </row>
    <row r="20" spans="1:32" s="11" customFormat="1" ht="18.399999999999999" customHeight="1" x14ac:dyDescent="0.25">
      <c r="A20" s="66"/>
      <c r="B20" s="66"/>
      <c r="C20" s="66"/>
      <c r="D20" s="24"/>
      <c r="E20" s="4" t="s">
        <v>41</v>
      </c>
      <c r="F20" s="4" t="s">
        <v>39</v>
      </c>
      <c r="G20" s="25" t="s">
        <v>31</v>
      </c>
      <c r="H20" s="25" t="s">
        <v>31</v>
      </c>
      <c r="I20" s="25" t="s">
        <v>31</v>
      </c>
      <c r="J20" s="25" t="s">
        <v>31</v>
      </c>
      <c r="K20" s="25" t="s">
        <v>31</v>
      </c>
      <c r="L20" s="25" t="s">
        <v>31</v>
      </c>
      <c r="M20" s="25" t="s">
        <v>31</v>
      </c>
      <c r="N20" s="25" t="s">
        <v>31</v>
      </c>
      <c r="O20" s="25" t="s">
        <v>31</v>
      </c>
      <c r="P20" s="25" t="s">
        <v>31</v>
      </c>
      <c r="Q20" s="25" t="s">
        <v>31</v>
      </c>
      <c r="R20" s="25" t="s">
        <v>31</v>
      </c>
      <c r="S20" s="25" t="s">
        <v>31</v>
      </c>
      <c r="T20" s="25" t="s">
        <v>31</v>
      </c>
      <c r="U20" s="25" t="s">
        <v>31</v>
      </c>
      <c r="V20" s="25" t="s">
        <v>31</v>
      </c>
      <c r="W20" s="26">
        <v>50</v>
      </c>
      <c r="X20" s="26">
        <v>68</v>
      </c>
      <c r="Y20" s="18">
        <v>63</v>
      </c>
      <c r="Z20" s="18">
        <v>63</v>
      </c>
      <c r="AA20" s="10">
        <v>68</v>
      </c>
      <c r="AB20" s="10">
        <v>72</v>
      </c>
      <c r="AC20" s="10">
        <v>84</v>
      </c>
      <c r="AD20" s="18">
        <v>102</v>
      </c>
      <c r="AE20" s="18">
        <v>98</v>
      </c>
      <c r="AF20" s="18">
        <v>109</v>
      </c>
    </row>
    <row r="21" spans="1:32" s="2" customFormat="1" ht="18.399999999999999" customHeight="1" x14ac:dyDescent="0.25">
      <c r="A21" s="66" t="s">
        <v>45</v>
      </c>
      <c r="B21" s="66"/>
      <c r="C21" s="66"/>
      <c r="D21" s="3"/>
      <c r="E21" s="30" t="s">
        <v>46</v>
      </c>
      <c r="F21" s="30" t="s">
        <v>47</v>
      </c>
      <c r="G21" s="52" t="s">
        <v>31</v>
      </c>
      <c r="H21" s="52" t="s">
        <v>31</v>
      </c>
      <c r="I21" s="52" t="s">
        <v>31</v>
      </c>
      <c r="J21" s="52" t="s">
        <v>31</v>
      </c>
      <c r="K21" s="52" t="s">
        <v>31</v>
      </c>
      <c r="L21" s="52" t="s">
        <v>31</v>
      </c>
      <c r="M21" s="52" t="s">
        <v>31</v>
      </c>
      <c r="N21" s="52" t="s">
        <v>31</v>
      </c>
      <c r="O21" s="52" t="s">
        <v>31</v>
      </c>
      <c r="P21" s="52" t="s">
        <v>31</v>
      </c>
      <c r="Q21" s="52" t="s">
        <v>31</v>
      </c>
      <c r="R21" s="52" t="s">
        <v>31</v>
      </c>
      <c r="S21" s="52" t="s">
        <v>31</v>
      </c>
      <c r="T21" s="52" t="s">
        <v>31</v>
      </c>
      <c r="U21" s="52" t="s">
        <v>31</v>
      </c>
      <c r="V21" s="52" t="s">
        <v>31</v>
      </c>
      <c r="W21" s="31" t="s">
        <v>31</v>
      </c>
      <c r="X21" s="31" t="s">
        <v>31</v>
      </c>
      <c r="Y21" s="44">
        <v>2434</v>
      </c>
      <c r="Z21" s="44">
        <v>2208</v>
      </c>
      <c r="AA21" s="44">
        <v>2062</v>
      </c>
      <c r="AB21" s="44">
        <f>AB22+AB23</f>
        <v>2816</v>
      </c>
      <c r="AC21" s="44">
        <f>AC22+AC23</f>
        <v>1738</v>
      </c>
      <c r="AD21" s="44">
        <f>AD22+AD23</f>
        <v>2515</v>
      </c>
      <c r="AE21" s="44">
        <f>AE22+AE23</f>
        <v>2030</v>
      </c>
      <c r="AF21" s="44">
        <f>AF22+AF23</f>
        <v>2052</v>
      </c>
    </row>
    <row r="22" spans="1:32" s="11" customFormat="1" ht="18.399999999999999" customHeight="1" x14ac:dyDescent="0.25">
      <c r="A22" s="66"/>
      <c r="B22" s="66"/>
      <c r="C22" s="66"/>
      <c r="D22" s="3"/>
      <c r="E22" s="4" t="s">
        <v>46</v>
      </c>
      <c r="F22" s="4" t="s">
        <v>48</v>
      </c>
      <c r="G22" s="25" t="s">
        <v>31</v>
      </c>
      <c r="H22" s="25" t="s">
        <v>31</v>
      </c>
      <c r="I22" s="25" t="s">
        <v>31</v>
      </c>
      <c r="J22" s="25" t="s">
        <v>31</v>
      </c>
      <c r="K22" s="25" t="s">
        <v>31</v>
      </c>
      <c r="L22" s="25" t="s">
        <v>31</v>
      </c>
      <c r="M22" s="25" t="s">
        <v>31</v>
      </c>
      <c r="N22" s="25" t="s">
        <v>31</v>
      </c>
      <c r="O22" s="25" t="s">
        <v>31</v>
      </c>
      <c r="P22" s="25" t="s">
        <v>31</v>
      </c>
      <c r="Q22" s="25" t="s">
        <v>31</v>
      </c>
      <c r="R22" s="25" t="s">
        <v>31</v>
      </c>
      <c r="S22" s="25" t="s">
        <v>31</v>
      </c>
      <c r="T22" s="25" t="s">
        <v>31</v>
      </c>
      <c r="U22" s="25" t="s">
        <v>31</v>
      </c>
      <c r="V22" s="25" t="s">
        <v>31</v>
      </c>
      <c r="W22" s="27" t="s">
        <v>31</v>
      </c>
      <c r="X22" s="27" t="s">
        <v>31</v>
      </c>
      <c r="Y22" s="10">
        <v>1369</v>
      </c>
      <c r="Z22" s="10">
        <v>1211</v>
      </c>
      <c r="AA22" s="10">
        <v>1161</v>
      </c>
      <c r="AB22" s="10">
        <v>1576</v>
      </c>
      <c r="AC22" s="10">
        <v>1075</v>
      </c>
      <c r="AD22" s="10">
        <v>1330</v>
      </c>
      <c r="AE22" s="10">
        <v>1158</v>
      </c>
      <c r="AF22" s="10">
        <v>1175</v>
      </c>
    </row>
    <row r="23" spans="1:32" s="11" customFormat="1" ht="18.399999999999999" customHeight="1" x14ac:dyDescent="0.25">
      <c r="A23" s="66"/>
      <c r="B23" s="66"/>
      <c r="C23" s="66"/>
      <c r="D23" s="3"/>
      <c r="E23" s="4" t="s">
        <v>46</v>
      </c>
      <c r="F23" s="4" t="s">
        <v>49</v>
      </c>
      <c r="G23" s="25" t="s">
        <v>31</v>
      </c>
      <c r="H23" s="25" t="s">
        <v>31</v>
      </c>
      <c r="I23" s="25" t="s">
        <v>31</v>
      </c>
      <c r="J23" s="25" t="s">
        <v>31</v>
      </c>
      <c r="K23" s="25" t="s">
        <v>31</v>
      </c>
      <c r="L23" s="25" t="s">
        <v>31</v>
      </c>
      <c r="M23" s="25" t="s">
        <v>31</v>
      </c>
      <c r="N23" s="25" t="s">
        <v>31</v>
      </c>
      <c r="O23" s="25" t="s">
        <v>31</v>
      </c>
      <c r="P23" s="25" t="s">
        <v>31</v>
      </c>
      <c r="Q23" s="25" t="s">
        <v>31</v>
      </c>
      <c r="R23" s="25" t="s">
        <v>31</v>
      </c>
      <c r="S23" s="25" t="s">
        <v>31</v>
      </c>
      <c r="T23" s="25" t="s">
        <v>31</v>
      </c>
      <c r="U23" s="25" t="s">
        <v>31</v>
      </c>
      <c r="V23" s="25" t="s">
        <v>31</v>
      </c>
      <c r="W23" s="27" t="s">
        <v>31</v>
      </c>
      <c r="X23" s="27" t="s">
        <v>31</v>
      </c>
      <c r="Y23" s="10">
        <v>1065</v>
      </c>
      <c r="Z23" s="10">
        <v>997</v>
      </c>
      <c r="AA23" s="10">
        <v>901</v>
      </c>
      <c r="AB23" s="10">
        <v>1240</v>
      </c>
      <c r="AC23" s="10">
        <v>663</v>
      </c>
      <c r="AD23" s="10">
        <v>1185</v>
      </c>
      <c r="AE23" s="10">
        <v>872</v>
      </c>
      <c r="AF23" s="10">
        <v>877</v>
      </c>
    </row>
    <row r="24" spans="1:32" s="11" customFormat="1" ht="18.399999999999999" customHeight="1" x14ac:dyDescent="0.25">
      <c r="A24" s="66" t="s">
        <v>50</v>
      </c>
      <c r="B24" s="66"/>
      <c r="C24" s="66" t="s">
        <v>51</v>
      </c>
      <c r="D24" s="78" t="s">
        <v>52</v>
      </c>
      <c r="E24" s="30" t="s">
        <v>46</v>
      </c>
      <c r="F24" s="30" t="s">
        <v>47</v>
      </c>
      <c r="G24" s="52" t="s">
        <v>43</v>
      </c>
      <c r="H24" s="52" t="s">
        <v>43</v>
      </c>
      <c r="I24" s="52" t="s">
        <v>43</v>
      </c>
      <c r="J24" s="52" t="s">
        <v>43</v>
      </c>
      <c r="K24" s="52" t="s">
        <v>43</v>
      </c>
      <c r="L24" s="52" t="s">
        <v>43</v>
      </c>
      <c r="M24" s="52" t="s">
        <v>43</v>
      </c>
      <c r="N24" s="52" t="s">
        <v>43</v>
      </c>
      <c r="O24" s="52" t="s">
        <v>43</v>
      </c>
      <c r="P24" s="52" t="s">
        <v>43</v>
      </c>
      <c r="Q24" s="52" t="s">
        <v>43</v>
      </c>
      <c r="R24" s="52" t="s">
        <v>43</v>
      </c>
      <c r="S24" s="52" t="s">
        <v>43</v>
      </c>
      <c r="T24" s="52"/>
      <c r="U24" s="52" t="s">
        <v>43</v>
      </c>
      <c r="V24" s="52" t="s">
        <v>43</v>
      </c>
      <c r="W24" s="31" t="s">
        <v>31</v>
      </c>
      <c r="X24" s="31" t="s">
        <v>31</v>
      </c>
      <c r="Y24" s="31" t="s">
        <v>31</v>
      </c>
      <c r="Z24" s="31" t="s">
        <v>31</v>
      </c>
      <c r="AA24" s="57">
        <v>2378</v>
      </c>
      <c r="AB24" s="57">
        <v>4115</v>
      </c>
      <c r="AC24" s="32">
        <f>AC25+AC26</f>
        <v>3291</v>
      </c>
      <c r="AD24" s="58">
        <f>AD25+AD26</f>
        <v>3591</v>
      </c>
      <c r="AE24" s="45">
        <f>AE25+AE26</f>
        <v>14925</v>
      </c>
      <c r="AF24" s="45">
        <f>AF25+AF26</f>
        <v>12399</v>
      </c>
    </row>
    <row r="25" spans="1:32" s="11" customFormat="1" ht="18.399999999999999" customHeight="1" x14ac:dyDescent="0.25">
      <c r="A25" s="66"/>
      <c r="B25" s="66"/>
      <c r="C25" s="66"/>
      <c r="D25" s="78"/>
      <c r="E25" s="4" t="s">
        <v>46</v>
      </c>
      <c r="F25" s="4" t="s">
        <v>48</v>
      </c>
      <c r="G25" s="25" t="s">
        <v>43</v>
      </c>
      <c r="H25" s="25" t="s">
        <v>43</v>
      </c>
      <c r="I25" s="25" t="s">
        <v>43</v>
      </c>
      <c r="J25" s="25" t="s">
        <v>43</v>
      </c>
      <c r="K25" s="25" t="s">
        <v>43</v>
      </c>
      <c r="L25" s="25" t="s">
        <v>43</v>
      </c>
      <c r="M25" s="25" t="s">
        <v>43</v>
      </c>
      <c r="N25" s="25" t="s">
        <v>43</v>
      </c>
      <c r="O25" s="25" t="s">
        <v>43</v>
      </c>
      <c r="P25" s="25" t="s">
        <v>43</v>
      </c>
      <c r="Q25" s="25" t="s">
        <v>43</v>
      </c>
      <c r="R25" s="25" t="s">
        <v>43</v>
      </c>
      <c r="S25" s="25" t="s">
        <v>43</v>
      </c>
      <c r="T25" s="25"/>
      <c r="U25" s="25" t="s">
        <v>43</v>
      </c>
      <c r="V25" s="25" t="s">
        <v>43</v>
      </c>
      <c r="W25" s="27" t="s">
        <v>31</v>
      </c>
      <c r="X25" s="27" t="s">
        <v>31</v>
      </c>
      <c r="Y25" s="27" t="s">
        <v>31</v>
      </c>
      <c r="Z25" s="27" t="s">
        <v>31</v>
      </c>
      <c r="AA25" s="28">
        <v>1425</v>
      </c>
      <c r="AB25" s="28">
        <v>2394</v>
      </c>
      <c r="AC25" s="29">
        <v>2134</v>
      </c>
      <c r="AD25" s="59">
        <f>AD28+AD31+AD34+AD37</f>
        <v>2554</v>
      </c>
      <c r="AE25" s="18">
        <f>AE28+AE31+AE34+AE37</f>
        <v>10406</v>
      </c>
      <c r="AF25" s="18">
        <f t="shared" ref="AF25:AF26" si="1">AF28+AF31+AF34+AF37</f>
        <v>7690</v>
      </c>
    </row>
    <row r="26" spans="1:32" s="11" customFormat="1" ht="18.399999999999999" customHeight="1" x14ac:dyDescent="0.25">
      <c r="A26" s="66"/>
      <c r="B26" s="66"/>
      <c r="C26" s="66"/>
      <c r="D26" s="78"/>
      <c r="E26" s="4" t="s">
        <v>46</v>
      </c>
      <c r="F26" s="4" t="s">
        <v>49</v>
      </c>
      <c r="G26" s="25" t="s">
        <v>43</v>
      </c>
      <c r="H26" s="25" t="s">
        <v>43</v>
      </c>
      <c r="I26" s="25" t="s">
        <v>43</v>
      </c>
      <c r="J26" s="25" t="s">
        <v>43</v>
      </c>
      <c r="K26" s="25" t="s">
        <v>43</v>
      </c>
      <c r="L26" s="25" t="s">
        <v>43</v>
      </c>
      <c r="M26" s="25" t="s">
        <v>43</v>
      </c>
      <c r="N26" s="25" t="s">
        <v>43</v>
      </c>
      <c r="O26" s="25" t="s">
        <v>43</v>
      </c>
      <c r="P26" s="25" t="s">
        <v>43</v>
      </c>
      <c r="Q26" s="25" t="s">
        <v>43</v>
      </c>
      <c r="R26" s="25" t="s">
        <v>43</v>
      </c>
      <c r="S26" s="25" t="s">
        <v>43</v>
      </c>
      <c r="T26" s="25"/>
      <c r="U26" s="25" t="s">
        <v>43</v>
      </c>
      <c r="V26" s="25" t="s">
        <v>43</v>
      </c>
      <c r="W26" s="27" t="s">
        <v>31</v>
      </c>
      <c r="X26" s="27" t="s">
        <v>31</v>
      </c>
      <c r="Y26" s="27" t="s">
        <v>31</v>
      </c>
      <c r="Z26" s="27" t="s">
        <v>31</v>
      </c>
      <c r="AA26" s="28">
        <v>953</v>
      </c>
      <c r="AB26" s="28">
        <v>1721</v>
      </c>
      <c r="AC26" s="29">
        <v>1157</v>
      </c>
      <c r="AD26" s="59">
        <f>AD29+AD32+AD35+AD38</f>
        <v>1037</v>
      </c>
      <c r="AE26" s="18">
        <f>AE29+AE32+AE35+AE38</f>
        <v>4519</v>
      </c>
      <c r="AF26" s="18">
        <f t="shared" si="1"/>
        <v>4709</v>
      </c>
    </row>
    <row r="27" spans="1:32" s="11" customFormat="1" ht="18.399999999999999" customHeight="1" x14ac:dyDescent="0.25">
      <c r="A27" s="66"/>
      <c r="B27" s="66"/>
      <c r="C27" s="66" t="s">
        <v>53</v>
      </c>
      <c r="D27" s="78"/>
      <c r="E27" s="30" t="s">
        <v>46</v>
      </c>
      <c r="F27" s="30" t="s">
        <v>47</v>
      </c>
      <c r="G27" s="25" t="s">
        <v>43</v>
      </c>
      <c r="H27" s="25" t="s">
        <v>43</v>
      </c>
      <c r="I27" s="25" t="s">
        <v>43</v>
      </c>
      <c r="J27" s="25" t="s">
        <v>43</v>
      </c>
      <c r="K27" s="25" t="s">
        <v>43</v>
      </c>
      <c r="L27" s="25" t="s">
        <v>43</v>
      </c>
      <c r="M27" s="25" t="s">
        <v>43</v>
      </c>
      <c r="N27" s="25" t="s">
        <v>43</v>
      </c>
      <c r="O27" s="25" t="s">
        <v>43</v>
      </c>
      <c r="P27" s="25" t="s">
        <v>43</v>
      </c>
      <c r="Q27" s="25" t="s">
        <v>43</v>
      </c>
      <c r="R27" s="25" t="s">
        <v>43</v>
      </c>
      <c r="S27" s="25" t="s">
        <v>43</v>
      </c>
      <c r="T27" s="25"/>
      <c r="U27" s="25" t="s">
        <v>43</v>
      </c>
      <c r="V27" s="25" t="s">
        <v>43</v>
      </c>
      <c r="W27" s="31" t="s">
        <v>31</v>
      </c>
      <c r="X27" s="31" t="s">
        <v>31</v>
      </c>
      <c r="Y27" s="31" t="s">
        <v>31</v>
      </c>
      <c r="Z27" s="31" t="s">
        <v>31</v>
      </c>
      <c r="AA27" s="28">
        <f>AA28+AA29</f>
        <v>480</v>
      </c>
      <c r="AB27" s="28">
        <f>AB28+AB29</f>
        <v>319</v>
      </c>
      <c r="AC27" s="32">
        <f>AC28+AC29</f>
        <v>190</v>
      </c>
      <c r="AD27" s="58">
        <f>AD28+AD29</f>
        <v>416</v>
      </c>
      <c r="AE27" s="45">
        <f>AE28+AE29</f>
        <v>1072</v>
      </c>
      <c r="AF27" s="45">
        <f t="shared" ref="AF27" si="2">AF28+AF29</f>
        <v>86</v>
      </c>
    </row>
    <row r="28" spans="1:32" s="11" customFormat="1" ht="18.399999999999999" customHeight="1" x14ac:dyDescent="0.25">
      <c r="A28" s="66"/>
      <c r="B28" s="66"/>
      <c r="C28" s="66"/>
      <c r="D28" s="78"/>
      <c r="E28" s="4" t="s">
        <v>46</v>
      </c>
      <c r="F28" s="4" t="s">
        <v>48</v>
      </c>
      <c r="G28" s="25" t="s">
        <v>43</v>
      </c>
      <c r="H28" s="25" t="s">
        <v>43</v>
      </c>
      <c r="I28" s="25" t="s">
        <v>43</v>
      </c>
      <c r="J28" s="25" t="s">
        <v>43</v>
      </c>
      <c r="K28" s="25" t="s">
        <v>43</v>
      </c>
      <c r="L28" s="25" t="s">
        <v>43</v>
      </c>
      <c r="M28" s="25" t="s">
        <v>43</v>
      </c>
      <c r="N28" s="25" t="s">
        <v>43</v>
      </c>
      <c r="O28" s="25" t="s">
        <v>43</v>
      </c>
      <c r="P28" s="25" t="s">
        <v>43</v>
      </c>
      <c r="Q28" s="25" t="s">
        <v>43</v>
      </c>
      <c r="R28" s="25" t="s">
        <v>43</v>
      </c>
      <c r="S28" s="25" t="s">
        <v>43</v>
      </c>
      <c r="T28" s="25"/>
      <c r="U28" s="25" t="s">
        <v>43</v>
      </c>
      <c r="V28" s="25" t="s">
        <v>43</v>
      </c>
      <c r="W28" s="27" t="s">
        <v>31</v>
      </c>
      <c r="X28" s="27" t="s">
        <v>31</v>
      </c>
      <c r="Y28" s="27" t="s">
        <v>31</v>
      </c>
      <c r="Z28" s="27" t="s">
        <v>31</v>
      </c>
      <c r="AA28" s="28">
        <v>120</v>
      </c>
      <c r="AB28" s="28">
        <v>111</v>
      </c>
      <c r="AC28" s="29">
        <v>99</v>
      </c>
      <c r="AD28" s="59">
        <v>202</v>
      </c>
      <c r="AE28" s="18">
        <v>376</v>
      </c>
      <c r="AF28" s="18">
        <v>0</v>
      </c>
    </row>
    <row r="29" spans="1:32" s="11" customFormat="1" ht="18.399999999999999" customHeight="1" x14ac:dyDescent="0.25">
      <c r="A29" s="66"/>
      <c r="B29" s="66"/>
      <c r="C29" s="66"/>
      <c r="D29" s="78"/>
      <c r="E29" s="4" t="s">
        <v>46</v>
      </c>
      <c r="F29" s="4" t="s">
        <v>49</v>
      </c>
      <c r="G29" s="25" t="s">
        <v>43</v>
      </c>
      <c r="H29" s="25" t="s">
        <v>43</v>
      </c>
      <c r="I29" s="25" t="s">
        <v>43</v>
      </c>
      <c r="J29" s="25" t="s">
        <v>43</v>
      </c>
      <c r="K29" s="25" t="s">
        <v>43</v>
      </c>
      <c r="L29" s="25" t="s">
        <v>43</v>
      </c>
      <c r="M29" s="25" t="s">
        <v>43</v>
      </c>
      <c r="N29" s="25" t="s">
        <v>43</v>
      </c>
      <c r="O29" s="25" t="s">
        <v>43</v>
      </c>
      <c r="P29" s="25" t="s">
        <v>43</v>
      </c>
      <c r="Q29" s="25" t="s">
        <v>43</v>
      </c>
      <c r="R29" s="25" t="s">
        <v>43</v>
      </c>
      <c r="S29" s="25" t="s">
        <v>43</v>
      </c>
      <c r="T29" s="25"/>
      <c r="U29" s="25" t="s">
        <v>43</v>
      </c>
      <c r="V29" s="25" t="s">
        <v>43</v>
      </c>
      <c r="W29" s="27" t="s">
        <v>31</v>
      </c>
      <c r="X29" s="27" t="s">
        <v>31</v>
      </c>
      <c r="Y29" s="27" t="s">
        <v>31</v>
      </c>
      <c r="Z29" s="27" t="s">
        <v>31</v>
      </c>
      <c r="AA29" s="28">
        <v>360</v>
      </c>
      <c r="AB29" s="28">
        <v>208</v>
      </c>
      <c r="AC29" s="29">
        <v>91</v>
      </c>
      <c r="AD29" s="59">
        <v>214</v>
      </c>
      <c r="AE29" s="18">
        <v>696</v>
      </c>
      <c r="AF29" s="61">
        <v>86</v>
      </c>
    </row>
    <row r="30" spans="1:32" s="11" customFormat="1" ht="18.399999999999999" customHeight="1" x14ac:dyDescent="0.25">
      <c r="A30" s="66"/>
      <c r="B30" s="66"/>
      <c r="C30" s="66" t="s">
        <v>54</v>
      </c>
      <c r="D30" s="78"/>
      <c r="E30" s="30" t="s">
        <v>46</v>
      </c>
      <c r="F30" s="30" t="s">
        <v>47</v>
      </c>
      <c r="G30" s="25" t="s">
        <v>43</v>
      </c>
      <c r="H30" s="25" t="s">
        <v>43</v>
      </c>
      <c r="I30" s="25" t="s">
        <v>43</v>
      </c>
      <c r="J30" s="25" t="s">
        <v>43</v>
      </c>
      <c r="K30" s="25" t="s">
        <v>43</v>
      </c>
      <c r="L30" s="25" t="s">
        <v>43</v>
      </c>
      <c r="M30" s="25" t="s">
        <v>43</v>
      </c>
      <c r="N30" s="25" t="s">
        <v>43</v>
      </c>
      <c r="O30" s="25" t="s">
        <v>43</v>
      </c>
      <c r="P30" s="25" t="s">
        <v>43</v>
      </c>
      <c r="Q30" s="25" t="s">
        <v>43</v>
      </c>
      <c r="R30" s="25" t="s">
        <v>43</v>
      </c>
      <c r="S30" s="25" t="s">
        <v>43</v>
      </c>
      <c r="T30" s="25"/>
      <c r="U30" s="25" t="s">
        <v>43</v>
      </c>
      <c r="V30" s="25" t="s">
        <v>43</v>
      </c>
      <c r="W30" s="31" t="s">
        <v>31</v>
      </c>
      <c r="X30" s="31" t="s">
        <v>31</v>
      </c>
      <c r="Y30" s="31" t="s">
        <v>31</v>
      </c>
      <c r="Z30" s="31" t="s">
        <v>31</v>
      </c>
      <c r="AA30" s="28">
        <f>AA31+AA32</f>
        <v>485</v>
      </c>
      <c r="AB30" s="28">
        <f>AB31+AB32</f>
        <v>1344</v>
      </c>
      <c r="AC30" s="32">
        <f>AC31+AC32</f>
        <v>1052</v>
      </c>
      <c r="AD30" s="58">
        <f>AD31+AD32</f>
        <v>1384</v>
      </c>
      <c r="AE30" s="45">
        <f>AE31+AE32</f>
        <v>4322</v>
      </c>
      <c r="AF30" s="62">
        <f t="shared" ref="AF30" si="3">AF31+AF32</f>
        <v>3665</v>
      </c>
    </row>
    <row r="31" spans="1:32" s="11" customFormat="1" ht="18.399999999999999" customHeight="1" x14ac:dyDescent="0.25">
      <c r="A31" s="66"/>
      <c r="B31" s="66"/>
      <c r="C31" s="66"/>
      <c r="D31" s="78"/>
      <c r="E31" s="4" t="s">
        <v>46</v>
      </c>
      <c r="F31" s="4" t="s">
        <v>48</v>
      </c>
      <c r="G31" s="25" t="s">
        <v>43</v>
      </c>
      <c r="H31" s="25" t="s">
        <v>43</v>
      </c>
      <c r="I31" s="25" t="s">
        <v>43</v>
      </c>
      <c r="J31" s="25" t="s">
        <v>43</v>
      </c>
      <c r="K31" s="25" t="s">
        <v>43</v>
      </c>
      <c r="L31" s="25" t="s">
        <v>43</v>
      </c>
      <c r="M31" s="25" t="s">
        <v>43</v>
      </c>
      <c r="N31" s="25" t="s">
        <v>43</v>
      </c>
      <c r="O31" s="25" t="s">
        <v>43</v>
      </c>
      <c r="P31" s="25" t="s">
        <v>43</v>
      </c>
      <c r="Q31" s="25" t="s">
        <v>43</v>
      </c>
      <c r="R31" s="25" t="s">
        <v>43</v>
      </c>
      <c r="S31" s="25" t="s">
        <v>43</v>
      </c>
      <c r="T31" s="25"/>
      <c r="U31" s="25" t="s">
        <v>43</v>
      </c>
      <c r="V31" s="25" t="s">
        <v>43</v>
      </c>
      <c r="W31" s="27" t="s">
        <v>31</v>
      </c>
      <c r="X31" s="27" t="s">
        <v>31</v>
      </c>
      <c r="Y31" s="27" t="s">
        <v>31</v>
      </c>
      <c r="Z31" s="27" t="s">
        <v>31</v>
      </c>
      <c r="AA31" s="28">
        <v>340</v>
      </c>
      <c r="AB31" s="28">
        <v>736</v>
      </c>
      <c r="AC31" s="29">
        <v>559</v>
      </c>
      <c r="AD31" s="59">
        <v>884</v>
      </c>
      <c r="AE31" s="18">
        <v>2439</v>
      </c>
      <c r="AF31" s="18">
        <v>1930</v>
      </c>
    </row>
    <row r="32" spans="1:32" s="11" customFormat="1" ht="18.399999999999999" customHeight="1" x14ac:dyDescent="0.25">
      <c r="A32" s="66"/>
      <c r="B32" s="66"/>
      <c r="C32" s="66"/>
      <c r="D32" s="78"/>
      <c r="E32" s="4" t="s">
        <v>46</v>
      </c>
      <c r="F32" s="4" t="s">
        <v>49</v>
      </c>
      <c r="G32" s="25" t="s">
        <v>43</v>
      </c>
      <c r="H32" s="25" t="s">
        <v>43</v>
      </c>
      <c r="I32" s="25" t="s">
        <v>43</v>
      </c>
      <c r="J32" s="25" t="s">
        <v>43</v>
      </c>
      <c r="K32" s="25" t="s">
        <v>43</v>
      </c>
      <c r="L32" s="25" t="s">
        <v>43</v>
      </c>
      <c r="M32" s="25" t="s">
        <v>43</v>
      </c>
      <c r="N32" s="25" t="s">
        <v>43</v>
      </c>
      <c r="O32" s="25" t="s">
        <v>43</v>
      </c>
      <c r="P32" s="25" t="s">
        <v>43</v>
      </c>
      <c r="Q32" s="25" t="s">
        <v>43</v>
      </c>
      <c r="R32" s="25" t="s">
        <v>43</v>
      </c>
      <c r="S32" s="25" t="s">
        <v>43</v>
      </c>
      <c r="T32" s="25"/>
      <c r="U32" s="25" t="s">
        <v>43</v>
      </c>
      <c r="V32" s="25" t="s">
        <v>43</v>
      </c>
      <c r="W32" s="27" t="s">
        <v>31</v>
      </c>
      <c r="X32" s="27" t="s">
        <v>31</v>
      </c>
      <c r="Y32" s="27" t="s">
        <v>31</v>
      </c>
      <c r="Z32" s="27" t="s">
        <v>31</v>
      </c>
      <c r="AA32" s="28">
        <v>145</v>
      </c>
      <c r="AB32" s="28">
        <v>608</v>
      </c>
      <c r="AC32" s="29">
        <v>493</v>
      </c>
      <c r="AD32" s="59">
        <v>500</v>
      </c>
      <c r="AE32" s="18">
        <v>1883</v>
      </c>
      <c r="AF32" s="61">
        <v>1735</v>
      </c>
    </row>
    <row r="33" spans="1:32" s="11" customFormat="1" ht="18.399999999999999" customHeight="1" x14ac:dyDescent="0.25">
      <c r="A33" s="66"/>
      <c r="B33" s="66"/>
      <c r="C33" s="66" t="s">
        <v>55</v>
      </c>
      <c r="D33" s="78"/>
      <c r="E33" s="30" t="s">
        <v>46</v>
      </c>
      <c r="F33" s="30" t="s">
        <v>47</v>
      </c>
      <c r="G33" s="25" t="s">
        <v>43</v>
      </c>
      <c r="H33" s="25" t="s">
        <v>43</v>
      </c>
      <c r="I33" s="25" t="s">
        <v>43</v>
      </c>
      <c r="J33" s="25" t="s">
        <v>43</v>
      </c>
      <c r="K33" s="25" t="s">
        <v>43</v>
      </c>
      <c r="L33" s="25" t="s">
        <v>43</v>
      </c>
      <c r="M33" s="25" t="s">
        <v>43</v>
      </c>
      <c r="N33" s="25" t="s">
        <v>43</v>
      </c>
      <c r="O33" s="25" t="s">
        <v>43</v>
      </c>
      <c r="P33" s="25" t="s">
        <v>43</v>
      </c>
      <c r="Q33" s="25" t="s">
        <v>43</v>
      </c>
      <c r="R33" s="25" t="s">
        <v>43</v>
      </c>
      <c r="S33" s="25" t="s">
        <v>43</v>
      </c>
      <c r="T33" s="25"/>
      <c r="U33" s="25" t="s">
        <v>43</v>
      </c>
      <c r="V33" s="25" t="s">
        <v>43</v>
      </c>
      <c r="W33" s="31" t="s">
        <v>31</v>
      </c>
      <c r="X33" s="31" t="s">
        <v>31</v>
      </c>
      <c r="Y33" s="31" t="s">
        <v>31</v>
      </c>
      <c r="Z33" s="31" t="s">
        <v>31</v>
      </c>
      <c r="AA33" s="28">
        <f>AA34+AA35</f>
        <v>968</v>
      </c>
      <c r="AB33" s="28">
        <f>AB34+AB35</f>
        <v>1758</v>
      </c>
      <c r="AC33" s="32">
        <f>AC34+AC35</f>
        <v>1522</v>
      </c>
      <c r="AD33" s="58">
        <f>AD34+AD35</f>
        <v>1557</v>
      </c>
      <c r="AE33" s="45">
        <f>AE34+AE35</f>
        <v>5913</v>
      </c>
      <c r="AF33" s="62">
        <f t="shared" ref="AF33" si="4">AF34+AF35</f>
        <v>5259</v>
      </c>
    </row>
    <row r="34" spans="1:32" s="11" customFormat="1" ht="18.399999999999999" customHeight="1" x14ac:dyDescent="0.25">
      <c r="A34" s="66"/>
      <c r="B34" s="66"/>
      <c r="C34" s="66"/>
      <c r="D34" s="78"/>
      <c r="E34" s="4" t="s">
        <v>46</v>
      </c>
      <c r="F34" s="4" t="s">
        <v>48</v>
      </c>
      <c r="G34" s="25" t="s">
        <v>43</v>
      </c>
      <c r="H34" s="25" t="s">
        <v>43</v>
      </c>
      <c r="I34" s="25" t="s">
        <v>43</v>
      </c>
      <c r="J34" s="25" t="s">
        <v>43</v>
      </c>
      <c r="K34" s="25" t="s">
        <v>43</v>
      </c>
      <c r="L34" s="25" t="s">
        <v>43</v>
      </c>
      <c r="M34" s="25" t="s">
        <v>43</v>
      </c>
      <c r="N34" s="25" t="s">
        <v>43</v>
      </c>
      <c r="O34" s="25" t="s">
        <v>43</v>
      </c>
      <c r="P34" s="25" t="s">
        <v>43</v>
      </c>
      <c r="Q34" s="25" t="s">
        <v>43</v>
      </c>
      <c r="R34" s="25" t="s">
        <v>43</v>
      </c>
      <c r="S34" s="25" t="s">
        <v>43</v>
      </c>
      <c r="T34" s="25"/>
      <c r="U34" s="25" t="s">
        <v>43</v>
      </c>
      <c r="V34" s="25" t="s">
        <v>43</v>
      </c>
      <c r="W34" s="27" t="s">
        <v>31</v>
      </c>
      <c r="X34" s="27" t="s">
        <v>31</v>
      </c>
      <c r="Y34" s="27" t="s">
        <v>31</v>
      </c>
      <c r="Z34" s="27" t="s">
        <v>31</v>
      </c>
      <c r="AA34" s="28">
        <v>636</v>
      </c>
      <c r="AB34" s="28">
        <v>1055</v>
      </c>
      <c r="AC34" s="29">
        <v>1068</v>
      </c>
      <c r="AD34" s="59">
        <v>1234</v>
      </c>
      <c r="AE34" s="18">
        <v>4929</v>
      </c>
      <c r="AF34" s="61">
        <v>3405</v>
      </c>
    </row>
    <row r="35" spans="1:32" s="11" customFormat="1" ht="26.45" customHeight="1" x14ac:dyDescent="0.25">
      <c r="A35" s="66"/>
      <c r="B35" s="66"/>
      <c r="C35" s="66"/>
      <c r="D35" s="78"/>
      <c r="E35" s="4" t="s">
        <v>46</v>
      </c>
      <c r="F35" s="4" t="s">
        <v>49</v>
      </c>
      <c r="G35" s="25" t="s">
        <v>43</v>
      </c>
      <c r="H35" s="25" t="s">
        <v>43</v>
      </c>
      <c r="I35" s="25" t="s">
        <v>43</v>
      </c>
      <c r="J35" s="25" t="s">
        <v>43</v>
      </c>
      <c r="K35" s="25" t="s">
        <v>43</v>
      </c>
      <c r="L35" s="25" t="s">
        <v>43</v>
      </c>
      <c r="M35" s="25" t="s">
        <v>43</v>
      </c>
      <c r="N35" s="25" t="s">
        <v>43</v>
      </c>
      <c r="O35" s="25" t="s">
        <v>43</v>
      </c>
      <c r="P35" s="25" t="s">
        <v>43</v>
      </c>
      <c r="Q35" s="25" t="s">
        <v>43</v>
      </c>
      <c r="R35" s="25" t="s">
        <v>43</v>
      </c>
      <c r="S35" s="25" t="s">
        <v>43</v>
      </c>
      <c r="T35" s="25"/>
      <c r="U35" s="25" t="s">
        <v>43</v>
      </c>
      <c r="V35" s="25" t="s">
        <v>43</v>
      </c>
      <c r="W35" s="27" t="s">
        <v>31</v>
      </c>
      <c r="X35" s="27" t="s">
        <v>31</v>
      </c>
      <c r="Y35" s="27" t="s">
        <v>31</v>
      </c>
      <c r="Z35" s="27" t="s">
        <v>31</v>
      </c>
      <c r="AA35" s="28">
        <v>332</v>
      </c>
      <c r="AB35" s="28">
        <v>703</v>
      </c>
      <c r="AC35" s="29">
        <v>454</v>
      </c>
      <c r="AD35" s="59">
        <v>323</v>
      </c>
      <c r="AE35" s="18">
        <v>984</v>
      </c>
      <c r="AF35" s="61">
        <v>1854</v>
      </c>
    </row>
    <row r="36" spans="1:32" s="2" customFormat="1" ht="18.399999999999999" customHeight="1" x14ac:dyDescent="0.25">
      <c r="A36" s="66"/>
      <c r="B36" s="66"/>
      <c r="C36" s="66" t="s">
        <v>56</v>
      </c>
      <c r="D36" s="78"/>
      <c r="E36" s="30" t="s">
        <v>46</v>
      </c>
      <c r="F36" s="30" t="s">
        <v>47</v>
      </c>
      <c r="G36" s="25" t="s">
        <v>43</v>
      </c>
      <c r="H36" s="25" t="s">
        <v>43</v>
      </c>
      <c r="I36" s="25" t="s">
        <v>43</v>
      </c>
      <c r="J36" s="25" t="s">
        <v>43</v>
      </c>
      <c r="K36" s="25" t="s">
        <v>43</v>
      </c>
      <c r="L36" s="25" t="s">
        <v>43</v>
      </c>
      <c r="M36" s="25" t="s">
        <v>43</v>
      </c>
      <c r="N36" s="25" t="s">
        <v>43</v>
      </c>
      <c r="O36" s="25" t="s">
        <v>43</v>
      </c>
      <c r="P36" s="25" t="s">
        <v>43</v>
      </c>
      <c r="Q36" s="25" t="s">
        <v>43</v>
      </c>
      <c r="R36" s="25" t="s">
        <v>43</v>
      </c>
      <c r="S36" s="25" t="s">
        <v>43</v>
      </c>
      <c r="T36" s="25"/>
      <c r="U36" s="25" t="s">
        <v>43</v>
      </c>
      <c r="V36" s="25" t="s">
        <v>43</v>
      </c>
      <c r="W36" s="31" t="s">
        <v>31</v>
      </c>
      <c r="X36" s="31" t="s">
        <v>31</v>
      </c>
      <c r="Y36" s="31" t="s">
        <v>31</v>
      </c>
      <c r="Z36" s="31" t="s">
        <v>31</v>
      </c>
      <c r="AA36" s="28">
        <f>AA37+AA38</f>
        <v>445</v>
      </c>
      <c r="AB36" s="28">
        <f>AB37+AB38</f>
        <v>694</v>
      </c>
      <c r="AC36" s="32">
        <f>AC37+AC38</f>
        <v>528</v>
      </c>
      <c r="AD36" s="58">
        <f>AD37+AD38</f>
        <v>234</v>
      </c>
      <c r="AE36" s="45">
        <f>AE37+AE38</f>
        <v>3618</v>
      </c>
      <c r="AF36" s="63">
        <f t="shared" ref="AF36" si="5">AF37+AF38</f>
        <v>3389</v>
      </c>
    </row>
    <row r="37" spans="1:32" s="11" customFormat="1" ht="18.399999999999999" customHeight="1" x14ac:dyDescent="0.25">
      <c r="A37" s="66"/>
      <c r="B37" s="66"/>
      <c r="C37" s="66"/>
      <c r="D37" s="78"/>
      <c r="E37" s="4" t="s">
        <v>46</v>
      </c>
      <c r="F37" s="4" t="s">
        <v>48</v>
      </c>
      <c r="G37" s="25" t="s">
        <v>43</v>
      </c>
      <c r="H37" s="25" t="s">
        <v>43</v>
      </c>
      <c r="I37" s="25" t="s">
        <v>43</v>
      </c>
      <c r="J37" s="25" t="s">
        <v>43</v>
      </c>
      <c r="K37" s="25" t="s">
        <v>43</v>
      </c>
      <c r="L37" s="25" t="s">
        <v>43</v>
      </c>
      <c r="M37" s="25" t="s">
        <v>43</v>
      </c>
      <c r="N37" s="25" t="s">
        <v>43</v>
      </c>
      <c r="O37" s="25" t="s">
        <v>43</v>
      </c>
      <c r="P37" s="25" t="s">
        <v>43</v>
      </c>
      <c r="Q37" s="25" t="s">
        <v>43</v>
      </c>
      <c r="R37" s="25" t="s">
        <v>43</v>
      </c>
      <c r="S37" s="25" t="s">
        <v>43</v>
      </c>
      <c r="T37" s="25"/>
      <c r="U37" s="25" t="s">
        <v>43</v>
      </c>
      <c r="V37" s="25" t="s">
        <v>43</v>
      </c>
      <c r="W37" s="27" t="s">
        <v>31</v>
      </c>
      <c r="X37" s="27" t="s">
        <v>31</v>
      </c>
      <c r="Y37" s="27" t="s">
        <v>31</v>
      </c>
      <c r="Z37" s="27" t="s">
        <v>31</v>
      </c>
      <c r="AA37" s="28">
        <v>329</v>
      </c>
      <c r="AB37" s="28">
        <v>492</v>
      </c>
      <c r="AC37" s="29">
        <v>409</v>
      </c>
      <c r="AD37" s="59">
        <v>234</v>
      </c>
      <c r="AE37" s="18">
        <v>2662</v>
      </c>
      <c r="AF37" s="18">
        <v>2355</v>
      </c>
    </row>
    <row r="38" spans="1:32" s="11" customFormat="1" ht="18.399999999999999" customHeight="1" x14ac:dyDescent="0.25">
      <c r="A38" s="66"/>
      <c r="B38" s="66"/>
      <c r="C38" s="66"/>
      <c r="D38" s="78"/>
      <c r="E38" s="4" t="s">
        <v>46</v>
      </c>
      <c r="F38" s="4" t="s">
        <v>49</v>
      </c>
      <c r="G38" s="25" t="s">
        <v>43</v>
      </c>
      <c r="H38" s="25" t="s">
        <v>43</v>
      </c>
      <c r="I38" s="25" t="s">
        <v>43</v>
      </c>
      <c r="J38" s="25" t="s">
        <v>43</v>
      </c>
      <c r="K38" s="25" t="s">
        <v>43</v>
      </c>
      <c r="L38" s="25" t="s">
        <v>43</v>
      </c>
      <c r="M38" s="25" t="s">
        <v>43</v>
      </c>
      <c r="N38" s="25" t="s">
        <v>43</v>
      </c>
      <c r="O38" s="25" t="s">
        <v>43</v>
      </c>
      <c r="P38" s="25" t="s">
        <v>43</v>
      </c>
      <c r="Q38" s="25" t="s">
        <v>43</v>
      </c>
      <c r="R38" s="25" t="s">
        <v>43</v>
      </c>
      <c r="S38" s="25" t="s">
        <v>43</v>
      </c>
      <c r="T38" s="25"/>
      <c r="U38" s="25" t="s">
        <v>43</v>
      </c>
      <c r="V38" s="25" t="s">
        <v>43</v>
      </c>
      <c r="W38" s="27" t="s">
        <v>31</v>
      </c>
      <c r="X38" s="27" t="s">
        <v>31</v>
      </c>
      <c r="Y38" s="27" t="s">
        <v>31</v>
      </c>
      <c r="Z38" s="27" t="s">
        <v>31</v>
      </c>
      <c r="AA38" s="28">
        <v>116</v>
      </c>
      <c r="AB38" s="28">
        <v>202</v>
      </c>
      <c r="AC38" s="29">
        <v>119</v>
      </c>
      <c r="AD38" s="59">
        <v>0</v>
      </c>
      <c r="AE38" s="18">
        <v>956</v>
      </c>
      <c r="AF38" s="61">
        <v>1034</v>
      </c>
    </row>
    <row r="39" spans="1:32" x14ac:dyDescent="0.25">
      <c r="A39" s="66" t="s">
        <v>57</v>
      </c>
      <c r="B39" s="66"/>
      <c r="C39" s="66"/>
      <c r="D39" s="3"/>
      <c r="E39" s="30" t="s">
        <v>46</v>
      </c>
      <c r="F39" s="30" t="s">
        <v>47</v>
      </c>
      <c r="G39" s="52" t="s">
        <v>31</v>
      </c>
      <c r="H39" s="52" t="s">
        <v>31</v>
      </c>
      <c r="I39" s="52" t="s">
        <v>31</v>
      </c>
      <c r="J39" s="52" t="s">
        <v>31</v>
      </c>
      <c r="K39" s="52" t="s">
        <v>31</v>
      </c>
      <c r="L39" s="52" t="s">
        <v>31</v>
      </c>
      <c r="M39" s="52" t="s">
        <v>31</v>
      </c>
      <c r="N39" s="52" t="s">
        <v>31</v>
      </c>
      <c r="O39" s="52" t="s">
        <v>31</v>
      </c>
      <c r="P39" s="52" t="s">
        <v>31</v>
      </c>
      <c r="Q39" s="52" t="s">
        <v>31</v>
      </c>
      <c r="R39" s="52" t="s">
        <v>31</v>
      </c>
      <c r="S39" s="52" t="s">
        <v>31</v>
      </c>
      <c r="T39" s="52" t="s">
        <v>31</v>
      </c>
      <c r="U39" s="52" t="s">
        <v>31</v>
      </c>
      <c r="V39" s="52" t="s">
        <v>31</v>
      </c>
      <c r="W39" s="31" t="s">
        <v>31</v>
      </c>
      <c r="X39" s="31" t="s">
        <v>31</v>
      </c>
      <c r="Y39" s="60" t="s">
        <v>43</v>
      </c>
      <c r="Z39" s="60" t="s">
        <v>43</v>
      </c>
      <c r="AA39" s="60" t="s">
        <v>43</v>
      </c>
      <c r="AB39" s="60" t="s">
        <v>43</v>
      </c>
      <c r="AC39" s="44">
        <v>361</v>
      </c>
      <c r="AD39" s="45">
        <f>AD40+AD41</f>
        <v>1402</v>
      </c>
      <c r="AE39" s="45">
        <f>AE40+AE41</f>
        <v>845</v>
      </c>
      <c r="AF39" s="63">
        <f>AF40+AF41</f>
        <v>1470</v>
      </c>
    </row>
    <row r="40" spans="1:32" x14ac:dyDescent="0.25">
      <c r="A40" s="66"/>
      <c r="B40" s="66"/>
      <c r="C40" s="66"/>
      <c r="D40" s="3"/>
      <c r="E40" s="4" t="s">
        <v>46</v>
      </c>
      <c r="F40" s="4" t="s">
        <v>48</v>
      </c>
      <c r="G40" s="25" t="s">
        <v>31</v>
      </c>
      <c r="H40" s="25" t="s">
        <v>31</v>
      </c>
      <c r="I40" s="25" t="s">
        <v>31</v>
      </c>
      <c r="J40" s="25" t="s">
        <v>31</v>
      </c>
      <c r="K40" s="25" t="s">
        <v>31</v>
      </c>
      <c r="L40" s="25" t="s">
        <v>31</v>
      </c>
      <c r="M40" s="25" t="s">
        <v>31</v>
      </c>
      <c r="N40" s="25" t="s">
        <v>31</v>
      </c>
      <c r="O40" s="25" t="s">
        <v>31</v>
      </c>
      <c r="P40" s="25" t="s">
        <v>31</v>
      </c>
      <c r="Q40" s="25" t="s">
        <v>31</v>
      </c>
      <c r="R40" s="25" t="s">
        <v>31</v>
      </c>
      <c r="S40" s="25" t="s">
        <v>31</v>
      </c>
      <c r="T40" s="25" t="s">
        <v>31</v>
      </c>
      <c r="U40" s="25" t="s">
        <v>31</v>
      </c>
      <c r="V40" s="25" t="s">
        <v>31</v>
      </c>
      <c r="W40" s="27" t="s">
        <v>31</v>
      </c>
      <c r="X40" s="27" t="s">
        <v>31</v>
      </c>
      <c r="Y40" s="33" t="s">
        <v>43</v>
      </c>
      <c r="Z40" s="33" t="s">
        <v>43</v>
      </c>
      <c r="AA40" s="33" t="s">
        <v>43</v>
      </c>
      <c r="AB40" s="33" t="s">
        <v>43</v>
      </c>
      <c r="AC40" s="10">
        <v>61</v>
      </c>
      <c r="AD40" s="18">
        <v>365</v>
      </c>
      <c r="AE40" s="18">
        <v>161</v>
      </c>
      <c r="AF40" s="64">
        <v>254</v>
      </c>
    </row>
    <row r="41" spans="1:32" x14ac:dyDescent="0.25">
      <c r="A41" s="66"/>
      <c r="B41" s="66"/>
      <c r="C41" s="66"/>
      <c r="D41" s="3"/>
      <c r="E41" s="4" t="s">
        <v>46</v>
      </c>
      <c r="F41" s="4" t="s">
        <v>49</v>
      </c>
      <c r="G41" s="25" t="s">
        <v>31</v>
      </c>
      <c r="H41" s="25" t="s">
        <v>31</v>
      </c>
      <c r="I41" s="25" t="s">
        <v>31</v>
      </c>
      <c r="J41" s="25" t="s">
        <v>31</v>
      </c>
      <c r="K41" s="25" t="s">
        <v>31</v>
      </c>
      <c r="L41" s="25" t="s">
        <v>31</v>
      </c>
      <c r="M41" s="25" t="s">
        <v>31</v>
      </c>
      <c r="N41" s="25" t="s">
        <v>31</v>
      </c>
      <c r="O41" s="25" t="s">
        <v>31</v>
      </c>
      <c r="P41" s="25" t="s">
        <v>31</v>
      </c>
      <c r="Q41" s="25" t="s">
        <v>31</v>
      </c>
      <c r="R41" s="25" t="s">
        <v>31</v>
      </c>
      <c r="S41" s="25" t="s">
        <v>31</v>
      </c>
      <c r="T41" s="25" t="s">
        <v>31</v>
      </c>
      <c r="U41" s="25" t="s">
        <v>31</v>
      </c>
      <c r="V41" s="25" t="s">
        <v>31</v>
      </c>
      <c r="W41" s="27" t="s">
        <v>31</v>
      </c>
      <c r="X41" s="27" t="s">
        <v>31</v>
      </c>
      <c r="Y41" s="33" t="s">
        <v>43</v>
      </c>
      <c r="Z41" s="33" t="s">
        <v>43</v>
      </c>
      <c r="AA41" s="33" t="s">
        <v>43</v>
      </c>
      <c r="AB41" s="33" t="s">
        <v>43</v>
      </c>
      <c r="AC41" s="10">
        <v>300</v>
      </c>
      <c r="AD41" s="18">
        <v>1037</v>
      </c>
      <c r="AE41" s="18">
        <v>684</v>
      </c>
      <c r="AF41" s="64">
        <v>1216</v>
      </c>
    </row>
  </sheetData>
  <mergeCells count="57">
    <mergeCell ref="A39:B41"/>
    <mergeCell ref="C39:C41"/>
    <mergeCell ref="A21:B23"/>
    <mergeCell ref="C21:C23"/>
    <mergeCell ref="A24:B38"/>
    <mergeCell ref="C24:C26"/>
    <mergeCell ref="D24:D38"/>
    <mergeCell ref="C27:C29"/>
    <mergeCell ref="C30:C32"/>
    <mergeCell ref="C33:C35"/>
    <mergeCell ref="C36:C38"/>
    <mergeCell ref="O14:P14"/>
    <mergeCell ref="Q14:R14"/>
    <mergeCell ref="A15:B17"/>
    <mergeCell ref="C15:C17"/>
    <mergeCell ref="A18:B20"/>
    <mergeCell ref="C18:C20"/>
    <mergeCell ref="L14:M14"/>
    <mergeCell ref="O12:P12"/>
    <mergeCell ref="Q12:R12"/>
    <mergeCell ref="J13:K13"/>
    <mergeCell ref="L13:M13"/>
    <mergeCell ref="O13:P13"/>
    <mergeCell ref="Q13:R13"/>
    <mergeCell ref="L12:M12"/>
    <mergeCell ref="A9:B11"/>
    <mergeCell ref="C9:C11"/>
    <mergeCell ref="A12:B14"/>
    <mergeCell ref="C12:C14"/>
    <mergeCell ref="J12:K12"/>
    <mergeCell ref="J14:K14"/>
    <mergeCell ref="G1:G2"/>
    <mergeCell ref="AC1:AC2"/>
    <mergeCell ref="AD1:AD2"/>
    <mergeCell ref="AE1:AE2"/>
    <mergeCell ref="A3:B5"/>
    <mergeCell ref="C3:C5"/>
    <mergeCell ref="Z1:Z2"/>
    <mergeCell ref="AA1:AA2"/>
    <mergeCell ref="AB1:AB2"/>
    <mergeCell ref="H1:H2"/>
    <mergeCell ref="AF1:AF2"/>
    <mergeCell ref="A6:B8"/>
    <mergeCell ref="C6:C8"/>
    <mergeCell ref="W1:W2"/>
    <mergeCell ref="X1:X2"/>
    <mergeCell ref="Y1:Y2"/>
    <mergeCell ref="I1:M1"/>
    <mergeCell ref="N1:R1"/>
    <mergeCell ref="S1:S2"/>
    <mergeCell ref="T1:T2"/>
    <mergeCell ref="U1:U2"/>
    <mergeCell ref="V1:V2"/>
    <mergeCell ref="A1:C2"/>
    <mergeCell ref="D1:D2"/>
    <mergeCell ref="E1:E2"/>
    <mergeCell ref="F1:F2"/>
  </mergeCells>
  <phoneticPr fontId="3" type="noConversion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&amp;C&amp;"微軟正黑體,標準"&amp;20&amp;A</oddHeader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身心障礙福利類</vt:lpstr>
      <vt:lpstr>身心障礙福利類!Print_Titles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蔡美雯</dc:creator>
  <cp:lastModifiedBy>劉育</cp:lastModifiedBy>
  <dcterms:created xsi:type="dcterms:W3CDTF">2022-04-18T03:27:10Z</dcterms:created>
  <dcterms:modified xsi:type="dcterms:W3CDTF">2022-06-29T05:52:43Z</dcterms:modified>
</cp:coreProperties>
</file>