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3.205\會計室\10.統計\2.性別統計指標\115年度-更新至114年度\3.簽\"/>
    </mc:Choice>
  </mc:AlternateContent>
  <xr:revisionPtr revIDLastSave="0" documentId="13_ncr:1_{486545F4-FC75-42A3-B8F2-29491D052932}" xr6:coauthVersionLast="36" xr6:coauthVersionMax="47" xr10:uidLastSave="{00000000-0000-0000-0000-000000000000}"/>
  <bookViews>
    <workbookView xWindow="0" yWindow="0" windowWidth="28800" windowHeight="11730" firstSheet="1" activeTab="1" xr2:uid="{00000000-000D-0000-FFFF-FFFF00000000}"/>
  </bookViews>
  <sheets>
    <sheet name="智發會員工人數113年" sheetId="1" state="hidden" r:id="rId1"/>
    <sheet name="智慧城鄉發展委員會員工人數113年~" sheetId="4" r:id="rId2"/>
    <sheet name="原資科局員工人數107-112年" sheetId="2" r:id="rId3"/>
    <sheet name="原研考會員工人數100-112年" sheetId="3" r:id="rId4"/>
  </sheets>
  <definedNames>
    <definedName name="_xlnm.Print_Area" localSheetId="3">'原研考會員工人數100-112年'!$A$1:$AO$36</definedName>
    <definedName name="_xlnm.Print_Area" localSheetId="2">'原資科局員工人數107-112年'!$A$1:$T$37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5" i="4"/>
  <c r="D23" i="4"/>
  <c r="E23" i="4"/>
  <c r="D16" i="4"/>
  <c r="E16" i="4"/>
  <c r="D5" i="4"/>
  <c r="E5" i="4"/>
  <c r="AM6" i="3" l="1"/>
  <c r="AO19" i="3" l="1"/>
  <c r="AN19" i="3"/>
  <c r="S26" i="2"/>
  <c r="T9" i="2"/>
  <c r="S9" i="2"/>
  <c r="AN23" i="3" l="1"/>
  <c r="AO23" i="3"/>
  <c r="AM23" i="3"/>
  <c r="AN16" i="3"/>
  <c r="AO16" i="3"/>
  <c r="AN5" i="3"/>
  <c r="AO5" i="3"/>
  <c r="R23" i="2" l="1"/>
  <c r="T23" i="2"/>
  <c r="S23" i="2"/>
  <c r="T16" i="2"/>
  <c r="S16" i="2"/>
  <c r="T5" i="2"/>
  <c r="S5" i="2"/>
  <c r="O31" i="2"/>
  <c r="L31" i="2"/>
  <c r="I31" i="2"/>
  <c r="F31" i="2"/>
  <c r="C31" i="2"/>
  <c r="O30" i="2"/>
  <c r="L30" i="2"/>
  <c r="I30" i="2"/>
  <c r="F30" i="2"/>
  <c r="C30" i="2"/>
  <c r="O29" i="2"/>
  <c r="L29" i="2"/>
  <c r="I29" i="2"/>
  <c r="F29" i="2"/>
  <c r="C29" i="2"/>
  <c r="O28" i="2"/>
  <c r="L28" i="2"/>
  <c r="I28" i="2"/>
  <c r="F28" i="2"/>
  <c r="C28" i="2"/>
  <c r="P27" i="2"/>
  <c r="O27" i="2" s="1"/>
  <c r="M27" i="2"/>
  <c r="L27" i="2" s="1"/>
  <c r="I27" i="2"/>
  <c r="F27" i="2"/>
  <c r="C27" i="2"/>
  <c r="O26" i="2"/>
  <c r="L26" i="2"/>
  <c r="I26" i="2"/>
  <c r="F26" i="2"/>
  <c r="C26" i="2"/>
  <c r="O25" i="2"/>
  <c r="L25" i="2"/>
  <c r="I25" i="2"/>
  <c r="F25" i="2"/>
  <c r="C25" i="2"/>
  <c r="O24" i="2"/>
  <c r="L24" i="2"/>
  <c r="I24" i="2"/>
  <c r="F24" i="2"/>
  <c r="C24" i="2"/>
  <c r="Q23" i="2"/>
  <c r="N23" i="2"/>
  <c r="K23" i="2"/>
  <c r="J23" i="2"/>
  <c r="H23" i="2"/>
  <c r="G23" i="2"/>
  <c r="E23" i="2"/>
  <c r="D23" i="2"/>
  <c r="O22" i="2"/>
  <c r="L22" i="2"/>
  <c r="I22" i="2"/>
  <c r="F22" i="2"/>
  <c r="C22" i="2"/>
  <c r="O21" i="2"/>
  <c r="L21" i="2"/>
  <c r="I21" i="2"/>
  <c r="F21" i="2"/>
  <c r="C21" i="2"/>
  <c r="O20" i="2"/>
  <c r="L20" i="2"/>
  <c r="I20" i="2"/>
  <c r="F20" i="2"/>
  <c r="C20" i="2"/>
  <c r="O19" i="2"/>
  <c r="L19" i="2"/>
  <c r="I19" i="2"/>
  <c r="F19" i="2"/>
  <c r="C19" i="2"/>
  <c r="O18" i="2"/>
  <c r="L18" i="2"/>
  <c r="I18" i="2"/>
  <c r="F18" i="2"/>
  <c r="C18" i="2"/>
  <c r="O17" i="2"/>
  <c r="L17" i="2"/>
  <c r="I17" i="2"/>
  <c r="F17" i="2"/>
  <c r="C17" i="2"/>
  <c r="Q16" i="2"/>
  <c r="P16" i="2"/>
  <c r="O16" i="2" s="1"/>
  <c r="L16" i="2"/>
  <c r="K16" i="2"/>
  <c r="J16" i="2"/>
  <c r="H16" i="2"/>
  <c r="G16" i="2"/>
  <c r="E16" i="2"/>
  <c r="D16" i="2"/>
  <c r="O15" i="2"/>
  <c r="L15" i="2"/>
  <c r="I15" i="2"/>
  <c r="F15" i="2"/>
  <c r="C15" i="2"/>
  <c r="O14" i="2"/>
  <c r="L14" i="2"/>
  <c r="I14" i="2"/>
  <c r="F14" i="2"/>
  <c r="C14" i="2"/>
  <c r="O13" i="2"/>
  <c r="L13" i="2"/>
  <c r="I13" i="2"/>
  <c r="F13" i="2"/>
  <c r="C13" i="2"/>
  <c r="O12" i="2"/>
  <c r="L12" i="2"/>
  <c r="I12" i="2"/>
  <c r="F12" i="2"/>
  <c r="C12" i="2"/>
  <c r="O11" i="2"/>
  <c r="L11" i="2"/>
  <c r="I11" i="2"/>
  <c r="F11" i="2"/>
  <c r="C11" i="2"/>
  <c r="O10" i="2"/>
  <c r="L10" i="2"/>
  <c r="I10" i="2"/>
  <c r="F10" i="2"/>
  <c r="C10" i="2"/>
  <c r="O9" i="2"/>
  <c r="L9" i="2"/>
  <c r="I9" i="2"/>
  <c r="F9" i="2"/>
  <c r="C9" i="2"/>
  <c r="O8" i="2"/>
  <c r="L8" i="2"/>
  <c r="I8" i="2"/>
  <c r="F8" i="2"/>
  <c r="C8" i="2"/>
  <c r="O7" i="2"/>
  <c r="L7" i="2"/>
  <c r="I7" i="2"/>
  <c r="F7" i="2"/>
  <c r="C7" i="2"/>
  <c r="O6" i="2"/>
  <c r="L6" i="2"/>
  <c r="I6" i="2"/>
  <c r="F6" i="2"/>
  <c r="C6" i="2"/>
  <c r="Q5" i="2"/>
  <c r="P5" i="2"/>
  <c r="N5" i="2"/>
  <c r="M5" i="2"/>
  <c r="K5" i="2"/>
  <c r="J5" i="2"/>
  <c r="H5" i="2"/>
  <c r="G5" i="2"/>
  <c r="E5" i="2"/>
  <c r="D5" i="2"/>
  <c r="C5" i="2" s="1"/>
  <c r="I5" i="2" l="1"/>
  <c r="O5" i="2"/>
  <c r="M23" i="2"/>
  <c r="P23" i="2"/>
  <c r="R16" i="2"/>
  <c r="I23" i="2"/>
  <c r="L23" i="2"/>
  <c r="C23" i="2"/>
  <c r="R5" i="2"/>
  <c r="O23" i="2"/>
  <c r="C16" i="2"/>
  <c r="I16" i="2"/>
  <c r="F23" i="2"/>
  <c r="F16" i="2"/>
  <c r="L5" i="2"/>
  <c r="F5" i="2"/>
</calcChain>
</file>

<file path=xl/sharedStrings.xml><?xml version="1.0" encoding="utf-8"?>
<sst xmlns="http://schemas.openxmlformats.org/spreadsheetml/2006/main" count="726" uniqueCount="173">
  <si>
    <t>單位：人</t>
  </si>
  <si>
    <t>項目別</t>
  </si>
  <si>
    <t>113年底</t>
  </si>
  <si>
    <t>114年底</t>
  </si>
  <si>
    <t>115年底</t>
  </si>
  <si>
    <t>116年底</t>
  </si>
  <si>
    <t>總計</t>
  </si>
  <si>
    <t>男</t>
  </si>
  <si>
    <t>女</t>
  </si>
  <si>
    <t>年
齡
別</t>
  </si>
  <si>
    <t>24歲以下</t>
  </si>
  <si>
    <t>-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</si>
  <si>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</si>
  <si>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</si>
  <si>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</si>
  <si>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</si>
  <si>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</si>
  <si>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</si>
  <si>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</si>
  <si>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</si>
  <si>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</si>
  <si>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學
歷
別</t>
  </si>
  <si>
    <t>博士</t>
  </si>
  <si>
    <t>碩士</t>
  </si>
  <si>
    <t>大學</t>
  </si>
  <si>
    <t>專科</t>
  </si>
  <si>
    <t>高中職</t>
  </si>
  <si>
    <t>國(初)中以下</t>
  </si>
  <si>
    <t>人
員
類
別
/
職
等
別</t>
  </si>
  <si>
    <t>42</t>
  </si>
  <si>
    <t>簡任(派)</t>
  </si>
  <si>
    <t>薦任(派)</t>
  </si>
  <si>
    <t>委任(派)</t>
  </si>
  <si>
    <t>約僱人員</t>
  </si>
  <si>
    <t>約聘人員</t>
  </si>
  <si>
    <t>臨時人員</t>
  </si>
  <si>
    <t>技工</t>
  </si>
  <si>
    <t>其他人員</t>
  </si>
  <si>
    <t>說明：1.本會於113年1月1日由「桃園市政府資訊科技局」及「桃園市政府研究發展考核委員會」合併成立。</t>
  </si>
  <si>
    <t xml:space="preserve">      2.學歷別依取得該項學位者統計。</t>
  </si>
  <si>
    <t>2</t>
  </si>
  <si>
    <t>57</t>
  </si>
  <si>
    <t>19</t>
  </si>
  <si>
    <t>38</t>
  </si>
  <si>
    <t>73</t>
  </si>
  <si>
    <t>31</t>
  </si>
  <si>
    <t>78</t>
  </si>
  <si>
    <t>35</t>
  </si>
  <si>
    <t>43</t>
  </si>
  <si>
    <t>16</t>
  </si>
  <si>
    <t>27</t>
  </si>
  <si>
    <t>44</t>
  </si>
  <si>
    <t>14</t>
  </si>
  <si>
    <t>51</t>
  </si>
  <si>
    <t>37</t>
  </si>
  <si>
    <t>47</t>
  </si>
  <si>
    <t>11</t>
  </si>
  <si>
    <t>36</t>
  </si>
  <si>
    <t>1</t>
  </si>
  <si>
    <t>6</t>
  </si>
  <si>
    <t>3</t>
  </si>
  <si>
    <t>5</t>
  </si>
  <si>
    <t>12</t>
  </si>
  <si>
    <t>4</t>
  </si>
  <si>
    <t>17</t>
  </si>
  <si>
    <t>8</t>
  </si>
  <si>
    <t>9</t>
  </si>
  <si>
    <t>7</t>
  </si>
  <si>
    <t>13</t>
  </si>
  <si>
    <t>10</t>
  </si>
  <si>
    <t>15</t>
  </si>
  <si>
    <t>28</t>
  </si>
  <si>
    <t>23</t>
  </si>
  <si>
    <t>22</t>
  </si>
  <si>
    <t>26</t>
  </si>
  <si>
    <t>39</t>
  </si>
  <si>
    <t>24</t>
  </si>
  <si>
    <t>20</t>
  </si>
  <si>
    <t>25</t>
  </si>
  <si>
    <t>資料來源：桃園市政府智慧城鄉發展委員會人事室。</t>
    <phoneticPr fontId="20" type="noConversion"/>
  </si>
  <si>
    <r>
      <rPr>
        <sz val="12"/>
        <color rgb="FF000000"/>
        <rFont val="標楷體"/>
        <family val="4"/>
        <charset val="136"/>
      </rPr>
      <t>資料來源：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桃園市政府資訊科技局人事室</t>
    </r>
    <r>
      <rPr>
        <sz val="12"/>
        <color rgb="FF000000"/>
        <rFont val="Times New Roman"/>
        <family val="1"/>
      </rPr>
      <t>(107-111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  <phoneticPr fontId="20" type="noConversion"/>
  </si>
  <si>
    <r>
      <rPr>
        <sz val="12"/>
        <color rgb="FF000000"/>
        <rFont val="標楷體"/>
        <family val="4"/>
        <charset val="136"/>
      </rPr>
      <t>說明：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本局於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日改制為一級機關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原為資訊中心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</si>
  <si>
    <r>
      <t xml:space="preserve">     3.</t>
    </r>
    <r>
      <rPr>
        <sz val="12"/>
        <color rgb="FF000000"/>
        <rFont val="標楷體"/>
        <family val="4"/>
        <charset val="136"/>
      </rPr>
      <t>「桃園市政府智慧城鄉發展委員會」於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日由「桃園市政府資訊科技局」及「桃園市政府研究發展考核委員
</t>
    </r>
    <r>
      <rPr>
        <sz val="12"/>
        <color rgb="FF000000"/>
        <rFont val="Times New Roman"/>
        <family val="1"/>
      </rPr>
      <t xml:space="preserve">          </t>
    </r>
    <r>
      <rPr>
        <sz val="12"/>
        <color rgb="FF000000"/>
        <rFont val="標楷體"/>
        <family val="4"/>
        <charset val="136"/>
      </rPr>
      <t>會」合併成立。</t>
    </r>
    <phoneticPr fontId="20" type="noConversion"/>
  </si>
  <si>
    <r>
      <t xml:space="preserve">            2.</t>
    </r>
    <r>
      <rPr>
        <sz val="12"/>
        <color rgb="FF000000"/>
        <rFont val="標楷體"/>
        <family val="4"/>
        <charset val="136"/>
      </rPr>
      <t>學歷別依取得該項學位者統計。</t>
    </r>
    <phoneticPr fontId="20" type="noConversion"/>
  </si>
  <si>
    <r>
      <t xml:space="preserve">             2.</t>
    </r>
    <r>
      <rPr>
        <sz val="12"/>
        <color rgb="FF000000"/>
        <rFont val="標楷體"/>
        <family val="4"/>
        <charset val="136"/>
      </rPr>
      <t>桃園市政府智慧城鄉發展委員會人事室</t>
    </r>
    <r>
      <rPr>
        <sz val="12"/>
        <color rgb="FF000000"/>
        <rFont val="Times New Roman"/>
        <family val="1"/>
      </rPr>
      <t>(112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  <phoneticPr fontId="20" type="noConversion"/>
  </si>
  <si>
    <r>
      <rPr>
        <sz val="12"/>
        <color rgb="FF000000"/>
        <rFont val="標楷體"/>
        <family val="4"/>
        <charset val="136"/>
      </rPr>
      <t>項目別</t>
    </r>
  </si>
  <si>
    <r>
      <t>100</t>
    </r>
    <r>
      <rPr>
        <sz val="12"/>
        <color rgb="FF000000"/>
        <rFont val="標楷體"/>
        <family val="4"/>
        <charset val="136"/>
      </rPr>
      <t>年底</t>
    </r>
  </si>
  <si>
    <r>
      <t>107</t>
    </r>
    <r>
      <rPr>
        <sz val="12"/>
        <color rgb="FF000000"/>
        <rFont val="標楷體"/>
        <family val="4"/>
        <charset val="136"/>
      </rPr>
      <t>年底</t>
    </r>
  </si>
  <si>
    <r>
      <t>108</t>
    </r>
    <r>
      <rPr>
        <sz val="12"/>
        <color rgb="FF000000"/>
        <rFont val="標楷體"/>
        <family val="4"/>
        <charset val="136"/>
      </rPr>
      <t>年底</t>
    </r>
  </si>
  <si>
    <r>
      <t>109</t>
    </r>
    <r>
      <rPr>
        <sz val="12"/>
        <color rgb="FF000000"/>
        <rFont val="標楷體"/>
        <family val="4"/>
        <charset val="136"/>
      </rPr>
      <t>年底</t>
    </r>
  </si>
  <si>
    <r>
      <t>110</t>
    </r>
    <r>
      <rPr>
        <sz val="12"/>
        <color rgb="FF000000"/>
        <rFont val="標楷體"/>
        <family val="4"/>
        <charset val="136"/>
      </rPr>
      <t>年底</t>
    </r>
  </si>
  <si>
    <r>
      <t>111</t>
    </r>
    <r>
      <rPr>
        <sz val="12"/>
        <color rgb="FF000000"/>
        <rFont val="標楷體"/>
        <family val="4"/>
        <charset val="136"/>
      </rPr>
      <t>年底</t>
    </r>
  </si>
  <si>
    <r>
      <t>112</t>
    </r>
    <r>
      <rPr>
        <sz val="12"/>
        <color rgb="FF000000"/>
        <rFont val="標楷體"/>
        <family val="4"/>
        <charset val="136"/>
      </rPr>
      <t>年底</t>
    </r>
    <phoneticPr fontId="20" type="noConversion"/>
  </si>
  <si>
    <r>
      <rPr>
        <sz val="12"/>
        <color rgb="FF000000"/>
        <rFont val="標楷體"/>
        <family val="4"/>
        <charset val="136"/>
      </rPr>
      <t>總計</t>
    </r>
  </si>
  <si>
    <r>
      <rPr>
        <sz val="12"/>
        <color rgb="FF000000"/>
        <rFont val="標楷體"/>
        <family val="4"/>
        <charset val="136"/>
      </rPr>
      <t>男</t>
    </r>
  </si>
  <si>
    <r>
      <rPr>
        <sz val="12"/>
        <color rgb="FF000000"/>
        <rFont val="標楷體"/>
        <family val="4"/>
        <charset val="136"/>
      </rPr>
      <t>女</t>
    </r>
  </si>
  <si>
    <r>
      <rPr>
        <sz val="12"/>
        <color rgb="FF000000"/>
        <rFont val="標楷體"/>
        <family val="4"/>
        <charset val="136"/>
      </rPr>
      <t>年
齡
別</t>
    </r>
  </si>
  <si>
    <r>
      <t>24</t>
    </r>
    <r>
      <rPr>
        <sz val="12"/>
        <color rgb="FF000000"/>
        <rFont val="標楷體"/>
        <family val="4"/>
        <charset val="136"/>
      </rPr>
      <t>歲以下</t>
    </r>
  </si>
  <si>
    <r>
      <t>25-29</t>
    </r>
    <r>
      <rPr>
        <sz val="12"/>
        <color rgb="FF000000"/>
        <rFont val="標楷體"/>
        <family val="4"/>
        <charset val="136"/>
      </rPr>
      <t>歲</t>
    </r>
  </si>
  <si>
    <r>
      <t>30-34</t>
    </r>
    <r>
      <rPr>
        <sz val="12"/>
        <color rgb="FF000000"/>
        <rFont val="標楷體"/>
        <family val="4"/>
        <charset val="136"/>
      </rPr>
      <t>歲</t>
    </r>
  </si>
  <si>
    <r>
      <t>35-39</t>
    </r>
    <r>
      <rPr>
        <sz val="12"/>
        <color rgb="FF000000"/>
        <rFont val="標楷體"/>
        <family val="4"/>
        <charset val="136"/>
      </rPr>
      <t>歲</t>
    </r>
  </si>
  <si>
    <r>
      <t>40-44</t>
    </r>
    <r>
      <rPr>
        <sz val="12"/>
        <color rgb="FF000000"/>
        <rFont val="標楷體"/>
        <family val="4"/>
        <charset val="136"/>
      </rPr>
      <t>歲</t>
    </r>
  </si>
  <si>
    <r>
      <t>45-49</t>
    </r>
    <r>
      <rPr>
        <sz val="12"/>
        <color rgb="FF000000"/>
        <rFont val="標楷體"/>
        <family val="4"/>
        <charset val="136"/>
      </rPr>
      <t>歲</t>
    </r>
  </si>
  <si>
    <r>
      <t>50-54</t>
    </r>
    <r>
      <rPr>
        <sz val="12"/>
        <color rgb="FF000000"/>
        <rFont val="標楷體"/>
        <family val="4"/>
        <charset val="136"/>
      </rPr>
      <t>歲</t>
    </r>
  </si>
  <si>
    <r>
      <t>55-59</t>
    </r>
    <r>
      <rPr>
        <sz val="12"/>
        <color rgb="FF000000"/>
        <rFont val="標楷體"/>
        <family val="4"/>
        <charset val="136"/>
      </rPr>
      <t>歲</t>
    </r>
  </si>
  <si>
    <r>
      <t>60-64</t>
    </r>
    <r>
      <rPr>
        <sz val="12"/>
        <color rgb="FF000000"/>
        <rFont val="標楷體"/>
        <family val="4"/>
        <charset val="136"/>
      </rPr>
      <t>歲</t>
    </r>
  </si>
  <si>
    <r>
      <t>65</t>
    </r>
    <r>
      <rPr>
        <sz val="12"/>
        <color rgb="FF000000"/>
        <rFont val="標楷體"/>
        <family val="4"/>
        <charset val="136"/>
      </rPr>
      <t>歲以上</t>
    </r>
  </si>
  <si>
    <r>
      <rPr>
        <sz val="12"/>
        <color rgb="FF000000"/>
        <rFont val="標楷體"/>
        <family val="4"/>
        <charset val="136"/>
      </rPr>
      <t>學
歷
別</t>
    </r>
  </si>
  <si>
    <r>
      <rPr>
        <sz val="12"/>
        <color rgb="FF000000"/>
        <rFont val="標楷體"/>
        <family val="4"/>
        <charset val="136"/>
      </rPr>
      <t>博士</t>
    </r>
  </si>
  <si>
    <r>
      <rPr>
        <sz val="12"/>
        <color rgb="FF000000"/>
        <rFont val="標楷體"/>
        <family val="4"/>
        <charset val="136"/>
      </rPr>
      <t>碩士</t>
    </r>
  </si>
  <si>
    <r>
      <rPr>
        <sz val="12"/>
        <color rgb="FF000000"/>
        <rFont val="標楷體"/>
        <family val="4"/>
        <charset val="136"/>
      </rPr>
      <t>大學</t>
    </r>
  </si>
  <si>
    <r>
      <rPr>
        <sz val="12"/>
        <color rgb="FF000000"/>
        <rFont val="標楷體"/>
        <family val="4"/>
        <charset val="136"/>
      </rPr>
      <t>專科</t>
    </r>
  </si>
  <si>
    <r>
      <rPr>
        <sz val="12"/>
        <color rgb="FF000000"/>
        <rFont val="標楷體"/>
        <family val="4"/>
        <charset val="136"/>
      </rPr>
      <t>高中職</t>
    </r>
  </si>
  <si>
    <r>
      <rPr>
        <sz val="12"/>
        <color rgb="FF000000"/>
        <rFont val="標楷體"/>
        <family val="4"/>
        <charset val="136"/>
      </rPr>
      <t>國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初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中以下</t>
    </r>
  </si>
  <si>
    <r>
      <rPr>
        <sz val="12"/>
        <color rgb="FF000000"/>
        <rFont val="標楷體"/>
        <family val="4"/>
        <charset val="136"/>
      </rPr>
      <t xml:space="preserve">人
員
類
別
</t>
    </r>
    <r>
      <rPr>
        <sz val="12"/>
        <color rgb="FF000000"/>
        <rFont val="Times New Roman"/>
        <family val="1"/>
      </rPr>
      <t xml:space="preserve">/
</t>
    </r>
    <r>
      <rPr>
        <sz val="12"/>
        <color rgb="FF000000"/>
        <rFont val="標楷體"/>
        <family val="4"/>
        <charset val="136"/>
      </rPr>
      <t>職
等
別</t>
    </r>
  </si>
  <si>
    <r>
      <rPr>
        <sz val="12"/>
        <color rgb="FF000000"/>
        <rFont val="標楷體"/>
        <family val="4"/>
        <charset val="136"/>
      </rPr>
      <t>簡任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派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</si>
  <si>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薦任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派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</si>
  <si>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委任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派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</si>
  <si>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約僱人員</t>
    </r>
  </si>
  <si>
    <r>
      <rPr>
        <sz val="12"/>
        <color rgb="FF000000"/>
        <rFont val="標楷體"/>
        <family val="4"/>
        <charset val="136"/>
      </rPr>
      <t>約聘人員</t>
    </r>
  </si>
  <si>
    <r>
      <rPr>
        <sz val="12"/>
        <color rgb="FF000000"/>
        <rFont val="標楷體"/>
        <family val="4"/>
        <charset val="136"/>
      </rPr>
      <t>臨時人員</t>
    </r>
  </si>
  <si>
    <r>
      <rPr>
        <sz val="12"/>
        <color rgb="FF000000"/>
        <rFont val="標楷體"/>
        <family val="4"/>
        <charset val="136"/>
      </rPr>
      <t>技工</t>
    </r>
  </si>
  <si>
    <r>
      <rPr>
        <sz val="12"/>
        <color rgb="FF000000"/>
        <rFont val="標楷體"/>
        <family val="4"/>
        <charset val="136"/>
      </rPr>
      <t>其他人員</t>
    </r>
  </si>
  <si>
    <r>
      <t xml:space="preserve">         2.</t>
    </r>
    <r>
      <rPr>
        <sz val="12"/>
        <color rgb="FF000000"/>
        <rFont val="標楷體"/>
        <family val="4"/>
        <charset val="136"/>
      </rPr>
      <t>桃園市政府智慧城鄉發展委員會人事室</t>
    </r>
    <r>
      <rPr>
        <sz val="12"/>
        <color rgb="FF000000"/>
        <rFont val="Times New Roman"/>
        <family val="1"/>
      </rPr>
      <t>(112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  <phoneticPr fontId="20" type="noConversion"/>
  </si>
  <si>
    <r>
      <rPr>
        <sz val="12"/>
        <color rgb="FF000000"/>
        <rFont val="標楷體"/>
        <family val="4"/>
        <charset val="136"/>
      </rPr>
      <t>說明：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原所屬資訊中心於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改制為一級機關「桃園市政府資訊科技局」，故</t>
    </r>
    <r>
      <rPr>
        <sz val="12"/>
        <color rgb="FF000000"/>
        <rFont val="Times New Roman"/>
        <family val="1"/>
      </rPr>
      <t>106</t>
    </r>
    <r>
      <rPr>
        <sz val="12"/>
        <color rgb="FF000000"/>
        <rFont val="標楷體"/>
        <family val="4"/>
        <charset val="136"/>
      </rPr>
      <t>年底前含所屬機關員工人數，自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標楷體"/>
        <family val="4"/>
        <charset val="136"/>
      </rPr>
      <t>年底起為本會員工人數。</t>
    </r>
  </si>
  <si>
    <r>
      <t>101</t>
    </r>
    <r>
      <rPr>
        <sz val="12"/>
        <color rgb="FF000000"/>
        <rFont val="標楷體"/>
        <family val="4"/>
        <charset val="136"/>
      </rPr>
      <t>年底</t>
    </r>
  </si>
  <si>
    <r>
      <t>102</t>
    </r>
    <r>
      <rPr>
        <sz val="12"/>
        <color rgb="FF000000"/>
        <rFont val="標楷體"/>
        <family val="4"/>
        <charset val="136"/>
      </rPr>
      <t>年底</t>
    </r>
  </si>
  <si>
    <r>
      <t>103</t>
    </r>
    <r>
      <rPr>
        <sz val="12"/>
        <color rgb="FF000000"/>
        <rFont val="標楷體"/>
        <family val="4"/>
        <charset val="136"/>
      </rPr>
      <t>年底</t>
    </r>
  </si>
  <si>
    <r>
      <t>104</t>
    </r>
    <r>
      <rPr>
        <sz val="12"/>
        <color rgb="FF000000"/>
        <rFont val="標楷體"/>
        <family val="4"/>
        <charset val="136"/>
      </rPr>
      <t>年底</t>
    </r>
  </si>
  <si>
    <r>
      <t>105</t>
    </r>
    <r>
      <rPr>
        <sz val="12"/>
        <color rgb="FF000000"/>
        <rFont val="標楷體"/>
        <family val="4"/>
        <charset val="136"/>
      </rPr>
      <t>年底</t>
    </r>
  </si>
  <si>
    <r>
      <t>106</t>
    </r>
    <r>
      <rPr>
        <sz val="12"/>
        <color rgb="FF000000"/>
        <rFont val="標楷體"/>
        <family val="4"/>
        <charset val="136"/>
      </rPr>
      <t>年底</t>
    </r>
  </si>
  <si>
    <r>
      <rPr>
        <sz val="12"/>
        <color rgb="FF000000"/>
        <rFont val="標楷體"/>
        <family val="4"/>
        <charset val="136"/>
      </rPr>
      <t>約雇人員</t>
    </r>
  </si>
  <si>
    <r>
      <t xml:space="preserve"> 3.</t>
    </r>
    <r>
      <rPr>
        <sz val="12"/>
        <color rgb="FF000000"/>
        <rFont val="標楷體"/>
        <family val="4"/>
        <charset val="136"/>
      </rPr>
      <t>「桃園市政府智慧城鄉發展委員會」於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日由「桃園市政府資訊科技局」及「桃園市政府研究發展考核委員會」合併成立。</t>
    </r>
    <phoneticPr fontId="20" type="noConversion"/>
  </si>
  <si>
    <t>資料來源：1.桃園市政府研究發展考核委員會人事管理員(100-111年底)。</t>
    <phoneticPr fontId="20" type="noConversion"/>
  </si>
  <si>
    <t>智慧城鄉發展委員會員工人數</t>
    <phoneticPr fontId="20" type="noConversion"/>
  </si>
  <si>
    <t>智慧城鄉發展委員會(原資訊科技局)員工人數</t>
    <phoneticPr fontId="20" type="noConversion"/>
  </si>
  <si>
    <t>智慧城鄉發展委員會(原研究發展考核委員會)員工人數</t>
    <phoneticPr fontId="20" type="noConversion"/>
  </si>
  <si>
    <t xml:space="preserve">    單位：人</t>
    <phoneticPr fontId="20" type="noConversion"/>
  </si>
  <si>
    <t>單位：人</t>
    <phoneticPr fontId="20" type="noConversion"/>
  </si>
  <si>
    <r>
      <rPr>
        <sz val="12"/>
        <color rgb="FF000000"/>
        <rFont val="標楷體"/>
        <family val="4"/>
        <charset val="136"/>
      </rPr>
      <t>說明：「桃園市政府智慧城鄉發展委員會」於</t>
    </r>
    <r>
      <rPr>
        <sz val="12"/>
        <color rgb="FF000000"/>
        <rFont val="Times New Roman"/>
        <family val="1"/>
      </rPr>
      <t>113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日由「桃園市政府資訊科技局」及「桃園市政府研究發展考核委員會」合併成立。</t>
    </r>
    <phoneticPr fontId="20" type="noConversion"/>
  </si>
  <si>
    <r>
      <rPr>
        <b/>
        <sz val="12"/>
        <color rgb="FF000000"/>
        <rFont val="標楷體"/>
        <family val="4"/>
        <charset val="136"/>
      </rPr>
      <t>項目別</t>
    </r>
  </si>
  <si>
    <r>
      <rPr>
        <b/>
        <sz val="12"/>
        <color rgb="FF000000"/>
        <rFont val="標楷體"/>
        <family val="4"/>
        <charset val="136"/>
      </rPr>
      <t>總計</t>
    </r>
  </si>
  <si>
    <r>
      <rPr>
        <b/>
        <sz val="12"/>
        <color rgb="FF000000"/>
        <rFont val="標楷體"/>
        <family val="4"/>
        <charset val="136"/>
      </rPr>
      <t>男</t>
    </r>
  </si>
  <si>
    <r>
      <rPr>
        <b/>
        <sz val="12"/>
        <color rgb="FF000000"/>
        <rFont val="標楷體"/>
        <family val="4"/>
        <charset val="136"/>
      </rPr>
      <t>女</t>
    </r>
  </si>
  <si>
    <r>
      <rPr>
        <b/>
        <sz val="12"/>
        <color rgb="FF000000"/>
        <rFont val="標楷體"/>
        <family val="4"/>
        <charset val="136"/>
      </rPr>
      <t>年
齡
別</t>
    </r>
  </si>
  <si>
    <r>
      <t>24</t>
    </r>
    <r>
      <rPr>
        <b/>
        <sz val="12"/>
        <color rgb="FF000000"/>
        <rFont val="標楷體"/>
        <family val="4"/>
        <charset val="136"/>
      </rPr>
      <t>歲以下</t>
    </r>
  </si>
  <si>
    <r>
      <t>25-29</t>
    </r>
    <r>
      <rPr>
        <b/>
        <sz val="12"/>
        <color rgb="FF000000"/>
        <rFont val="標楷體"/>
        <family val="4"/>
        <charset val="136"/>
      </rPr>
      <t>歲</t>
    </r>
  </si>
  <si>
    <r>
      <t>30-34</t>
    </r>
    <r>
      <rPr>
        <b/>
        <sz val="12"/>
        <color rgb="FF000000"/>
        <rFont val="標楷體"/>
        <family val="4"/>
        <charset val="136"/>
      </rPr>
      <t>歲</t>
    </r>
  </si>
  <si>
    <r>
      <t>35-39</t>
    </r>
    <r>
      <rPr>
        <b/>
        <sz val="12"/>
        <color rgb="FF000000"/>
        <rFont val="標楷體"/>
        <family val="4"/>
        <charset val="136"/>
      </rPr>
      <t>歲</t>
    </r>
  </si>
  <si>
    <r>
      <t>40-44</t>
    </r>
    <r>
      <rPr>
        <b/>
        <sz val="12"/>
        <color rgb="FF000000"/>
        <rFont val="標楷體"/>
        <family val="4"/>
        <charset val="136"/>
      </rPr>
      <t>歲</t>
    </r>
  </si>
  <si>
    <r>
      <t>45-49</t>
    </r>
    <r>
      <rPr>
        <b/>
        <sz val="12"/>
        <color rgb="FF000000"/>
        <rFont val="標楷體"/>
        <family val="4"/>
        <charset val="136"/>
      </rPr>
      <t>歲</t>
    </r>
  </si>
  <si>
    <r>
      <t>50-54</t>
    </r>
    <r>
      <rPr>
        <b/>
        <sz val="12"/>
        <color rgb="FF000000"/>
        <rFont val="標楷體"/>
        <family val="4"/>
        <charset val="136"/>
      </rPr>
      <t>歲</t>
    </r>
  </si>
  <si>
    <r>
      <t>55-59</t>
    </r>
    <r>
      <rPr>
        <b/>
        <sz val="12"/>
        <color rgb="FF000000"/>
        <rFont val="標楷體"/>
        <family val="4"/>
        <charset val="136"/>
      </rPr>
      <t>歲</t>
    </r>
  </si>
  <si>
    <r>
      <t>60-64</t>
    </r>
    <r>
      <rPr>
        <b/>
        <sz val="12"/>
        <color rgb="FF000000"/>
        <rFont val="標楷體"/>
        <family val="4"/>
        <charset val="136"/>
      </rPr>
      <t>歲</t>
    </r>
  </si>
  <si>
    <r>
      <t>65</t>
    </r>
    <r>
      <rPr>
        <b/>
        <sz val="12"/>
        <color rgb="FF000000"/>
        <rFont val="標楷體"/>
        <family val="4"/>
        <charset val="136"/>
      </rPr>
      <t>歲以上</t>
    </r>
  </si>
  <si>
    <r>
      <rPr>
        <b/>
        <sz val="12"/>
        <color rgb="FF000000"/>
        <rFont val="標楷體"/>
        <family val="4"/>
        <charset val="136"/>
      </rPr>
      <t>學
歷
別</t>
    </r>
  </si>
  <si>
    <r>
      <rPr>
        <b/>
        <sz val="12"/>
        <color rgb="FF000000"/>
        <rFont val="標楷體"/>
        <family val="4"/>
        <charset val="136"/>
      </rPr>
      <t>博士</t>
    </r>
  </si>
  <si>
    <r>
      <rPr>
        <b/>
        <sz val="12"/>
        <color rgb="FF000000"/>
        <rFont val="標楷體"/>
        <family val="4"/>
        <charset val="136"/>
      </rPr>
      <t>碩士</t>
    </r>
  </si>
  <si>
    <r>
      <rPr>
        <b/>
        <sz val="12"/>
        <color rgb="FF000000"/>
        <rFont val="標楷體"/>
        <family val="4"/>
        <charset val="136"/>
      </rPr>
      <t>大學</t>
    </r>
  </si>
  <si>
    <r>
      <rPr>
        <b/>
        <sz val="12"/>
        <color rgb="FF000000"/>
        <rFont val="標楷體"/>
        <family val="4"/>
        <charset val="136"/>
      </rPr>
      <t>專科</t>
    </r>
  </si>
  <si>
    <r>
      <rPr>
        <b/>
        <sz val="12"/>
        <color rgb="FF000000"/>
        <rFont val="標楷體"/>
        <family val="4"/>
        <charset val="136"/>
      </rPr>
      <t>高中職</t>
    </r>
  </si>
  <si>
    <r>
      <rPr>
        <b/>
        <sz val="12"/>
        <color rgb="FF000000"/>
        <rFont val="標楷體"/>
        <family val="4"/>
        <charset val="136"/>
      </rPr>
      <t>國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初</t>
    </r>
    <r>
      <rPr>
        <b/>
        <sz val="12"/>
        <color rgb="FF000000"/>
        <rFont val="Times New Roman"/>
        <family val="1"/>
      </rPr>
      <t>)</t>
    </r>
    <r>
      <rPr>
        <b/>
        <sz val="12"/>
        <color rgb="FF000000"/>
        <rFont val="標楷體"/>
        <family val="4"/>
        <charset val="136"/>
      </rPr>
      <t>中以下</t>
    </r>
  </si>
  <si>
    <r>
      <rPr>
        <b/>
        <sz val="12"/>
        <color rgb="FF000000"/>
        <rFont val="標楷體"/>
        <family val="4"/>
        <charset val="136"/>
      </rPr>
      <t xml:space="preserve">人
員
類
別
</t>
    </r>
    <r>
      <rPr>
        <b/>
        <sz val="12"/>
        <color rgb="FF000000"/>
        <rFont val="Times New Roman"/>
        <family val="1"/>
      </rPr>
      <t xml:space="preserve">/
</t>
    </r>
    <r>
      <rPr>
        <b/>
        <sz val="12"/>
        <color rgb="FF000000"/>
        <rFont val="標楷體"/>
        <family val="4"/>
        <charset val="136"/>
      </rPr>
      <t>職
等
別</t>
    </r>
  </si>
  <si>
    <r>
      <rPr>
        <b/>
        <sz val="12"/>
        <color rgb="FF000000"/>
        <rFont val="標楷體"/>
        <family val="4"/>
        <charset val="136"/>
      </rPr>
      <t>簡任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派</t>
    </r>
    <r>
      <rPr>
        <b/>
        <sz val="12"/>
        <color rgb="FF000000"/>
        <rFont val="Times New Roman"/>
        <family val="1"/>
      </rPr>
      <t>)</t>
    </r>
  </si>
  <si>
    <r>
      <rPr>
        <b/>
        <sz val="12"/>
        <color rgb="FF000000"/>
        <rFont val="標楷體"/>
        <family val="4"/>
        <charset val="136"/>
      </rPr>
      <t>薦任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派</t>
    </r>
    <r>
      <rPr>
        <b/>
        <sz val="12"/>
        <color rgb="FF000000"/>
        <rFont val="Times New Roman"/>
        <family val="1"/>
      </rPr>
      <t>)</t>
    </r>
  </si>
  <si>
    <r>
      <rPr>
        <b/>
        <sz val="12"/>
        <color rgb="FF000000"/>
        <rFont val="標楷體"/>
        <family val="4"/>
        <charset val="136"/>
      </rPr>
      <t>委任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派</t>
    </r>
    <r>
      <rPr>
        <b/>
        <sz val="12"/>
        <color rgb="FF000000"/>
        <rFont val="Times New Roman"/>
        <family val="1"/>
      </rPr>
      <t>)</t>
    </r>
  </si>
  <si>
    <r>
      <rPr>
        <b/>
        <sz val="12"/>
        <color rgb="FF000000"/>
        <rFont val="標楷體"/>
        <family val="4"/>
        <charset val="136"/>
      </rPr>
      <t>約雇人員</t>
    </r>
  </si>
  <si>
    <r>
      <rPr>
        <b/>
        <sz val="12"/>
        <color rgb="FF000000"/>
        <rFont val="標楷體"/>
        <family val="4"/>
        <charset val="136"/>
      </rPr>
      <t>約聘人員</t>
    </r>
  </si>
  <si>
    <r>
      <rPr>
        <b/>
        <sz val="12"/>
        <color rgb="FF000000"/>
        <rFont val="標楷體"/>
        <family val="4"/>
        <charset val="136"/>
      </rPr>
      <t>臨時人員</t>
    </r>
  </si>
  <si>
    <r>
      <rPr>
        <b/>
        <sz val="12"/>
        <color rgb="FF000000"/>
        <rFont val="標楷體"/>
        <family val="4"/>
        <charset val="136"/>
      </rPr>
      <t>技工</t>
    </r>
  </si>
  <si>
    <r>
      <rPr>
        <b/>
        <sz val="12"/>
        <color rgb="FF000000"/>
        <rFont val="標楷體"/>
        <family val="4"/>
        <charset val="136"/>
      </rPr>
      <t>其他人員</t>
    </r>
  </si>
  <si>
    <r>
      <t>113</t>
    </r>
    <r>
      <rPr>
        <b/>
        <sz val="12"/>
        <rFont val="標楷體"/>
        <family val="4"/>
        <charset val="136"/>
      </rPr>
      <t>年底</t>
    </r>
    <phoneticPr fontId="20" type="noConversion"/>
  </si>
  <si>
    <r>
      <t>114</t>
    </r>
    <r>
      <rPr>
        <b/>
        <sz val="12"/>
        <rFont val="標楷體"/>
        <family val="4"/>
        <charset val="136"/>
      </rPr>
      <t>年底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</si>
</sst>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[$-404]General"/>
    <numFmt numFmtId="177" formatCode="&quot; &quot;#,##0.00&quot; &quot;;&quot; (&quot;#,##0.00&quot;)&quot;;&quot;-&quot;#&quot; &quot;;&quot; &quot;@&quot; &quot;"/>
    <numFmt numFmtId="178" formatCode="&quot; &quot;0&quot; &quot;;&quot;-&quot;0&quot; &quot;;&quot;-&quot;#&quot; &quot;;&quot; &quot;@&quot; &quot;"/>
    <numFmt numFmtId="179" formatCode="&quot; &quot;#,##0.00&quot; &quot;;&quot;-&quot;#,##0.00&quot; &quot;;&quot;-&quot;#&quot; &quot;;&quot; &quot;@&quot; &quot;"/>
    <numFmt numFmtId="180" formatCode="[$NT$-404]#,##0.00;[Red]&quot;-&quot;[$NT$-404]#,##0.00"/>
    <numFmt numFmtId="181" formatCode="_-* #,##0_-;\-* #,##0_-;_-* &quot;-&quot;??_-;_-@_-"/>
    <numFmt numFmtId="182" formatCode="&quot; &quot;#,##0&quot; &quot;;&quot; (&quot;#,##0&quot;)&quot;;&quot;-&quot;#&quot; &quot;;&quot; &quot;@&quot; &quot;"/>
  </numFmts>
  <fonts count="28">
    <font>
      <sz val="12"/>
      <color rgb="FF000000"/>
      <name val="Arial"/>
      <family val="2"/>
    </font>
    <font>
      <sz val="12"/>
      <color theme="1"/>
      <name val="新細明體"/>
      <family val="2"/>
      <charset val="136"/>
      <scheme val="minor"/>
    </font>
    <font>
      <sz val="12"/>
      <color rgb="FF000000"/>
      <name val="Arial"/>
      <family val="2"/>
    </font>
    <font>
      <sz val="12"/>
      <color rgb="FF000000"/>
      <name val="新細明體"/>
      <family val="1"/>
      <charset val="136"/>
    </font>
    <font>
      <sz val="12"/>
      <color rgb="FF000000"/>
      <name val="新細明體1"/>
      <family val="1"/>
      <charset val="136"/>
    </font>
    <font>
      <b/>
      <sz val="12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CC0000"/>
      <name val="Arial"/>
      <family val="2"/>
    </font>
    <font>
      <i/>
      <sz val="12"/>
      <color rgb="FF808080"/>
      <name val="Arial"/>
      <family val="2"/>
    </font>
    <font>
      <sz val="12"/>
      <color rgb="FF006600"/>
      <name val="Arial"/>
      <family val="2"/>
    </font>
    <font>
      <b/>
      <i/>
      <sz val="16"/>
      <color rgb="FF000000"/>
      <name val="Arial"/>
      <family val="2"/>
    </font>
    <font>
      <b/>
      <i/>
      <sz val="12"/>
      <color rgb="FF000000"/>
      <name val="Arial"/>
      <family val="2"/>
    </font>
    <font>
      <u/>
      <sz val="12"/>
      <color rgb="FF0000EE"/>
      <name val="Arial"/>
      <family val="2"/>
    </font>
    <font>
      <sz val="12"/>
      <color rgb="FF996600"/>
      <name val="Arial"/>
      <family val="2"/>
    </font>
    <font>
      <sz val="12"/>
      <color rgb="FF333333"/>
      <name val="Arial"/>
      <family val="2"/>
    </font>
    <font>
      <b/>
      <i/>
      <u/>
      <sz val="12"/>
      <color rgb="FF000000"/>
      <name val="Arial"/>
      <family val="2"/>
    </font>
    <font>
      <sz val="16"/>
      <color rgb="FF000000"/>
      <name val="標楷體"/>
      <family val="4"/>
      <charset val="136"/>
    </font>
    <font>
      <sz val="12"/>
      <color rgb="FF000000"/>
      <name val="新細明體1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name val="細明體"/>
      <family val="3"/>
      <charset val="136"/>
    </font>
    <font>
      <sz val="16"/>
      <color rgb="FF000000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16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5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7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6" fontId="3" fillId="0" borderId="0" applyBorder="0" applyProtection="0"/>
    <xf numFmtId="176" fontId="3" fillId="0" borderId="0" applyBorder="0" applyProtection="0">
      <alignment vertical="center"/>
    </xf>
    <xf numFmtId="0" fontId="3" fillId="0" borderId="0" applyNumberFormat="0" applyBorder="0" applyProtection="0">
      <alignment vertical="center"/>
    </xf>
    <xf numFmtId="177" fontId="4" fillId="0" borderId="0" applyBorder="0" applyProtection="0">
      <alignment vertical="center"/>
    </xf>
    <xf numFmtId="0" fontId="5" fillId="0" borderId="0" applyNumberFormat="0" applyBorder="0" applyProtection="0">
      <alignment vertical="center"/>
    </xf>
    <xf numFmtId="0" fontId="6" fillId="2" borderId="0" applyNumberFormat="0" applyBorder="0" applyProtection="0">
      <alignment vertical="center"/>
    </xf>
    <xf numFmtId="0" fontId="6" fillId="3" borderId="0" applyNumberFormat="0" applyBorder="0" applyProtection="0">
      <alignment vertical="center"/>
    </xf>
    <xf numFmtId="0" fontId="5" fillId="4" borderId="0" applyNumberFormat="0" applyBorder="0" applyProtection="0">
      <alignment vertical="center"/>
    </xf>
    <xf numFmtId="0" fontId="7" fillId="5" borderId="0" applyNumberFormat="0" applyBorder="0" applyProtection="0">
      <alignment vertical="center"/>
    </xf>
    <xf numFmtId="0" fontId="6" fillId="6" borderId="0" applyNumberFormat="0" applyBorder="0" applyProtection="0">
      <alignment vertical="center"/>
    </xf>
    <xf numFmtId="179" fontId="4" fillId="0" borderId="0" applyBorder="0" applyProtection="0">
      <alignment vertical="center"/>
    </xf>
    <xf numFmtId="176" fontId="4" fillId="0" borderId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7" borderId="0" applyNumberFormat="0" applyBorder="0" applyProtection="0">
      <alignment vertical="center"/>
    </xf>
    <xf numFmtId="0" fontId="10" fillId="0" borderId="0" applyNumberFormat="0" applyBorder="0" applyProtection="0">
      <alignment horizontal="center" vertical="center"/>
    </xf>
    <xf numFmtId="0" fontId="10" fillId="0" borderId="0" applyNumberFormat="0" applyBorder="0" applyProtection="0">
      <alignment horizontal="center" vertical="center" textRotation="90"/>
    </xf>
    <xf numFmtId="0" fontId="11" fillId="0" borderId="0" applyNumberFormat="0" applyBorder="0" applyProtection="0">
      <alignment horizontal="center" vertical="center"/>
    </xf>
    <xf numFmtId="0" fontId="12" fillId="0" borderId="0" applyNumberFormat="0" applyBorder="0" applyProtection="0">
      <alignment vertical="center"/>
    </xf>
    <xf numFmtId="0" fontId="13" fillId="8" borderId="0" applyNumberFormat="0" applyBorder="0" applyProtection="0">
      <alignment vertical="center"/>
    </xf>
    <xf numFmtId="0" fontId="14" fillId="8" borderId="1" applyNumberFormat="0" applyProtection="0">
      <alignment vertical="center"/>
    </xf>
    <xf numFmtId="0" fontId="15" fillId="0" borderId="0" applyNumberFormat="0" applyBorder="0" applyProtection="0">
      <alignment vertical="center"/>
    </xf>
    <xf numFmtId="180" fontId="15" fillId="0" borderId="0" applyBorder="0" applyProtection="0">
      <alignment vertical="center"/>
    </xf>
    <xf numFmtId="0" fontId="2" fillId="0" borderId="0" applyNumberFormat="0" applyFont="0" applyBorder="0" applyProtection="0">
      <alignment vertical="center"/>
    </xf>
    <xf numFmtId="0" fontId="2" fillId="0" borderId="0" applyNumberFormat="0" applyFont="0" applyBorder="0" applyProtection="0">
      <alignment vertical="center"/>
    </xf>
    <xf numFmtId="0" fontId="7" fillId="0" borderId="0" applyNumberFormat="0" applyBorder="0" applyProtection="0">
      <alignment vertical="center"/>
    </xf>
  </cellStyleXfs>
  <cellXfs count="127">
    <xf numFmtId="0" fontId="0" fillId="0" borderId="0" xfId="0">
      <alignment vertical="center"/>
    </xf>
    <xf numFmtId="49" fontId="16" fillId="0" borderId="0" xfId="13" applyNumberFormat="1" applyFont="1" applyFill="1" applyAlignment="1">
      <alignment vertical="center"/>
    </xf>
    <xf numFmtId="49" fontId="17" fillId="0" borderId="3" xfId="13" applyNumberFormat="1" applyFont="1" applyFill="1" applyBorder="1" applyAlignment="1">
      <alignment vertical="center"/>
    </xf>
    <xf numFmtId="49" fontId="17" fillId="0" borderId="4" xfId="13" applyNumberFormat="1" applyFont="1" applyFill="1" applyBorder="1" applyAlignment="1">
      <alignment vertical="center"/>
    </xf>
    <xf numFmtId="49" fontId="18" fillId="0" borderId="4" xfId="13" applyNumberFormat="1" applyFont="1" applyFill="1" applyBorder="1" applyAlignment="1">
      <alignment horizontal="right" vertical="center"/>
    </xf>
    <xf numFmtId="49" fontId="17" fillId="0" borderId="0" xfId="13" applyNumberFormat="1" applyFont="1" applyFill="1" applyAlignment="1">
      <alignment vertical="center"/>
    </xf>
    <xf numFmtId="49" fontId="17" fillId="0" borderId="7" xfId="13" applyNumberFormat="1" applyFont="1" applyFill="1" applyBorder="1" applyAlignment="1">
      <alignment vertical="center"/>
    </xf>
    <xf numFmtId="49" fontId="18" fillId="0" borderId="8" xfId="13" applyNumberFormat="1" applyFont="1" applyFill="1" applyBorder="1" applyAlignment="1">
      <alignment horizontal="center" vertical="center"/>
    </xf>
    <xf numFmtId="49" fontId="18" fillId="0" borderId="9" xfId="13" applyNumberFormat="1" applyFont="1" applyFill="1" applyBorder="1" applyAlignment="1">
      <alignment horizontal="center" vertical="center"/>
    </xf>
    <xf numFmtId="49" fontId="18" fillId="0" borderId="10" xfId="13" applyNumberFormat="1" applyFont="1" applyFill="1" applyBorder="1" applyAlignment="1">
      <alignment horizontal="center" vertical="center"/>
    </xf>
    <xf numFmtId="49" fontId="17" fillId="0" borderId="11" xfId="13" applyNumberFormat="1" applyFont="1" applyFill="1" applyBorder="1" applyAlignment="1">
      <alignment vertical="center"/>
    </xf>
    <xf numFmtId="49" fontId="18" fillId="0" borderId="13" xfId="13" applyNumberFormat="1" applyFont="1" applyFill="1" applyBorder="1" applyAlignment="1">
      <alignment vertical="center"/>
    </xf>
    <xf numFmtId="178" fontId="19" fillId="0" borderId="0" xfId="12" applyNumberFormat="1" applyFont="1" applyFill="1" applyAlignment="1">
      <alignment horizontal="right" vertical="center"/>
    </xf>
    <xf numFmtId="178" fontId="19" fillId="0" borderId="14" xfId="12" applyNumberFormat="1" applyFont="1" applyFill="1" applyBorder="1" applyAlignment="1">
      <alignment horizontal="right" vertical="center"/>
    </xf>
    <xf numFmtId="178" fontId="19" fillId="0" borderId="4" xfId="12" applyNumberFormat="1" applyFont="1" applyFill="1" applyBorder="1" applyAlignment="1">
      <alignment horizontal="right" vertical="center"/>
    </xf>
    <xf numFmtId="178" fontId="19" fillId="0" borderId="15" xfId="12" applyNumberFormat="1" applyFont="1" applyFill="1" applyBorder="1" applyAlignment="1">
      <alignment horizontal="right" vertical="center"/>
    </xf>
    <xf numFmtId="49" fontId="18" fillId="0" borderId="16" xfId="13" applyNumberFormat="1" applyFont="1" applyFill="1" applyBorder="1" applyAlignment="1">
      <alignment vertical="center"/>
    </xf>
    <xf numFmtId="178" fontId="19" fillId="0" borderId="0" xfId="12" applyNumberFormat="1" applyFont="1" applyFill="1" applyAlignment="1">
      <alignment vertical="center"/>
    </xf>
    <xf numFmtId="179" fontId="19" fillId="0" borderId="14" xfId="12" applyFont="1" applyFill="1" applyBorder="1" applyAlignment="1">
      <alignment horizontal="right" vertical="center"/>
    </xf>
    <xf numFmtId="49" fontId="18" fillId="0" borderId="18" xfId="13" applyNumberFormat="1" applyFont="1" applyFill="1" applyBorder="1" applyAlignment="1">
      <alignment vertical="center"/>
    </xf>
    <xf numFmtId="178" fontId="19" fillId="0" borderId="4" xfId="12" applyNumberFormat="1" applyFont="1" applyFill="1" applyBorder="1" applyAlignment="1">
      <alignment vertical="center"/>
    </xf>
    <xf numFmtId="49" fontId="18" fillId="0" borderId="0" xfId="13" applyNumberFormat="1" applyFont="1" applyFill="1" applyAlignment="1">
      <alignment vertical="center" wrapText="1"/>
    </xf>
    <xf numFmtId="178" fontId="19" fillId="0" borderId="24" xfId="12" applyNumberFormat="1" applyFont="1" applyFill="1" applyBorder="1" applyAlignment="1">
      <alignment horizontal="right" vertical="center"/>
    </xf>
    <xf numFmtId="178" fontId="19" fillId="0" borderId="19" xfId="12" applyNumberFormat="1" applyFont="1" applyFill="1" applyBorder="1" applyAlignment="1">
      <alignment horizontal="right" vertical="center"/>
    </xf>
    <xf numFmtId="178" fontId="19" fillId="0" borderId="27" xfId="12" applyNumberFormat="1" applyFont="1" applyFill="1" applyBorder="1" applyAlignment="1">
      <alignment horizontal="right" vertical="center"/>
    </xf>
    <xf numFmtId="178" fontId="19" fillId="0" borderId="19" xfId="12" applyNumberFormat="1" applyFont="1" applyFill="1" applyBorder="1" applyAlignment="1">
      <alignment vertical="center"/>
    </xf>
    <xf numFmtId="49" fontId="19" fillId="0" borderId="0" xfId="13" applyNumberFormat="1" applyFont="1" applyFill="1" applyAlignment="1">
      <alignment vertical="center"/>
    </xf>
    <xf numFmtId="49" fontId="19" fillId="0" borderId="23" xfId="13" applyNumberFormat="1" applyFont="1" applyFill="1" applyBorder="1" applyAlignment="1">
      <alignment horizontal="left" vertical="center"/>
    </xf>
    <xf numFmtId="49" fontId="19" fillId="0" borderId="0" xfId="13" applyNumberFormat="1" applyFont="1" applyFill="1" applyAlignment="1">
      <alignment horizontal="right" vertical="center"/>
    </xf>
    <xf numFmtId="49" fontId="19" fillId="0" borderId="0" xfId="13" applyNumberFormat="1" applyFont="1" applyFill="1" applyBorder="1" applyAlignment="1">
      <alignment horizontal="left" vertical="center"/>
    </xf>
    <xf numFmtId="176" fontId="19" fillId="0" borderId="0" xfId="13" applyFont="1" applyFill="1" applyAlignment="1">
      <alignment vertical="center"/>
    </xf>
    <xf numFmtId="49" fontId="21" fillId="0" borderId="0" xfId="13" applyNumberFormat="1" applyFont="1" applyFill="1" applyAlignment="1">
      <alignment vertical="center"/>
    </xf>
    <xf numFmtId="49" fontId="19" fillId="0" borderId="19" xfId="13" applyNumberFormat="1" applyFont="1" applyFill="1" applyBorder="1" applyAlignment="1">
      <alignment horizontal="right" vertical="center"/>
    </xf>
    <xf numFmtId="0" fontId="19" fillId="0" borderId="0" xfId="0" applyFont="1">
      <alignment vertical="center"/>
    </xf>
    <xf numFmtId="49" fontId="19" fillId="0" borderId="20" xfId="13" applyNumberFormat="1" applyFont="1" applyFill="1" applyBorder="1" applyAlignment="1">
      <alignment horizontal="center" vertical="center"/>
    </xf>
    <xf numFmtId="49" fontId="19" fillId="0" borderId="21" xfId="13" applyNumberFormat="1" applyFont="1" applyFill="1" applyBorder="1" applyAlignment="1">
      <alignment horizontal="center" vertical="center"/>
    </xf>
    <xf numFmtId="49" fontId="19" fillId="0" borderId="22" xfId="13" applyNumberFormat="1" applyFont="1" applyFill="1" applyBorder="1" applyAlignment="1">
      <alignment vertical="center"/>
    </xf>
    <xf numFmtId="49" fontId="19" fillId="0" borderId="13" xfId="13" applyNumberFormat="1" applyFont="1" applyFill="1" applyBorder="1" applyAlignment="1">
      <alignment vertical="center"/>
    </xf>
    <xf numFmtId="49" fontId="19" fillId="0" borderId="25" xfId="13" applyNumberFormat="1" applyFont="1" applyFill="1" applyBorder="1" applyAlignment="1">
      <alignment vertical="center"/>
    </xf>
    <xf numFmtId="49" fontId="19" fillId="0" borderId="0" xfId="4" applyNumberFormat="1" applyFont="1" applyFill="1" applyAlignment="1">
      <alignment horizontal="right" vertical="center"/>
    </xf>
    <xf numFmtId="49" fontId="19" fillId="0" borderId="0" xfId="4" applyNumberFormat="1" applyFont="1" applyFill="1" applyBorder="1" applyAlignment="1">
      <alignment horizontal="left" vertical="center"/>
    </xf>
    <xf numFmtId="49" fontId="19" fillId="0" borderId="0" xfId="4" applyNumberFormat="1" applyFont="1" applyFill="1" applyAlignment="1">
      <alignment horizontal="left" vertical="center"/>
    </xf>
    <xf numFmtId="49" fontId="19" fillId="0" borderId="0" xfId="4" applyNumberFormat="1" applyFont="1" applyFill="1" applyAlignment="1">
      <alignment vertical="center"/>
    </xf>
    <xf numFmtId="49" fontId="21" fillId="0" borderId="0" xfId="4" applyNumberFormat="1" applyFont="1" applyFill="1" applyAlignment="1">
      <alignment vertical="center"/>
    </xf>
    <xf numFmtId="0" fontId="19" fillId="0" borderId="0" xfId="0" applyFont="1" applyFill="1">
      <alignment vertical="center"/>
    </xf>
    <xf numFmtId="49" fontId="17" fillId="0" borderId="0" xfId="13" applyNumberFormat="1" applyFont="1" applyFill="1" applyAlignment="1">
      <alignment horizontal="left" vertical="center"/>
    </xf>
    <xf numFmtId="49" fontId="18" fillId="0" borderId="0" xfId="13" applyNumberFormat="1" applyFont="1" applyFill="1" applyAlignment="1">
      <alignment horizontal="left" vertical="center"/>
    </xf>
    <xf numFmtId="176" fontId="17" fillId="0" borderId="0" xfId="13" applyFont="1" applyFill="1" applyAlignment="1">
      <alignment horizontal="left" vertical="center"/>
    </xf>
    <xf numFmtId="0" fontId="19" fillId="0" borderId="0" xfId="12" applyNumberFormat="1" applyFont="1" applyFill="1" applyAlignment="1">
      <alignment horizontal="right" vertical="center"/>
    </xf>
    <xf numFmtId="181" fontId="19" fillId="0" borderId="28" xfId="1" applyNumberFormat="1" applyFont="1" applyFill="1" applyBorder="1" applyAlignment="1">
      <alignment horizontal="right" vertical="center"/>
    </xf>
    <xf numFmtId="181" fontId="19" fillId="0" borderId="28" xfId="1" applyNumberFormat="1" applyFont="1" applyFill="1" applyBorder="1" applyAlignment="1">
      <alignment horizontal="right"/>
    </xf>
    <xf numFmtId="49" fontId="19" fillId="0" borderId="0" xfId="4" applyNumberFormat="1" applyFont="1" applyFill="1" applyBorder="1" applyAlignment="1">
      <alignment horizontal="right" vertical="center"/>
    </xf>
    <xf numFmtId="49" fontId="18" fillId="0" borderId="0" xfId="4" applyNumberFormat="1" applyFont="1" applyFill="1" applyBorder="1" applyAlignment="1">
      <alignment horizontal="left" vertical="center"/>
    </xf>
    <xf numFmtId="181" fontId="19" fillId="0" borderId="0" xfId="1" applyNumberFormat="1" applyFont="1" applyFill="1" applyBorder="1" applyAlignment="1">
      <alignment horizontal="right" vertical="center"/>
    </xf>
    <xf numFmtId="181" fontId="19" fillId="0" borderId="0" xfId="1" applyNumberFormat="1" applyFont="1" applyFill="1" applyBorder="1" applyAlignment="1">
      <alignment horizontal="right"/>
    </xf>
    <xf numFmtId="49" fontId="19" fillId="0" borderId="29" xfId="4" applyNumberFormat="1" applyFont="1" applyFill="1" applyBorder="1" applyAlignment="1">
      <alignment horizontal="center" vertical="center"/>
    </xf>
    <xf numFmtId="49" fontId="19" fillId="0" borderId="30" xfId="4" applyNumberFormat="1" applyFont="1" applyFill="1" applyBorder="1" applyAlignment="1">
      <alignment vertical="center"/>
    </xf>
    <xf numFmtId="49" fontId="19" fillId="0" borderId="13" xfId="4" applyNumberFormat="1" applyFont="1" applyFill="1" applyBorder="1" applyAlignment="1">
      <alignment vertical="center"/>
    </xf>
    <xf numFmtId="181" fontId="19" fillId="0" borderId="32" xfId="1" applyNumberFormat="1" applyFont="1" applyFill="1" applyBorder="1" applyAlignment="1">
      <alignment horizontal="right" vertical="center"/>
    </xf>
    <xf numFmtId="181" fontId="19" fillId="0" borderId="33" xfId="1" applyNumberFormat="1" applyFont="1" applyFill="1" applyBorder="1" applyAlignment="1">
      <alignment horizontal="right" vertical="center"/>
    </xf>
    <xf numFmtId="49" fontId="19" fillId="0" borderId="36" xfId="4" applyNumberFormat="1" applyFont="1" applyFill="1" applyBorder="1" applyAlignment="1">
      <alignment vertical="center"/>
    </xf>
    <xf numFmtId="181" fontId="19" fillId="0" borderId="37" xfId="1" applyNumberFormat="1" applyFont="1" applyFill="1" applyBorder="1" applyAlignment="1">
      <alignment horizontal="right" vertical="center"/>
    </xf>
    <xf numFmtId="181" fontId="19" fillId="0" borderId="38" xfId="1" applyNumberFormat="1" applyFont="1" applyFill="1" applyBorder="1" applyAlignment="1">
      <alignment horizontal="right" vertical="center"/>
    </xf>
    <xf numFmtId="181" fontId="19" fillId="0" borderId="37" xfId="1" applyNumberFormat="1" applyFont="1" applyFill="1" applyBorder="1" applyAlignment="1">
      <alignment horizontal="right"/>
    </xf>
    <xf numFmtId="181" fontId="19" fillId="0" borderId="32" xfId="1" applyNumberFormat="1" applyFont="1" applyFill="1" applyBorder="1" applyAlignment="1">
      <alignment horizontal="right"/>
    </xf>
    <xf numFmtId="178" fontId="22" fillId="0" borderId="0" xfId="12" applyNumberFormat="1" applyFont="1" applyFill="1" applyAlignment="1">
      <alignment horizontal="right" vertical="center"/>
    </xf>
    <xf numFmtId="178" fontId="22" fillId="0" borderId="14" xfId="12" applyNumberFormat="1" applyFont="1" applyFill="1" applyBorder="1" applyAlignment="1">
      <alignment horizontal="right" vertical="center"/>
    </xf>
    <xf numFmtId="181" fontId="22" fillId="0" borderId="0" xfId="1" applyNumberFormat="1" applyFont="1" applyFill="1" applyBorder="1" applyAlignment="1">
      <alignment horizontal="right" vertical="center"/>
    </xf>
    <xf numFmtId="181" fontId="22" fillId="0" borderId="28" xfId="1" applyNumberFormat="1" applyFont="1" applyFill="1" applyBorder="1" applyAlignment="1">
      <alignment horizontal="right" vertical="center"/>
    </xf>
    <xf numFmtId="181" fontId="19" fillId="0" borderId="0" xfId="1" applyNumberFormat="1" applyFont="1" applyFill="1" applyBorder="1" applyAlignment="1">
      <alignment horizontal="center" vertical="center"/>
    </xf>
    <xf numFmtId="49" fontId="18" fillId="0" borderId="0" xfId="4" applyNumberFormat="1" applyFont="1" applyFill="1" applyBorder="1" applyAlignment="1">
      <alignment horizontal="center" vertical="center"/>
    </xf>
    <xf numFmtId="49" fontId="23" fillId="0" borderId="30" xfId="4" applyNumberFormat="1" applyFont="1" applyFill="1" applyBorder="1" applyAlignment="1">
      <alignment vertical="center"/>
    </xf>
    <xf numFmtId="49" fontId="23" fillId="0" borderId="13" xfId="4" applyNumberFormat="1" applyFont="1" applyFill="1" applyBorder="1" applyAlignment="1">
      <alignment vertical="center"/>
    </xf>
    <xf numFmtId="49" fontId="23" fillId="0" borderId="36" xfId="4" applyNumberFormat="1" applyFont="1" applyFill="1" applyBorder="1" applyAlignment="1">
      <alignment vertical="center"/>
    </xf>
    <xf numFmtId="49" fontId="23" fillId="0" borderId="53" xfId="4" applyNumberFormat="1" applyFont="1" applyFill="1" applyBorder="1" applyAlignment="1">
      <alignment vertical="center"/>
    </xf>
    <xf numFmtId="49" fontId="23" fillId="9" borderId="44" xfId="4" applyNumberFormat="1" applyFont="1" applyFill="1" applyBorder="1" applyAlignment="1">
      <alignment horizontal="center" vertical="center"/>
    </xf>
    <xf numFmtId="182" fontId="19" fillId="0" borderId="0" xfId="1" applyNumberFormat="1" applyFont="1" applyFill="1" applyBorder="1" applyAlignment="1">
      <alignment horizontal="right" vertical="center"/>
    </xf>
    <xf numFmtId="182" fontId="19" fillId="0" borderId="46" xfId="1" applyNumberFormat="1" applyFont="1" applyFill="1" applyBorder="1" applyAlignment="1">
      <alignment horizontal="right" vertical="center"/>
    </xf>
    <xf numFmtId="182" fontId="19" fillId="0" borderId="37" xfId="1" applyNumberFormat="1" applyFont="1" applyFill="1" applyBorder="1" applyAlignment="1">
      <alignment horizontal="right" vertical="center"/>
    </xf>
    <xf numFmtId="182" fontId="19" fillId="0" borderId="49" xfId="1" applyNumberFormat="1" applyFont="1" applyFill="1" applyBorder="1" applyAlignment="1">
      <alignment horizontal="right" vertical="center"/>
    </xf>
    <xf numFmtId="182" fontId="19" fillId="0" borderId="32" xfId="1" applyNumberFormat="1" applyFont="1" applyFill="1" applyBorder="1" applyAlignment="1">
      <alignment horizontal="right" vertical="center"/>
    </xf>
    <xf numFmtId="182" fontId="19" fillId="0" borderId="51" xfId="1" applyNumberFormat="1" applyFont="1" applyFill="1" applyBorder="1" applyAlignment="1">
      <alignment horizontal="right" vertical="center"/>
    </xf>
    <xf numFmtId="182" fontId="19" fillId="0" borderId="54" xfId="1" applyNumberFormat="1" applyFont="1" applyFill="1" applyBorder="1" applyAlignment="1">
      <alignment horizontal="right" vertical="center"/>
    </xf>
    <xf numFmtId="182" fontId="19" fillId="0" borderId="55" xfId="1" applyNumberFormat="1" applyFont="1" applyFill="1" applyBorder="1" applyAlignment="1">
      <alignment horizontal="right" vertical="center"/>
    </xf>
    <xf numFmtId="49" fontId="23" fillId="9" borderId="29" xfId="4" applyNumberFormat="1" applyFont="1" applyFill="1" applyBorder="1" applyAlignment="1">
      <alignment horizontal="center" vertical="center"/>
    </xf>
    <xf numFmtId="49" fontId="23" fillId="9" borderId="57" xfId="4" applyNumberFormat="1" applyFont="1" applyFill="1" applyBorder="1" applyAlignment="1">
      <alignment horizontal="center" vertical="center"/>
    </xf>
    <xf numFmtId="182" fontId="19" fillId="0" borderId="28" xfId="1" applyNumberFormat="1" applyFont="1" applyFill="1" applyBorder="1" applyAlignment="1">
      <alignment horizontal="right" vertical="center"/>
    </xf>
    <xf numFmtId="182" fontId="19" fillId="0" borderId="38" xfId="1" applyNumberFormat="1" applyFont="1" applyFill="1" applyBorder="1" applyAlignment="1">
      <alignment horizontal="right" vertical="center"/>
    </xf>
    <xf numFmtId="182" fontId="19" fillId="0" borderId="33" xfId="1" applyNumberFormat="1" applyFont="1" applyFill="1" applyBorder="1" applyAlignment="1">
      <alignment horizontal="right" vertical="center"/>
    </xf>
    <xf numFmtId="182" fontId="19" fillId="0" borderId="58" xfId="1" applyNumberFormat="1" applyFont="1" applyFill="1" applyBorder="1" applyAlignment="1">
      <alignment horizontal="right" vertical="center"/>
    </xf>
    <xf numFmtId="49" fontId="18" fillId="0" borderId="12" xfId="13" applyNumberFormat="1" applyFont="1" applyFill="1" applyBorder="1" applyAlignment="1">
      <alignment horizontal="center" vertical="center" wrapText="1"/>
    </xf>
    <xf numFmtId="49" fontId="18" fillId="0" borderId="5" xfId="13" applyNumberFormat="1" applyFont="1" applyFill="1" applyBorder="1" applyAlignment="1">
      <alignment horizontal="center" vertical="center" wrapText="1"/>
    </xf>
    <xf numFmtId="49" fontId="18" fillId="0" borderId="17" xfId="13" applyNumberFormat="1" applyFont="1" applyFill="1" applyBorder="1" applyAlignment="1">
      <alignment horizontal="left" vertical="center"/>
    </xf>
    <xf numFmtId="49" fontId="18" fillId="0" borderId="0" xfId="13" applyNumberFormat="1" applyFont="1" applyFill="1" applyAlignment="1">
      <alignment horizontal="left" vertical="center" wrapText="1"/>
    </xf>
    <xf numFmtId="49" fontId="16" fillId="0" borderId="2" xfId="13" applyNumberFormat="1" applyFont="1" applyFill="1" applyBorder="1" applyAlignment="1">
      <alignment horizontal="center" vertical="center"/>
    </xf>
    <xf numFmtId="49" fontId="18" fillId="0" borderId="4" xfId="13" applyNumberFormat="1" applyFont="1" applyFill="1" applyBorder="1" applyAlignment="1">
      <alignment horizontal="right" vertical="center"/>
    </xf>
    <xf numFmtId="49" fontId="18" fillId="0" borderId="5" xfId="13" applyNumberFormat="1" applyFont="1" applyFill="1" applyBorder="1" applyAlignment="1">
      <alignment horizontal="center" vertical="center"/>
    </xf>
    <xf numFmtId="49" fontId="18" fillId="0" borderId="6" xfId="13" applyNumberFormat="1" applyFont="1" applyFill="1" applyBorder="1" applyAlignment="1">
      <alignment horizontal="center" vertical="center"/>
    </xf>
    <xf numFmtId="49" fontId="19" fillId="0" borderId="0" xfId="4" applyNumberFormat="1" applyFont="1" applyFill="1" applyAlignment="1">
      <alignment horizontal="left" vertical="center" wrapText="1"/>
    </xf>
    <xf numFmtId="49" fontId="26" fillId="9" borderId="56" xfId="4" applyNumberFormat="1" applyFont="1" applyFill="1" applyBorder="1" applyAlignment="1">
      <alignment horizontal="center" vertical="center"/>
    </xf>
    <xf numFmtId="49" fontId="26" fillId="9" borderId="41" xfId="4" applyNumberFormat="1" applyFont="1" applyFill="1" applyBorder="1" applyAlignment="1">
      <alignment horizontal="center" vertical="center"/>
    </xf>
    <xf numFmtId="49" fontId="26" fillId="9" borderId="42" xfId="4" applyNumberFormat="1" applyFont="1" applyFill="1" applyBorder="1" applyAlignment="1">
      <alignment horizontal="center" vertical="center"/>
    </xf>
    <xf numFmtId="49" fontId="25" fillId="0" borderId="0" xfId="4" applyNumberFormat="1" applyFont="1" applyFill="1" applyAlignment="1">
      <alignment horizontal="center" vertical="center"/>
    </xf>
    <xf numFmtId="49" fontId="23" fillId="0" borderId="50" xfId="4" applyNumberFormat="1" applyFont="1" applyFill="1" applyBorder="1" applyAlignment="1">
      <alignment horizontal="center" vertical="center" wrapText="1"/>
    </xf>
    <xf numFmtId="49" fontId="23" fillId="0" borderId="47" xfId="4" applyNumberFormat="1" applyFont="1" applyFill="1" applyBorder="1" applyAlignment="1">
      <alignment horizontal="center" vertical="center" wrapText="1"/>
    </xf>
    <xf numFmtId="49" fontId="23" fillId="0" borderId="48" xfId="4" applyNumberFormat="1" applyFont="1" applyFill="1" applyBorder="1" applyAlignment="1">
      <alignment horizontal="center" vertical="center" wrapText="1"/>
    </xf>
    <xf numFmtId="49" fontId="23" fillId="0" borderId="52" xfId="4" applyNumberFormat="1" applyFont="1" applyFill="1" applyBorder="1" applyAlignment="1">
      <alignment horizontal="center" vertical="center" wrapText="1"/>
    </xf>
    <xf numFmtId="49" fontId="23" fillId="0" borderId="45" xfId="4" applyNumberFormat="1" applyFont="1" applyFill="1" applyBorder="1" applyAlignment="1">
      <alignment horizontal="center" vertical="center" wrapText="1"/>
    </xf>
    <xf numFmtId="49" fontId="23" fillId="9" borderId="40" xfId="4" applyNumberFormat="1" applyFont="1" applyFill="1" applyBorder="1" applyAlignment="1">
      <alignment horizontal="center" vertical="center"/>
    </xf>
    <xf numFmtId="49" fontId="23" fillId="9" borderId="41" xfId="4" applyNumberFormat="1" applyFont="1" applyFill="1" applyBorder="1" applyAlignment="1">
      <alignment horizontal="center" vertical="center"/>
    </xf>
    <xf numFmtId="49" fontId="23" fillId="9" borderId="43" xfId="4" applyNumberFormat="1" applyFont="1" applyFill="1" applyBorder="1" applyAlignment="1">
      <alignment horizontal="center" vertical="center"/>
    </xf>
    <xf numFmtId="49" fontId="23" fillId="9" borderId="29" xfId="4" applyNumberFormat="1" applyFont="1" applyFill="1" applyBorder="1" applyAlignment="1">
      <alignment horizontal="center" vertical="center"/>
    </xf>
    <xf numFmtId="49" fontId="18" fillId="0" borderId="59" xfId="4" applyNumberFormat="1" applyFont="1" applyFill="1" applyBorder="1" applyAlignment="1">
      <alignment horizontal="left" vertical="center"/>
    </xf>
    <xf numFmtId="49" fontId="19" fillId="0" borderId="0" xfId="13" applyNumberFormat="1" applyFont="1" applyFill="1" applyAlignment="1">
      <alignment horizontal="left" vertical="center" wrapText="1"/>
    </xf>
    <xf numFmtId="49" fontId="19" fillId="0" borderId="20" xfId="13" applyNumberFormat="1" applyFont="1" applyFill="1" applyBorder="1" applyAlignment="1">
      <alignment horizontal="center" vertical="center" wrapText="1"/>
    </xf>
    <xf numFmtId="49" fontId="19" fillId="0" borderId="20" xfId="13" applyNumberFormat="1" applyFont="1" applyFill="1" applyBorder="1" applyAlignment="1">
      <alignment horizontal="center" vertical="center"/>
    </xf>
    <xf numFmtId="49" fontId="16" fillId="0" borderId="0" xfId="13" applyNumberFormat="1" applyFont="1" applyFill="1" applyAlignment="1">
      <alignment horizontal="center" vertical="center"/>
    </xf>
    <xf numFmtId="49" fontId="18" fillId="0" borderId="27" xfId="13" applyNumberFormat="1" applyFont="1" applyFill="1" applyBorder="1" applyAlignment="1">
      <alignment horizontal="right" vertical="center"/>
    </xf>
    <xf numFmtId="49" fontId="19" fillId="0" borderId="25" xfId="13" applyNumberFormat="1" applyFont="1" applyFill="1" applyBorder="1" applyAlignment="1">
      <alignment horizontal="right" vertical="center"/>
    </xf>
    <xf numFmtId="49" fontId="19" fillId="0" borderId="26" xfId="13" applyNumberFormat="1" applyFont="1" applyFill="1" applyBorder="1" applyAlignment="1">
      <alignment horizontal="right" vertical="center"/>
    </xf>
    <xf numFmtId="49" fontId="16" fillId="0" borderId="0" xfId="4" applyNumberFormat="1" applyFont="1" applyFill="1" applyAlignment="1">
      <alignment horizontal="center" vertical="center"/>
    </xf>
    <xf numFmtId="49" fontId="19" fillId="0" borderId="29" xfId="4" applyNumberFormat="1" applyFont="1" applyFill="1" applyBorder="1" applyAlignment="1">
      <alignment horizontal="center" vertical="center"/>
    </xf>
    <xf numFmtId="49" fontId="19" fillId="0" borderId="31" xfId="4" applyNumberFormat="1" applyFont="1" applyFill="1" applyBorder="1" applyAlignment="1">
      <alignment horizontal="center" vertical="center" wrapText="1"/>
    </xf>
    <xf numFmtId="49" fontId="19" fillId="0" borderId="34" xfId="4" applyNumberFormat="1" applyFont="1" applyFill="1" applyBorder="1" applyAlignment="1">
      <alignment horizontal="center" vertical="center" wrapText="1"/>
    </xf>
    <xf numFmtId="49" fontId="19" fillId="0" borderId="35" xfId="4" applyNumberFormat="1" applyFont="1" applyFill="1" applyBorder="1" applyAlignment="1">
      <alignment horizontal="center" vertical="center" wrapText="1"/>
    </xf>
    <xf numFmtId="49" fontId="19" fillId="0" borderId="0" xfId="4" applyNumberFormat="1" applyFont="1" applyFill="1" applyAlignment="1">
      <alignment horizontal="left" vertical="center"/>
    </xf>
    <xf numFmtId="49" fontId="19" fillId="0" borderId="39" xfId="4" applyNumberFormat="1" applyFont="1" applyFill="1" applyBorder="1" applyAlignment="1">
      <alignment horizontal="center" vertical="center" wrapText="1"/>
    </xf>
  </cellXfs>
  <cellStyles count="27">
    <cellStyle name="Accent" xfId="6" xr:uid="{00000000-0005-0000-0000-000000000000}"/>
    <cellStyle name="Accent 1" xfId="7" xr:uid="{00000000-0005-0000-0000-000001000000}"/>
    <cellStyle name="Accent 2" xfId="8" xr:uid="{00000000-0005-0000-0000-000002000000}"/>
    <cellStyle name="Accent 3" xfId="9" xr:uid="{00000000-0005-0000-0000-000003000000}"/>
    <cellStyle name="Bad" xfId="10" xr:uid="{00000000-0005-0000-0000-000004000000}"/>
    <cellStyle name="Error" xfId="11" xr:uid="{00000000-0005-0000-0000-000005000000}"/>
    <cellStyle name="Excel Built-in Comma" xfId="12" xr:uid="{00000000-0005-0000-0000-000006000000}"/>
    <cellStyle name="Excel Built-in Normal" xfId="13" xr:uid="{00000000-0005-0000-0000-000007000000}"/>
    <cellStyle name="Footnote" xfId="14" xr:uid="{00000000-0005-0000-0000-000008000000}"/>
    <cellStyle name="Good" xfId="15" xr:uid="{00000000-0005-0000-0000-000009000000}"/>
    <cellStyle name="Heading" xfId="16" xr:uid="{00000000-0005-0000-0000-00000A000000}"/>
    <cellStyle name="Heading 1" xfId="17" xr:uid="{00000000-0005-0000-0000-00000B000000}"/>
    <cellStyle name="Heading 2" xfId="18" xr:uid="{00000000-0005-0000-0000-00000C000000}"/>
    <cellStyle name="Hyperlink" xfId="19" xr:uid="{00000000-0005-0000-0000-00000D000000}"/>
    <cellStyle name="Neutral" xfId="20" xr:uid="{00000000-0005-0000-0000-00000E000000}"/>
    <cellStyle name="Note" xfId="21" xr:uid="{00000000-0005-0000-0000-00000F000000}"/>
    <cellStyle name="Result" xfId="22" xr:uid="{00000000-0005-0000-0000-000010000000}"/>
    <cellStyle name="Result2" xfId="23" xr:uid="{00000000-0005-0000-0000-000011000000}"/>
    <cellStyle name="Status" xfId="24" xr:uid="{00000000-0005-0000-0000-000012000000}"/>
    <cellStyle name="Text" xfId="25" xr:uid="{00000000-0005-0000-0000-000013000000}"/>
    <cellStyle name="Warning" xfId="26" xr:uid="{00000000-0005-0000-0000-000014000000}"/>
    <cellStyle name="一般" xfId="0" builtinId="0" customBuiltin="1"/>
    <cellStyle name="一般 2" xfId="2" xr:uid="{00000000-0005-0000-0000-000016000000}"/>
    <cellStyle name="一般 3" xfId="3" xr:uid="{00000000-0005-0000-0000-000017000000}"/>
    <cellStyle name="一般 4" xfId="4" xr:uid="{00000000-0005-0000-0000-000018000000}"/>
    <cellStyle name="千分位" xfId="1" builtinId="3"/>
    <cellStyle name="千分位 2" xfId="5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D34"/>
  <sheetViews>
    <sheetView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14" sqref="G14"/>
    </sheetView>
  </sheetViews>
  <sheetFormatPr defaultRowHeight="16.5"/>
  <cols>
    <col min="1" max="1" width="3.21875" style="5" customWidth="1"/>
    <col min="2" max="2" width="11.5546875" style="5" customWidth="1"/>
    <col min="3" max="14" width="6.33203125" style="5" customWidth="1"/>
    <col min="15" max="1017" width="7.5546875" style="5" customWidth="1"/>
    <col min="1018" max="1018" width="8.88671875" style="5" customWidth="1"/>
    <col min="1019" max="1019" width="8.88671875" customWidth="1"/>
  </cols>
  <sheetData>
    <row r="1" spans="1:15" s="1" customFormat="1" ht="21">
      <c r="A1" s="94" t="s">
        <v>134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5" ht="17.25" thickBot="1">
      <c r="A2" s="2"/>
      <c r="B2" s="3"/>
      <c r="C2" s="4"/>
      <c r="D2" s="3"/>
      <c r="E2" s="4"/>
      <c r="F2" s="4"/>
      <c r="G2" s="4"/>
      <c r="H2" s="4"/>
      <c r="I2" s="3"/>
      <c r="J2" s="3"/>
      <c r="K2" s="3"/>
      <c r="L2" s="95" t="s">
        <v>0</v>
      </c>
      <c r="M2" s="95"/>
      <c r="N2" s="95"/>
    </row>
    <row r="3" spans="1:15" ht="27" customHeight="1" thickBot="1">
      <c r="A3" s="96" t="s">
        <v>1</v>
      </c>
      <c r="B3" s="96"/>
      <c r="C3" s="97" t="s">
        <v>2</v>
      </c>
      <c r="D3" s="97"/>
      <c r="E3" s="97"/>
      <c r="F3" s="97" t="s">
        <v>3</v>
      </c>
      <c r="G3" s="97"/>
      <c r="H3" s="97"/>
      <c r="I3" s="97" t="s">
        <v>4</v>
      </c>
      <c r="J3" s="97"/>
      <c r="K3" s="97"/>
      <c r="L3" s="97" t="s">
        <v>5</v>
      </c>
      <c r="M3" s="97"/>
      <c r="N3" s="97"/>
      <c r="O3" s="6"/>
    </row>
    <row r="4" spans="1:15" ht="27" customHeight="1" thickBot="1">
      <c r="A4" s="96"/>
      <c r="B4" s="96"/>
      <c r="C4" s="8" t="s">
        <v>6</v>
      </c>
      <c r="D4" s="7" t="s">
        <v>7</v>
      </c>
      <c r="E4" s="9" t="s">
        <v>8</v>
      </c>
      <c r="F4" s="8" t="s">
        <v>6</v>
      </c>
      <c r="G4" s="7" t="s">
        <v>7</v>
      </c>
      <c r="H4" s="9" t="s">
        <v>8</v>
      </c>
      <c r="I4" s="8" t="s">
        <v>6</v>
      </c>
      <c r="J4" s="7" t="s">
        <v>7</v>
      </c>
      <c r="K4" s="9" t="s">
        <v>8</v>
      </c>
      <c r="L4" s="8" t="s">
        <v>6</v>
      </c>
      <c r="M4" s="7" t="s">
        <v>7</v>
      </c>
      <c r="N4" s="9" t="s">
        <v>8</v>
      </c>
      <c r="O4" s="10"/>
    </row>
    <row r="5" spans="1:15" ht="22.7" customHeight="1" thickBot="1">
      <c r="A5" s="90" t="s">
        <v>9</v>
      </c>
      <c r="B5" s="11" t="s">
        <v>6</v>
      </c>
      <c r="C5" s="12"/>
      <c r="D5" s="12"/>
      <c r="E5" s="13"/>
      <c r="F5" s="12"/>
      <c r="G5" s="12"/>
      <c r="H5" s="13"/>
      <c r="I5" s="12"/>
      <c r="J5" s="12"/>
      <c r="K5" s="13"/>
      <c r="L5" s="12"/>
      <c r="M5" s="12"/>
      <c r="N5" s="13"/>
    </row>
    <row r="6" spans="1:15" ht="22.7" customHeight="1" thickBot="1">
      <c r="A6" s="90"/>
      <c r="B6" s="11" t="s">
        <v>10</v>
      </c>
      <c r="C6" s="12"/>
      <c r="D6" s="12"/>
      <c r="E6" s="13"/>
      <c r="F6" s="12"/>
      <c r="G6" s="12"/>
      <c r="H6" s="13"/>
      <c r="I6" s="12"/>
      <c r="J6" s="12"/>
      <c r="K6" s="13"/>
      <c r="L6" s="12"/>
      <c r="M6" s="12"/>
      <c r="N6" s="13"/>
    </row>
    <row r="7" spans="1:15" ht="22.7" customHeight="1" thickBot="1">
      <c r="A7" s="90"/>
      <c r="B7" s="11" t="s">
        <v>12</v>
      </c>
      <c r="C7" s="12"/>
      <c r="D7" s="12"/>
      <c r="E7" s="13"/>
      <c r="F7" s="12"/>
      <c r="G7" s="12"/>
      <c r="H7" s="13"/>
      <c r="I7" s="12"/>
      <c r="J7" s="12"/>
      <c r="K7" s="13"/>
      <c r="L7" s="12"/>
      <c r="M7" s="12"/>
      <c r="N7" s="13"/>
    </row>
    <row r="8" spans="1:15" ht="22.7" customHeight="1" thickBot="1">
      <c r="A8" s="90"/>
      <c r="B8" s="11" t="s">
        <v>13</v>
      </c>
      <c r="C8" s="12"/>
      <c r="D8" s="12"/>
      <c r="E8" s="13"/>
      <c r="F8" s="12"/>
      <c r="G8" s="12"/>
      <c r="H8" s="13"/>
      <c r="I8" s="12"/>
      <c r="J8" s="12"/>
      <c r="K8" s="13"/>
      <c r="L8" s="12"/>
      <c r="M8" s="12"/>
      <c r="N8" s="13"/>
    </row>
    <row r="9" spans="1:15" ht="22.7" customHeight="1" thickBot="1">
      <c r="A9" s="90"/>
      <c r="B9" s="11" t="s">
        <v>14</v>
      </c>
      <c r="C9" s="12"/>
      <c r="D9" s="12"/>
      <c r="E9" s="13"/>
      <c r="F9" s="12"/>
      <c r="G9" s="12"/>
      <c r="H9" s="13"/>
      <c r="I9" s="12"/>
      <c r="J9" s="12"/>
      <c r="K9" s="13"/>
      <c r="L9" s="12"/>
      <c r="M9" s="12"/>
      <c r="N9" s="13"/>
    </row>
    <row r="10" spans="1:15" ht="22.7" customHeight="1" thickBot="1">
      <c r="A10" s="90"/>
      <c r="B10" s="11" t="s">
        <v>15</v>
      </c>
      <c r="C10" s="12"/>
      <c r="D10" s="12"/>
      <c r="E10" s="13"/>
      <c r="F10" s="12"/>
      <c r="G10" s="12"/>
      <c r="H10" s="13"/>
      <c r="I10" s="12"/>
      <c r="J10" s="12"/>
      <c r="K10" s="13"/>
      <c r="L10" s="12"/>
      <c r="M10" s="12"/>
      <c r="N10" s="13"/>
    </row>
    <row r="11" spans="1:15" ht="22.7" customHeight="1" thickBot="1">
      <c r="A11" s="90"/>
      <c r="B11" s="11" t="s">
        <v>16</v>
      </c>
      <c r="C11" s="12"/>
      <c r="D11" s="12"/>
      <c r="E11" s="13"/>
      <c r="F11" s="12"/>
      <c r="G11" s="12"/>
      <c r="H11" s="13"/>
      <c r="I11" s="12"/>
      <c r="J11" s="12"/>
      <c r="K11" s="13"/>
      <c r="L11" s="12"/>
      <c r="M11" s="12"/>
      <c r="N11" s="13"/>
    </row>
    <row r="12" spans="1:15" ht="22.7" customHeight="1" thickBot="1">
      <c r="A12" s="90"/>
      <c r="B12" s="11" t="s">
        <v>17</v>
      </c>
      <c r="C12" s="12"/>
      <c r="D12" s="12"/>
      <c r="E12" s="13"/>
      <c r="F12" s="12"/>
      <c r="G12" s="12"/>
      <c r="H12" s="13"/>
      <c r="I12" s="12"/>
      <c r="J12" s="12"/>
      <c r="K12" s="13"/>
      <c r="L12" s="12"/>
      <c r="M12" s="12"/>
      <c r="N12" s="13"/>
    </row>
    <row r="13" spans="1:15" ht="22.7" customHeight="1" thickBot="1">
      <c r="A13" s="90"/>
      <c r="B13" s="11" t="s">
        <v>18</v>
      </c>
      <c r="C13" s="12"/>
      <c r="D13" s="12"/>
      <c r="E13" s="13"/>
      <c r="F13" s="12"/>
      <c r="G13" s="12"/>
      <c r="H13" s="13"/>
      <c r="I13" s="12"/>
      <c r="J13" s="12"/>
      <c r="K13" s="13"/>
      <c r="L13" s="12"/>
      <c r="M13" s="12"/>
      <c r="N13" s="13"/>
    </row>
    <row r="14" spans="1:15" ht="22.7" customHeight="1" thickBot="1">
      <c r="A14" s="90"/>
      <c r="B14" s="11" t="s">
        <v>19</v>
      </c>
      <c r="C14" s="12"/>
      <c r="D14" s="12"/>
      <c r="E14" s="13"/>
      <c r="F14" s="12"/>
      <c r="G14" s="12"/>
      <c r="H14" s="13"/>
      <c r="I14" s="12"/>
      <c r="J14" s="12"/>
      <c r="K14" s="13"/>
      <c r="L14" s="12"/>
      <c r="M14" s="12"/>
      <c r="N14" s="13"/>
    </row>
    <row r="15" spans="1:15" ht="22.7" customHeight="1" thickBot="1">
      <c r="A15" s="90"/>
      <c r="B15" s="11" t="s">
        <v>20</v>
      </c>
      <c r="C15" s="14"/>
      <c r="D15" s="14"/>
      <c r="E15" s="15"/>
      <c r="F15" s="14"/>
      <c r="G15" s="14"/>
      <c r="H15" s="15"/>
      <c r="I15" s="14"/>
      <c r="J15" s="14"/>
      <c r="K15" s="15"/>
      <c r="L15" s="14"/>
      <c r="M15" s="14"/>
      <c r="N15" s="15"/>
    </row>
    <row r="16" spans="1:15" ht="22.7" customHeight="1" thickBot="1">
      <c r="A16" s="91" t="s">
        <v>21</v>
      </c>
      <c r="B16" s="16" t="s">
        <v>6</v>
      </c>
      <c r="C16" s="12"/>
      <c r="D16" s="12"/>
      <c r="E16" s="13"/>
      <c r="F16" s="12"/>
      <c r="G16" s="12"/>
      <c r="H16" s="13"/>
      <c r="I16" s="12"/>
      <c r="J16" s="12"/>
      <c r="K16" s="13"/>
      <c r="L16" s="12"/>
      <c r="M16" s="12"/>
      <c r="N16" s="13"/>
    </row>
    <row r="17" spans="1:14" ht="22.7" customHeight="1" thickBot="1">
      <c r="A17" s="91"/>
      <c r="B17" s="11" t="s">
        <v>22</v>
      </c>
      <c r="C17" s="12"/>
      <c r="D17" s="12"/>
      <c r="E17" s="18"/>
      <c r="F17" s="12"/>
      <c r="G17" s="12"/>
      <c r="H17" s="18"/>
      <c r="I17" s="12"/>
      <c r="J17" s="12"/>
      <c r="K17" s="18"/>
      <c r="L17" s="12"/>
      <c r="M17" s="12"/>
      <c r="N17" s="18"/>
    </row>
    <row r="18" spans="1:14" ht="22.7" customHeight="1" thickBot="1">
      <c r="A18" s="91"/>
      <c r="B18" s="11" t="s">
        <v>23</v>
      </c>
      <c r="C18" s="12"/>
      <c r="D18" s="12"/>
      <c r="E18" s="13"/>
      <c r="F18" s="12"/>
      <c r="G18" s="12"/>
      <c r="H18" s="13"/>
      <c r="I18" s="12"/>
      <c r="J18" s="12"/>
      <c r="K18" s="13"/>
      <c r="L18" s="12"/>
      <c r="M18" s="12"/>
      <c r="N18" s="13"/>
    </row>
    <row r="19" spans="1:14" ht="22.7" customHeight="1" thickBot="1">
      <c r="A19" s="91"/>
      <c r="B19" s="11" t="s">
        <v>24</v>
      </c>
      <c r="C19" s="12"/>
      <c r="D19" s="12"/>
      <c r="E19" s="13"/>
      <c r="F19" s="12"/>
      <c r="G19" s="12"/>
      <c r="H19" s="13"/>
      <c r="I19" s="12"/>
      <c r="J19" s="12"/>
      <c r="K19" s="13"/>
      <c r="L19" s="12"/>
      <c r="M19" s="12"/>
      <c r="N19" s="13"/>
    </row>
    <row r="20" spans="1:14" ht="22.7" customHeight="1" thickBot="1">
      <c r="A20" s="91"/>
      <c r="B20" s="11" t="s">
        <v>25</v>
      </c>
      <c r="C20" s="12"/>
      <c r="D20" s="17"/>
      <c r="E20" s="13"/>
      <c r="F20" s="12"/>
      <c r="G20" s="17"/>
      <c r="H20" s="13"/>
      <c r="I20" s="12"/>
      <c r="J20" s="17"/>
      <c r="K20" s="13"/>
      <c r="L20" s="12"/>
      <c r="M20" s="17"/>
      <c r="N20" s="13"/>
    </row>
    <row r="21" spans="1:14" ht="22.7" customHeight="1" thickBot="1">
      <c r="A21" s="91"/>
      <c r="B21" s="11" t="s">
        <v>26</v>
      </c>
      <c r="C21" s="12"/>
      <c r="D21" s="17"/>
      <c r="E21" s="13"/>
      <c r="F21" s="12"/>
      <c r="G21" s="17"/>
      <c r="H21" s="13"/>
      <c r="I21" s="12"/>
      <c r="J21" s="17"/>
      <c r="K21" s="13"/>
      <c r="L21" s="12"/>
      <c r="M21" s="17"/>
      <c r="N21" s="13"/>
    </row>
    <row r="22" spans="1:14" ht="22.7" customHeight="1" thickBot="1">
      <c r="A22" s="91"/>
      <c r="B22" s="19" t="s">
        <v>27</v>
      </c>
      <c r="C22" s="14"/>
      <c r="D22" s="20"/>
      <c r="E22" s="15"/>
      <c r="F22" s="14"/>
      <c r="G22" s="20"/>
      <c r="H22" s="15"/>
      <c r="I22" s="14"/>
      <c r="J22" s="20"/>
      <c r="K22" s="15"/>
      <c r="L22" s="14"/>
      <c r="M22" s="20"/>
      <c r="N22" s="15"/>
    </row>
    <row r="23" spans="1:14" ht="22.7" customHeight="1" thickBot="1">
      <c r="A23" s="90" t="s">
        <v>28</v>
      </c>
      <c r="B23" s="11" t="s">
        <v>6</v>
      </c>
      <c r="C23" s="12"/>
      <c r="D23" s="12"/>
      <c r="E23" s="13"/>
      <c r="F23" s="12"/>
      <c r="G23" s="12"/>
      <c r="H23" s="13"/>
      <c r="I23" s="12"/>
      <c r="J23" s="12"/>
      <c r="K23" s="13"/>
      <c r="L23" s="12"/>
      <c r="M23" s="12"/>
      <c r="N23" s="13"/>
    </row>
    <row r="24" spans="1:14" ht="22.7" customHeight="1" thickBot="1">
      <c r="A24" s="90"/>
      <c r="B24" s="11" t="s">
        <v>30</v>
      </c>
      <c r="C24" s="12"/>
      <c r="D24" s="12"/>
      <c r="E24" s="13"/>
      <c r="F24" s="12"/>
      <c r="G24" s="12"/>
      <c r="H24" s="13"/>
      <c r="I24" s="12"/>
      <c r="J24" s="12"/>
      <c r="K24" s="13"/>
      <c r="L24" s="12"/>
      <c r="M24" s="12"/>
      <c r="N24" s="13"/>
    </row>
    <row r="25" spans="1:14" ht="22.7" customHeight="1" thickBot="1">
      <c r="A25" s="90"/>
      <c r="B25" s="11" t="s">
        <v>31</v>
      </c>
      <c r="C25" s="12"/>
      <c r="D25" s="12"/>
      <c r="E25" s="13"/>
      <c r="F25" s="12"/>
      <c r="G25" s="12"/>
      <c r="H25" s="13"/>
      <c r="I25" s="12"/>
      <c r="J25" s="12"/>
      <c r="K25" s="13"/>
      <c r="L25" s="12"/>
      <c r="M25" s="12"/>
      <c r="N25" s="13"/>
    </row>
    <row r="26" spans="1:14" ht="22.7" customHeight="1" thickBot="1">
      <c r="A26" s="90"/>
      <c r="B26" s="11" t="s">
        <v>32</v>
      </c>
      <c r="C26" s="12"/>
      <c r="D26" s="12"/>
      <c r="E26" s="13"/>
      <c r="F26" s="12"/>
      <c r="G26" s="12"/>
      <c r="H26" s="13"/>
      <c r="I26" s="12"/>
      <c r="J26" s="12"/>
      <c r="K26" s="13"/>
      <c r="L26" s="12"/>
      <c r="M26" s="12"/>
      <c r="N26" s="13"/>
    </row>
    <row r="27" spans="1:14" ht="22.7" customHeight="1" thickBot="1">
      <c r="A27" s="90"/>
      <c r="B27" s="11" t="s">
        <v>33</v>
      </c>
      <c r="C27" s="12"/>
      <c r="D27" s="12"/>
      <c r="E27" s="13"/>
      <c r="F27" s="12"/>
      <c r="G27" s="12"/>
      <c r="H27" s="13"/>
      <c r="I27" s="12"/>
      <c r="J27" s="12"/>
      <c r="K27" s="13"/>
      <c r="L27" s="12"/>
      <c r="M27" s="12"/>
      <c r="N27" s="13"/>
    </row>
    <row r="28" spans="1:14" ht="22.7" customHeight="1" thickBot="1">
      <c r="A28" s="90"/>
      <c r="B28" s="11" t="s">
        <v>34</v>
      </c>
      <c r="C28" s="12"/>
      <c r="D28" s="12"/>
      <c r="E28" s="13"/>
      <c r="F28" s="12"/>
      <c r="G28" s="12"/>
      <c r="H28" s="13"/>
      <c r="I28" s="12"/>
      <c r="J28" s="12"/>
      <c r="K28" s="13"/>
      <c r="L28" s="12"/>
      <c r="M28" s="12"/>
      <c r="N28" s="13"/>
    </row>
    <row r="29" spans="1:14" ht="22.7" customHeight="1" thickBot="1">
      <c r="A29" s="90"/>
      <c r="B29" s="11" t="s">
        <v>35</v>
      </c>
      <c r="C29" s="12"/>
      <c r="D29" s="12"/>
      <c r="E29" s="13"/>
      <c r="F29" s="12"/>
      <c r="G29" s="12"/>
      <c r="H29" s="13"/>
      <c r="I29" s="12"/>
      <c r="J29" s="12"/>
      <c r="K29" s="13"/>
      <c r="L29" s="12"/>
      <c r="M29" s="12"/>
      <c r="N29" s="13"/>
    </row>
    <row r="30" spans="1:14" ht="22.7" customHeight="1" thickBot="1">
      <c r="A30" s="90"/>
      <c r="B30" s="11" t="s">
        <v>36</v>
      </c>
      <c r="C30" s="12"/>
      <c r="D30" s="12"/>
      <c r="E30" s="13"/>
      <c r="F30" s="12"/>
      <c r="G30" s="12"/>
      <c r="H30" s="13"/>
      <c r="I30" s="12"/>
      <c r="J30" s="12"/>
      <c r="K30" s="13"/>
      <c r="L30" s="12"/>
      <c r="M30" s="12"/>
      <c r="N30" s="13"/>
    </row>
    <row r="31" spans="1:14" ht="22.7" customHeight="1" thickBot="1">
      <c r="A31" s="90"/>
      <c r="B31" s="19" t="s">
        <v>37</v>
      </c>
      <c r="C31" s="14"/>
      <c r="D31" s="14"/>
      <c r="E31" s="15"/>
      <c r="F31" s="14"/>
      <c r="G31" s="14"/>
      <c r="H31" s="15"/>
      <c r="I31" s="14"/>
      <c r="J31" s="14"/>
      <c r="K31" s="15"/>
      <c r="L31" s="14"/>
      <c r="M31" s="14"/>
      <c r="N31" s="15"/>
    </row>
    <row r="32" spans="1:14">
      <c r="A32" s="92" t="s">
        <v>79</v>
      </c>
      <c r="B32" s="92"/>
      <c r="C32" s="92"/>
      <c r="D32" s="92"/>
      <c r="E32" s="92"/>
      <c r="F32" s="92"/>
      <c r="G32" s="92"/>
      <c r="H32" s="92"/>
      <c r="I32" s="92"/>
      <c r="J32" s="92"/>
      <c r="K32" s="45"/>
      <c r="L32" s="45"/>
      <c r="M32" s="45"/>
      <c r="N32" s="45"/>
    </row>
    <row r="33" spans="1:19" ht="16.149999999999999" customHeight="1">
      <c r="A33" s="93" t="s">
        <v>38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21"/>
      <c r="P33" s="21"/>
      <c r="Q33" s="21"/>
      <c r="R33" s="21"/>
      <c r="S33" s="21"/>
    </row>
    <row r="34" spans="1:19">
      <c r="A34" s="46" t="s">
        <v>39</v>
      </c>
      <c r="B34" s="47"/>
      <c r="C34" s="46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</row>
  </sheetData>
  <mergeCells count="12">
    <mergeCell ref="A1:N1"/>
    <mergeCell ref="L2:N2"/>
    <mergeCell ref="A3:B4"/>
    <mergeCell ref="C3:E3"/>
    <mergeCell ref="F3:H3"/>
    <mergeCell ref="I3:K3"/>
    <mergeCell ref="L3:N3"/>
    <mergeCell ref="A5:A15"/>
    <mergeCell ref="A16:A22"/>
    <mergeCell ref="A23:A31"/>
    <mergeCell ref="A32:J32"/>
    <mergeCell ref="A33:N33"/>
  </mergeCells>
  <phoneticPr fontId="20" type="noConversion"/>
  <printOptions horizontalCentered="1"/>
  <pageMargins left="0.49094488188976415" right="0.50472440944881913" top="0.57913385826771713" bottom="0.53661417322834715" header="0.18543307086614205" footer="0.14291338582677207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B1473-9D0C-4908-A4C6-1483C4095E70}">
  <sheetPr>
    <pageSetUpPr fitToPage="1"/>
  </sheetPr>
  <dimension ref="A1:H36"/>
  <sheetViews>
    <sheetView tabSelected="1" workbookViewId="0">
      <pane xSplit="2" ySplit="4" topLeftCell="C14" activePane="bottomRight" state="frozen"/>
      <selection activeCell="J11" sqref="J11"/>
      <selection pane="topRight" activeCell="J11" sqref="J11"/>
      <selection pane="bottomLeft" activeCell="J11" sqref="J11"/>
      <selection pane="bottomRight" activeCell="E45" sqref="E45"/>
    </sheetView>
  </sheetViews>
  <sheetFormatPr defaultColWidth="8" defaultRowHeight="15.75"/>
  <cols>
    <col min="1" max="1" width="5.109375" style="42" customWidth="1"/>
    <col min="2" max="2" width="14.77734375" style="42" customWidth="1"/>
    <col min="3" max="8" width="12.88671875" style="42" customWidth="1"/>
    <col min="9" max="16384" width="8" style="42"/>
  </cols>
  <sheetData>
    <row r="1" spans="1:8" s="43" customFormat="1" ht="21">
      <c r="A1" s="102" t="s">
        <v>134</v>
      </c>
      <c r="B1" s="102"/>
      <c r="C1" s="102"/>
      <c r="D1" s="102"/>
      <c r="E1" s="102"/>
      <c r="F1" s="102"/>
      <c r="G1" s="102"/>
      <c r="H1" s="102"/>
    </row>
    <row r="2" spans="1:8" s="44" customFormat="1" ht="17.25" thickBot="1">
      <c r="A2" s="42"/>
      <c r="B2" s="42"/>
      <c r="C2" s="42"/>
      <c r="D2" s="42"/>
      <c r="E2" s="70"/>
      <c r="F2" s="42"/>
      <c r="G2" s="42"/>
      <c r="H2" s="70" t="s">
        <v>138</v>
      </c>
    </row>
    <row r="3" spans="1:8" s="44" customFormat="1" ht="19.5" customHeight="1">
      <c r="A3" s="108" t="s">
        <v>140</v>
      </c>
      <c r="B3" s="109"/>
      <c r="C3" s="100" t="s">
        <v>171</v>
      </c>
      <c r="D3" s="100"/>
      <c r="E3" s="100"/>
      <c r="F3" s="99" t="s">
        <v>172</v>
      </c>
      <c r="G3" s="100"/>
      <c r="H3" s="101"/>
    </row>
    <row r="4" spans="1:8" s="44" customFormat="1" ht="19.5" customHeight="1">
      <c r="A4" s="110"/>
      <c r="B4" s="111"/>
      <c r="C4" s="84" t="s">
        <v>141</v>
      </c>
      <c r="D4" s="84" t="s">
        <v>142</v>
      </c>
      <c r="E4" s="84" t="s">
        <v>143</v>
      </c>
      <c r="F4" s="85" t="s">
        <v>141</v>
      </c>
      <c r="G4" s="84" t="s">
        <v>142</v>
      </c>
      <c r="H4" s="75" t="s">
        <v>143</v>
      </c>
    </row>
    <row r="5" spans="1:8" s="44" customFormat="1" ht="20.100000000000001" customHeight="1" thickBot="1">
      <c r="A5" s="107" t="s">
        <v>144</v>
      </c>
      <c r="B5" s="71" t="s">
        <v>141</v>
      </c>
      <c r="C5" s="76">
        <v>104</v>
      </c>
      <c r="D5" s="76">
        <f t="shared" ref="D5:E5" si="0">SUM(D6:D15)</f>
        <v>42</v>
      </c>
      <c r="E5" s="86">
        <f t="shared" si="0"/>
        <v>62</v>
      </c>
      <c r="F5" s="76">
        <f>SUM(G5,H5)</f>
        <v>110</v>
      </c>
      <c r="G5" s="76">
        <v>44</v>
      </c>
      <c r="H5" s="77">
        <v>66</v>
      </c>
    </row>
    <row r="6" spans="1:8" s="44" customFormat="1" ht="20.100000000000001" customHeight="1" thickBot="1">
      <c r="A6" s="104"/>
      <c r="B6" s="72" t="s">
        <v>145</v>
      </c>
      <c r="C6" s="76">
        <v>3</v>
      </c>
      <c r="D6" s="76">
        <v>1</v>
      </c>
      <c r="E6" s="86">
        <v>2</v>
      </c>
      <c r="F6" s="76">
        <f t="shared" ref="F6:F31" si="1">SUM(G6,H6)</f>
        <v>6</v>
      </c>
      <c r="G6" s="76">
        <v>3</v>
      </c>
      <c r="H6" s="77">
        <v>3</v>
      </c>
    </row>
    <row r="7" spans="1:8" s="44" customFormat="1" ht="20.100000000000001" customHeight="1" thickBot="1">
      <c r="A7" s="104"/>
      <c r="B7" s="72" t="s">
        <v>146</v>
      </c>
      <c r="C7" s="76">
        <v>8</v>
      </c>
      <c r="D7" s="76">
        <v>4</v>
      </c>
      <c r="E7" s="86">
        <v>4</v>
      </c>
      <c r="F7" s="76">
        <f t="shared" si="1"/>
        <v>8</v>
      </c>
      <c r="G7" s="76">
        <v>5</v>
      </c>
      <c r="H7" s="77">
        <v>3</v>
      </c>
    </row>
    <row r="8" spans="1:8" s="44" customFormat="1" ht="20.100000000000001" customHeight="1" thickBot="1">
      <c r="A8" s="104"/>
      <c r="B8" s="72" t="s">
        <v>147</v>
      </c>
      <c r="C8" s="76">
        <v>11</v>
      </c>
      <c r="D8" s="76">
        <v>4</v>
      </c>
      <c r="E8" s="86">
        <v>7</v>
      </c>
      <c r="F8" s="76">
        <f t="shared" si="1"/>
        <v>13</v>
      </c>
      <c r="G8" s="76">
        <v>4</v>
      </c>
      <c r="H8" s="77">
        <v>9</v>
      </c>
    </row>
    <row r="9" spans="1:8" s="44" customFormat="1" ht="20.100000000000001" customHeight="1" thickBot="1">
      <c r="A9" s="104"/>
      <c r="B9" s="72" t="s">
        <v>148</v>
      </c>
      <c r="C9" s="76">
        <v>25</v>
      </c>
      <c r="D9" s="76">
        <v>10</v>
      </c>
      <c r="E9" s="86">
        <v>15</v>
      </c>
      <c r="F9" s="76">
        <f t="shared" si="1"/>
        <v>21</v>
      </c>
      <c r="G9" s="76">
        <v>9</v>
      </c>
      <c r="H9" s="77">
        <v>12</v>
      </c>
    </row>
    <row r="10" spans="1:8" s="44" customFormat="1" ht="20.100000000000001" customHeight="1" thickBot="1">
      <c r="A10" s="104"/>
      <c r="B10" s="72" t="s">
        <v>149</v>
      </c>
      <c r="C10" s="76">
        <v>19</v>
      </c>
      <c r="D10" s="76">
        <v>6</v>
      </c>
      <c r="E10" s="86">
        <v>13</v>
      </c>
      <c r="F10" s="76">
        <f t="shared" si="1"/>
        <v>23</v>
      </c>
      <c r="G10" s="76">
        <v>7</v>
      </c>
      <c r="H10" s="77">
        <v>16</v>
      </c>
    </row>
    <row r="11" spans="1:8" s="44" customFormat="1" ht="20.100000000000001" customHeight="1" thickBot="1">
      <c r="A11" s="104"/>
      <c r="B11" s="72" t="s">
        <v>150</v>
      </c>
      <c r="C11" s="76">
        <v>23</v>
      </c>
      <c r="D11" s="76">
        <v>14</v>
      </c>
      <c r="E11" s="86">
        <v>9</v>
      </c>
      <c r="F11" s="76">
        <f t="shared" si="1"/>
        <v>21</v>
      </c>
      <c r="G11" s="76">
        <v>11</v>
      </c>
      <c r="H11" s="77">
        <v>10</v>
      </c>
    </row>
    <row r="12" spans="1:8" s="44" customFormat="1" ht="20.100000000000001" customHeight="1" thickBot="1">
      <c r="A12" s="104"/>
      <c r="B12" s="72" t="s">
        <v>151</v>
      </c>
      <c r="C12" s="76">
        <v>5</v>
      </c>
      <c r="D12" s="76">
        <v>1</v>
      </c>
      <c r="E12" s="86">
        <v>4</v>
      </c>
      <c r="F12" s="76">
        <f t="shared" si="1"/>
        <v>8</v>
      </c>
      <c r="G12" s="76">
        <v>3</v>
      </c>
      <c r="H12" s="77">
        <v>5</v>
      </c>
    </row>
    <row r="13" spans="1:8" s="44" customFormat="1" ht="20.100000000000001" customHeight="1" thickBot="1">
      <c r="A13" s="104"/>
      <c r="B13" s="72" t="s">
        <v>152</v>
      </c>
      <c r="C13" s="76">
        <v>8</v>
      </c>
      <c r="D13" s="76">
        <v>2</v>
      </c>
      <c r="E13" s="86">
        <v>6</v>
      </c>
      <c r="F13" s="76">
        <f t="shared" si="1"/>
        <v>8</v>
      </c>
      <c r="G13" s="76">
        <v>2</v>
      </c>
      <c r="H13" s="77">
        <v>6</v>
      </c>
    </row>
    <row r="14" spans="1:8" s="44" customFormat="1" ht="20.100000000000001" customHeight="1" thickBot="1">
      <c r="A14" s="104"/>
      <c r="B14" s="72" t="s">
        <v>153</v>
      </c>
      <c r="C14" s="76">
        <v>1</v>
      </c>
      <c r="D14" s="76">
        <v>0</v>
      </c>
      <c r="E14" s="86">
        <v>1</v>
      </c>
      <c r="F14" s="76">
        <f t="shared" si="1"/>
        <v>1</v>
      </c>
      <c r="G14" s="76">
        <v>0</v>
      </c>
      <c r="H14" s="77">
        <v>1</v>
      </c>
    </row>
    <row r="15" spans="1:8" s="44" customFormat="1" ht="20.100000000000001" customHeight="1">
      <c r="A15" s="105"/>
      <c r="B15" s="73" t="s">
        <v>154</v>
      </c>
      <c r="C15" s="78">
        <v>1</v>
      </c>
      <c r="D15" s="78">
        <v>0</v>
      </c>
      <c r="E15" s="87">
        <v>1</v>
      </c>
      <c r="F15" s="78">
        <f t="shared" si="1"/>
        <v>1</v>
      </c>
      <c r="G15" s="78">
        <v>0</v>
      </c>
      <c r="H15" s="79">
        <v>1</v>
      </c>
    </row>
    <row r="16" spans="1:8" s="44" customFormat="1" ht="20.100000000000001" customHeight="1" thickBot="1">
      <c r="A16" s="103" t="s">
        <v>155</v>
      </c>
      <c r="B16" s="71" t="s">
        <v>141</v>
      </c>
      <c r="C16" s="80">
        <v>104</v>
      </c>
      <c r="D16" s="80">
        <f t="shared" ref="D16:E16" si="2">SUM(D17:D22)</f>
        <v>42</v>
      </c>
      <c r="E16" s="88">
        <f t="shared" si="2"/>
        <v>62</v>
      </c>
      <c r="F16" s="76">
        <f t="shared" si="1"/>
        <v>110</v>
      </c>
      <c r="G16" s="80">
        <v>44</v>
      </c>
      <c r="H16" s="81">
        <v>66</v>
      </c>
    </row>
    <row r="17" spans="1:8" s="44" customFormat="1" ht="20.100000000000001" customHeight="1" thickBot="1">
      <c r="A17" s="104"/>
      <c r="B17" s="72" t="s">
        <v>156</v>
      </c>
      <c r="C17" s="76">
        <v>1</v>
      </c>
      <c r="D17" s="76">
        <v>1</v>
      </c>
      <c r="E17" s="86">
        <v>0</v>
      </c>
      <c r="F17" s="76">
        <f t="shared" si="1"/>
        <v>0</v>
      </c>
      <c r="G17" s="76">
        <v>0</v>
      </c>
      <c r="H17" s="77">
        <v>0</v>
      </c>
    </row>
    <row r="18" spans="1:8" s="44" customFormat="1" ht="20.100000000000001" customHeight="1" thickBot="1">
      <c r="A18" s="104"/>
      <c r="B18" s="72" t="s">
        <v>157</v>
      </c>
      <c r="C18" s="76">
        <v>33</v>
      </c>
      <c r="D18" s="76">
        <v>15</v>
      </c>
      <c r="E18" s="86">
        <v>18</v>
      </c>
      <c r="F18" s="76">
        <f t="shared" si="1"/>
        <v>41</v>
      </c>
      <c r="G18" s="76">
        <v>20</v>
      </c>
      <c r="H18" s="77">
        <v>21</v>
      </c>
    </row>
    <row r="19" spans="1:8" s="44" customFormat="1" ht="20.100000000000001" customHeight="1" thickBot="1">
      <c r="A19" s="104"/>
      <c r="B19" s="72" t="s">
        <v>158</v>
      </c>
      <c r="C19" s="76">
        <v>65</v>
      </c>
      <c r="D19" s="76">
        <v>25</v>
      </c>
      <c r="E19" s="86">
        <v>40</v>
      </c>
      <c r="F19" s="76">
        <f t="shared" si="1"/>
        <v>65</v>
      </c>
      <c r="G19" s="76">
        <v>23</v>
      </c>
      <c r="H19" s="77">
        <v>42</v>
      </c>
    </row>
    <row r="20" spans="1:8" s="44" customFormat="1" ht="20.100000000000001" customHeight="1" thickBot="1">
      <c r="A20" s="104"/>
      <c r="B20" s="72" t="s">
        <v>159</v>
      </c>
      <c r="C20" s="76">
        <v>3</v>
      </c>
      <c r="D20" s="76">
        <v>0</v>
      </c>
      <c r="E20" s="86">
        <v>3</v>
      </c>
      <c r="F20" s="76">
        <f t="shared" si="1"/>
        <v>2</v>
      </c>
      <c r="G20" s="76">
        <v>0</v>
      </c>
      <c r="H20" s="77">
        <v>2</v>
      </c>
    </row>
    <row r="21" spans="1:8" s="44" customFormat="1" ht="20.100000000000001" customHeight="1" thickBot="1">
      <c r="A21" s="104"/>
      <c r="B21" s="72" t="s">
        <v>160</v>
      </c>
      <c r="C21" s="76">
        <v>2</v>
      </c>
      <c r="D21" s="76">
        <v>1</v>
      </c>
      <c r="E21" s="86">
        <v>1</v>
      </c>
      <c r="F21" s="76">
        <f t="shared" si="1"/>
        <v>2</v>
      </c>
      <c r="G21" s="76">
        <v>1</v>
      </c>
      <c r="H21" s="77">
        <v>1</v>
      </c>
    </row>
    <row r="22" spans="1:8" s="44" customFormat="1" ht="20.100000000000001" customHeight="1">
      <c r="A22" s="105"/>
      <c r="B22" s="73" t="s">
        <v>161</v>
      </c>
      <c r="C22" s="78">
        <v>0</v>
      </c>
      <c r="D22" s="78">
        <v>0</v>
      </c>
      <c r="E22" s="87">
        <v>0</v>
      </c>
      <c r="F22" s="78">
        <f t="shared" si="1"/>
        <v>0</v>
      </c>
      <c r="G22" s="78">
        <v>0</v>
      </c>
      <c r="H22" s="79">
        <v>0</v>
      </c>
    </row>
    <row r="23" spans="1:8" s="44" customFormat="1" ht="20.100000000000001" customHeight="1" thickBot="1">
      <c r="A23" s="103" t="s">
        <v>162</v>
      </c>
      <c r="B23" s="71" t="s">
        <v>141</v>
      </c>
      <c r="C23" s="80">
        <v>104</v>
      </c>
      <c r="D23" s="80">
        <f t="shared" ref="D23:E23" si="3">SUM(D24:D31)</f>
        <v>42</v>
      </c>
      <c r="E23" s="88">
        <f t="shared" si="3"/>
        <v>62</v>
      </c>
      <c r="F23" s="76">
        <f t="shared" si="1"/>
        <v>110</v>
      </c>
      <c r="G23" s="80">
        <v>44</v>
      </c>
      <c r="H23" s="81">
        <v>66</v>
      </c>
    </row>
    <row r="24" spans="1:8" s="44" customFormat="1" ht="20.100000000000001" customHeight="1" thickBot="1">
      <c r="A24" s="104"/>
      <c r="B24" s="72" t="s">
        <v>163</v>
      </c>
      <c r="C24" s="76">
        <v>6</v>
      </c>
      <c r="D24" s="76">
        <v>4</v>
      </c>
      <c r="E24" s="86">
        <v>2</v>
      </c>
      <c r="F24" s="76">
        <f t="shared" si="1"/>
        <v>6</v>
      </c>
      <c r="G24" s="76">
        <v>3</v>
      </c>
      <c r="H24" s="77">
        <v>3</v>
      </c>
    </row>
    <row r="25" spans="1:8" s="44" customFormat="1" ht="20.100000000000001" customHeight="1" thickBot="1">
      <c r="A25" s="104"/>
      <c r="B25" s="72" t="s">
        <v>164</v>
      </c>
      <c r="C25" s="76">
        <v>51</v>
      </c>
      <c r="D25" s="76">
        <v>24</v>
      </c>
      <c r="E25" s="86">
        <v>27</v>
      </c>
      <c r="F25" s="76">
        <f t="shared" si="1"/>
        <v>47</v>
      </c>
      <c r="G25" s="76">
        <v>20</v>
      </c>
      <c r="H25" s="77">
        <v>27</v>
      </c>
    </row>
    <row r="26" spans="1:8" s="44" customFormat="1" ht="20.100000000000001" customHeight="1" thickBot="1">
      <c r="A26" s="104"/>
      <c r="B26" s="72" t="s">
        <v>165</v>
      </c>
      <c r="C26" s="76">
        <v>20</v>
      </c>
      <c r="D26" s="76">
        <v>8</v>
      </c>
      <c r="E26" s="86">
        <v>12</v>
      </c>
      <c r="F26" s="76">
        <f t="shared" si="1"/>
        <v>30</v>
      </c>
      <c r="G26" s="76">
        <v>14</v>
      </c>
      <c r="H26" s="77">
        <v>16</v>
      </c>
    </row>
    <row r="27" spans="1:8" s="44" customFormat="1" ht="20.100000000000001" customHeight="1" thickBot="1">
      <c r="A27" s="104"/>
      <c r="B27" s="72" t="s">
        <v>166</v>
      </c>
      <c r="C27" s="76">
        <v>3</v>
      </c>
      <c r="D27" s="76">
        <v>1</v>
      </c>
      <c r="E27" s="86">
        <v>2</v>
      </c>
      <c r="F27" s="76">
        <f t="shared" si="1"/>
        <v>6</v>
      </c>
      <c r="G27" s="76">
        <v>3</v>
      </c>
      <c r="H27" s="77">
        <v>3</v>
      </c>
    </row>
    <row r="28" spans="1:8" s="44" customFormat="1" ht="20.100000000000001" customHeight="1" thickBot="1">
      <c r="A28" s="104"/>
      <c r="B28" s="72" t="s">
        <v>167</v>
      </c>
      <c r="C28" s="76">
        <v>14</v>
      </c>
      <c r="D28" s="76">
        <v>4</v>
      </c>
      <c r="E28" s="86">
        <v>10</v>
      </c>
      <c r="F28" s="76">
        <f t="shared" si="1"/>
        <v>10</v>
      </c>
      <c r="G28" s="76">
        <v>2</v>
      </c>
      <c r="H28" s="77">
        <v>8</v>
      </c>
    </row>
    <row r="29" spans="1:8" s="44" customFormat="1" ht="20.100000000000001" customHeight="1" thickBot="1">
      <c r="A29" s="104"/>
      <c r="B29" s="72" t="s">
        <v>168</v>
      </c>
      <c r="C29" s="76">
        <v>10</v>
      </c>
      <c r="D29" s="76">
        <v>1</v>
      </c>
      <c r="E29" s="86">
        <v>9</v>
      </c>
      <c r="F29" s="76">
        <f t="shared" si="1"/>
        <v>11</v>
      </c>
      <c r="G29" s="76">
        <v>2</v>
      </c>
      <c r="H29" s="77">
        <v>9</v>
      </c>
    </row>
    <row r="30" spans="1:8" s="44" customFormat="1" ht="20.100000000000001" customHeight="1" thickBot="1">
      <c r="A30" s="104"/>
      <c r="B30" s="72" t="s">
        <v>169</v>
      </c>
      <c r="C30" s="76">
        <v>0</v>
      </c>
      <c r="D30" s="76">
        <v>0</v>
      </c>
      <c r="E30" s="86">
        <v>0</v>
      </c>
      <c r="F30" s="76">
        <f t="shared" si="1"/>
        <v>0</v>
      </c>
      <c r="G30" s="76">
        <v>0</v>
      </c>
      <c r="H30" s="77">
        <v>0</v>
      </c>
    </row>
    <row r="31" spans="1:8" s="44" customFormat="1" ht="20.100000000000001" customHeight="1" thickBot="1">
      <c r="A31" s="106"/>
      <c r="B31" s="74" t="s">
        <v>170</v>
      </c>
      <c r="C31" s="82">
        <v>0</v>
      </c>
      <c r="D31" s="82">
        <v>0</v>
      </c>
      <c r="E31" s="89">
        <v>0</v>
      </c>
      <c r="F31" s="82">
        <f t="shared" si="1"/>
        <v>0</v>
      </c>
      <c r="G31" s="82">
        <v>0</v>
      </c>
      <c r="H31" s="83">
        <v>0</v>
      </c>
    </row>
    <row r="32" spans="1:8" s="44" customFormat="1" ht="16.5">
      <c r="A32" s="112" t="s">
        <v>79</v>
      </c>
      <c r="B32" s="112"/>
      <c r="C32" s="112"/>
      <c r="D32" s="112"/>
      <c r="E32" s="112"/>
      <c r="F32" s="112"/>
      <c r="G32" s="112"/>
      <c r="H32" s="112"/>
    </row>
    <row r="33" spans="1:8" s="44" customFormat="1" ht="16.5" customHeight="1">
      <c r="A33" s="98" t="s">
        <v>139</v>
      </c>
      <c r="B33" s="98"/>
      <c r="C33" s="98"/>
      <c r="D33" s="98"/>
      <c r="E33" s="98"/>
      <c r="F33" s="98"/>
      <c r="G33" s="98"/>
      <c r="H33" s="98"/>
    </row>
    <row r="34" spans="1:8" s="44" customFormat="1">
      <c r="A34" s="98"/>
      <c r="B34" s="98"/>
      <c r="C34" s="98"/>
      <c r="D34" s="98"/>
      <c r="E34" s="98"/>
      <c r="F34" s="98"/>
      <c r="G34" s="98"/>
      <c r="H34" s="98"/>
    </row>
    <row r="35" spans="1:8" ht="16.5" customHeight="1">
      <c r="B35" s="26"/>
      <c r="C35" s="26"/>
      <c r="D35" s="26"/>
      <c r="E35" s="26"/>
      <c r="F35" s="26"/>
      <c r="G35" s="26"/>
      <c r="H35" s="26"/>
    </row>
    <row r="36" spans="1:8">
      <c r="B36" s="26"/>
      <c r="C36" s="26"/>
      <c r="D36" s="26"/>
      <c r="E36" s="26"/>
      <c r="F36" s="26"/>
      <c r="G36" s="26"/>
      <c r="H36" s="26"/>
    </row>
  </sheetData>
  <mergeCells count="9">
    <mergeCell ref="A33:H34"/>
    <mergeCell ref="F3:H3"/>
    <mergeCell ref="A1:H1"/>
    <mergeCell ref="A16:A22"/>
    <mergeCell ref="A23:A31"/>
    <mergeCell ref="A5:A15"/>
    <mergeCell ref="A3:B4"/>
    <mergeCell ref="C3:E3"/>
    <mergeCell ref="A32:H32"/>
  </mergeCells>
  <phoneticPr fontId="20" type="noConversion"/>
  <printOptions horizontalCentered="1"/>
  <pageMargins left="0.70866141732283472" right="0.70866141732283472" top="0.35433070866141736" bottom="0.35433070866141736" header="0.31496062992125984" footer="0.31496062992125984"/>
  <pageSetup paperSize="9" scale="86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G37"/>
  <sheetViews>
    <sheetView workbookViewId="0">
      <pane xSplit="2" ySplit="4" topLeftCell="C5" activePane="bottomRight" state="frozen"/>
      <selection activeCell="J11" sqref="J11"/>
      <selection pane="topRight" activeCell="J11" sqref="J11"/>
      <selection pane="bottomLeft" activeCell="J11" sqref="J11"/>
      <selection pane="bottomRight" activeCell="Q39" sqref="Q39"/>
    </sheetView>
  </sheetViews>
  <sheetFormatPr defaultColWidth="8.88671875" defaultRowHeight="15.75"/>
  <cols>
    <col min="1" max="1" width="3.21875" style="26" customWidth="1"/>
    <col min="2" max="2" width="11.5546875" style="26" customWidth="1"/>
    <col min="3" max="20" width="5.33203125" style="26" customWidth="1"/>
    <col min="21" max="1020" width="7.5546875" style="26" customWidth="1"/>
    <col min="1021" max="1021" width="8.88671875" style="26" customWidth="1"/>
    <col min="1022" max="1022" width="8.88671875" style="33" customWidth="1"/>
    <col min="1023" max="16384" width="8.88671875" style="33"/>
  </cols>
  <sheetData>
    <row r="1" spans="1:20" s="31" customFormat="1" ht="21">
      <c r="A1" s="116" t="s">
        <v>135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</row>
    <row r="2" spans="1:20" ht="16.5">
      <c r="C2" s="28"/>
      <c r="E2" s="32"/>
      <c r="F2" s="28"/>
      <c r="H2" s="32"/>
      <c r="I2" s="32"/>
      <c r="J2" s="32"/>
      <c r="K2" s="32"/>
      <c r="R2" s="117" t="s">
        <v>137</v>
      </c>
      <c r="S2" s="118"/>
      <c r="T2" s="119"/>
    </row>
    <row r="3" spans="1:20" ht="27" customHeight="1">
      <c r="A3" s="115" t="s">
        <v>85</v>
      </c>
      <c r="B3" s="115"/>
      <c r="C3" s="115" t="s">
        <v>87</v>
      </c>
      <c r="D3" s="115"/>
      <c r="E3" s="115"/>
      <c r="F3" s="115" t="s">
        <v>88</v>
      </c>
      <c r="G3" s="115"/>
      <c r="H3" s="115"/>
      <c r="I3" s="115" t="s">
        <v>89</v>
      </c>
      <c r="J3" s="115"/>
      <c r="K3" s="115"/>
      <c r="L3" s="115" t="s">
        <v>90</v>
      </c>
      <c r="M3" s="115"/>
      <c r="N3" s="115"/>
      <c r="O3" s="115" t="s">
        <v>91</v>
      </c>
      <c r="P3" s="115"/>
      <c r="Q3" s="115"/>
      <c r="R3" s="115" t="s">
        <v>92</v>
      </c>
      <c r="S3" s="115"/>
      <c r="T3" s="115"/>
    </row>
    <row r="4" spans="1:20" ht="27" customHeight="1">
      <c r="A4" s="115"/>
      <c r="B4" s="115"/>
      <c r="C4" s="34" t="s">
        <v>93</v>
      </c>
      <c r="D4" s="34" t="s">
        <v>94</v>
      </c>
      <c r="E4" s="35" t="s">
        <v>95</v>
      </c>
      <c r="F4" s="34" t="s">
        <v>93</v>
      </c>
      <c r="G4" s="34" t="s">
        <v>94</v>
      </c>
      <c r="H4" s="35" t="s">
        <v>95</v>
      </c>
      <c r="I4" s="34" t="s">
        <v>93</v>
      </c>
      <c r="J4" s="34" t="s">
        <v>94</v>
      </c>
      <c r="K4" s="35" t="s">
        <v>95</v>
      </c>
      <c r="L4" s="34" t="s">
        <v>93</v>
      </c>
      <c r="M4" s="34" t="s">
        <v>94</v>
      </c>
      <c r="N4" s="35" t="s">
        <v>95</v>
      </c>
      <c r="O4" s="34" t="s">
        <v>93</v>
      </c>
      <c r="P4" s="35" t="s">
        <v>94</v>
      </c>
      <c r="Q4" s="34" t="s">
        <v>95</v>
      </c>
      <c r="R4" s="34" t="s">
        <v>93</v>
      </c>
      <c r="S4" s="35" t="s">
        <v>94</v>
      </c>
      <c r="T4" s="34" t="s">
        <v>95</v>
      </c>
    </row>
    <row r="5" spans="1:20" ht="22.7" customHeight="1">
      <c r="A5" s="114" t="s">
        <v>96</v>
      </c>
      <c r="B5" s="36" t="s">
        <v>93</v>
      </c>
      <c r="C5" s="12">
        <f t="shared" ref="C5:C15" si="0">SUM(D5:E5)</f>
        <v>53</v>
      </c>
      <c r="D5" s="12">
        <f>SUM(D6:D15)</f>
        <v>30</v>
      </c>
      <c r="E5" s="22">
        <f>SUM(E6:E15)</f>
        <v>23</v>
      </c>
      <c r="F5" s="12">
        <f t="shared" ref="F5:F15" si="1">SUM(G5:H5)</f>
        <v>64</v>
      </c>
      <c r="G5" s="12">
        <f>SUM(G6:G15)</f>
        <v>40</v>
      </c>
      <c r="H5" s="22">
        <f>SUM(H6:H15)</f>
        <v>24</v>
      </c>
      <c r="I5" s="12">
        <f>SUM(I6:I15)</f>
        <v>64</v>
      </c>
      <c r="J5" s="12">
        <f>SUM(J6:J15)</f>
        <v>36</v>
      </c>
      <c r="K5" s="22">
        <f>SUM(K6:K15)</f>
        <v>28</v>
      </c>
      <c r="L5" s="12">
        <f t="shared" ref="L5:L22" si="2">SUM(M5:N5)</f>
        <v>47</v>
      </c>
      <c r="M5" s="12">
        <f>SUM(M6:M15)</f>
        <v>28</v>
      </c>
      <c r="N5" s="22">
        <f>SUM(N6:N15)</f>
        <v>19</v>
      </c>
      <c r="O5" s="12">
        <f t="shared" ref="O5:O22" si="3">SUM(P5:Q5)</f>
        <v>51</v>
      </c>
      <c r="P5" s="12">
        <f>SUM(P6:P15)</f>
        <v>32</v>
      </c>
      <c r="Q5" s="13">
        <f>SUM(Q6:Q15)</f>
        <v>19</v>
      </c>
      <c r="R5" s="12">
        <f t="shared" ref="R5:R16" si="4">SUM(S5:T5)</f>
        <v>50</v>
      </c>
      <c r="S5" s="12">
        <f>SUM(S6:S15)</f>
        <v>33</v>
      </c>
      <c r="T5" s="13">
        <f>SUM(T6:T15)</f>
        <v>17</v>
      </c>
    </row>
    <row r="6" spans="1:20" ht="22.7" customHeight="1">
      <c r="A6" s="114"/>
      <c r="B6" s="37" t="s">
        <v>97</v>
      </c>
      <c r="C6" s="12">
        <f t="shared" si="0"/>
        <v>0</v>
      </c>
      <c r="D6" s="12">
        <v>0</v>
      </c>
      <c r="E6" s="13">
        <v>0</v>
      </c>
      <c r="F6" s="12">
        <f t="shared" si="1"/>
        <v>2</v>
      </c>
      <c r="G6" s="12">
        <v>1</v>
      </c>
      <c r="H6" s="13">
        <v>1</v>
      </c>
      <c r="I6" s="12">
        <f t="shared" ref="I6:I15" si="5">SUM(J6:K6)</f>
        <v>0</v>
      </c>
      <c r="J6" s="12">
        <v>0</v>
      </c>
      <c r="K6" s="13">
        <v>0</v>
      </c>
      <c r="L6" s="12">
        <f t="shared" si="2"/>
        <v>0</v>
      </c>
      <c r="M6" s="12">
        <v>0</v>
      </c>
      <c r="N6" s="13">
        <v>0</v>
      </c>
      <c r="O6" s="12">
        <f t="shared" si="3"/>
        <v>1</v>
      </c>
      <c r="P6" s="12">
        <v>0</v>
      </c>
      <c r="Q6" s="13">
        <v>1</v>
      </c>
      <c r="R6" s="12">
        <v>2</v>
      </c>
      <c r="S6" s="12">
        <v>0</v>
      </c>
      <c r="T6" s="13">
        <v>2</v>
      </c>
    </row>
    <row r="7" spans="1:20" ht="22.7" customHeight="1">
      <c r="A7" s="114"/>
      <c r="B7" s="37" t="s">
        <v>98</v>
      </c>
      <c r="C7" s="12">
        <f t="shared" si="0"/>
        <v>6</v>
      </c>
      <c r="D7" s="12">
        <v>1</v>
      </c>
      <c r="E7" s="13">
        <v>5</v>
      </c>
      <c r="F7" s="12">
        <f t="shared" si="1"/>
        <v>12</v>
      </c>
      <c r="G7" s="12">
        <v>5</v>
      </c>
      <c r="H7" s="13">
        <v>7</v>
      </c>
      <c r="I7" s="12">
        <f t="shared" si="5"/>
        <v>13</v>
      </c>
      <c r="J7" s="12">
        <v>5</v>
      </c>
      <c r="K7" s="13">
        <v>8</v>
      </c>
      <c r="L7" s="12">
        <f t="shared" si="2"/>
        <v>9</v>
      </c>
      <c r="M7" s="12">
        <v>4</v>
      </c>
      <c r="N7" s="13">
        <v>5</v>
      </c>
      <c r="O7" s="12">
        <f t="shared" si="3"/>
        <v>5</v>
      </c>
      <c r="P7" s="12">
        <v>2</v>
      </c>
      <c r="Q7" s="13">
        <v>3</v>
      </c>
      <c r="R7" s="12">
        <v>7</v>
      </c>
      <c r="S7" s="12">
        <v>6</v>
      </c>
      <c r="T7" s="13">
        <v>1</v>
      </c>
    </row>
    <row r="8" spans="1:20" ht="22.7" customHeight="1">
      <c r="A8" s="114"/>
      <c r="B8" s="37" t="s">
        <v>99</v>
      </c>
      <c r="C8" s="12">
        <f t="shared" si="0"/>
        <v>7</v>
      </c>
      <c r="D8" s="12">
        <v>7</v>
      </c>
      <c r="E8" s="13">
        <v>0</v>
      </c>
      <c r="F8" s="12">
        <f t="shared" si="1"/>
        <v>11</v>
      </c>
      <c r="G8" s="12">
        <v>10</v>
      </c>
      <c r="H8" s="13">
        <v>1</v>
      </c>
      <c r="I8" s="12">
        <f t="shared" si="5"/>
        <v>10</v>
      </c>
      <c r="J8" s="12">
        <v>8</v>
      </c>
      <c r="K8" s="13">
        <v>2</v>
      </c>
      <c r="L8" s="12">
        <f t="shared" si="2"/>
        <v>7</v>
      </c>
      <c r="M8" s="12">
        <v>4</v>
      </c>
      <c r="N8" s="13">
        <v>3</v>
      </c>
      <c r="O8" s="12">
        <f t="shared" si="3"/>
        <v>7</v>
      </c>
      <c r="P8" s="12">
        <v>3</v>
      </c>
      <c r="Q8" s="13">
        <v>4</v>
      </c>
      <c r="R8" s="12">
        <v>5</v>
      </c>
      <c r="S8" s="12">
        <v>3</v>
      </c>
      <c r="T8" s="13">
        <v>2</v>
      </c>
    </row>
    <row r="9" spans="1:20" ht="22.7" customHeight="1">
      <c r="A9" s="114"/>
      <c r="B9" s="37" t="s">
        <v>100</v>
      </c>
      <c r="C9" s="12">
        <f t="shared" si="0"/>
        <v>15</v>
      </c>
      <c r="D9" s="12">
        <v>11</v>
      </c>
      <c r="E9" s="13">
        <v>4</v>
      </c>
      <c r="F9" s="12">
        <f t="shared" si="1"/>
        <v>14</v>
      </c>
      <c r="G9" s="12">
        <v>10</v>
      </c>
      <c r="H9" s="13">
        <v>4</v>
      </c>
      <c r="I9" s="12">
        <f t="shared" si="5"/>
        <v>13</v>
      </c>
      <c r="J9" s="12">
        <v>8</v>
      </c>
      <c r="K9" s="13">
        <v>5</v>
      </c>
      <c r="L9" s="12">
        <f t="shared" si="2"/>
        <v>8</v>
      </c>
      <c r="M9" s="12">
        <v>6</v>
      </c>
      <c r="N9" s="13">
        <v>2</v>
      </c>
      <c r="O9" s="12">
        <f t="shared" si="3"/>
        <v>13</v>
      </c>
      <c r="P9" s="12">
        <v>8</v>
      </c>
      <c r="Q9" s="13">
        <v>5</v>
      </c>
      <c r="R9" s="12">
        <v>14</v>
      </c>
      <c r="S9" s="65">
        <f>10</f>
        <v>10</v>
      </c>
      <c r="T9" s="66">
        <f>4</f>
        <v>4</v>
      </c>
    </row>
    <row r="10" spans="1:20" ht="22.7" customHeight="1">
      <c r="A10" s="114"/>
      <c r="B10" s="37" t="s">
        <v>101</v>
      </c>
      <c r="C10" s="12">
        <f t="shared" si="0"/>
        <v>11</v>
      </c>
      <c r="D10" s="12">
        <v>4</v>
      </c>
      <c r="E10" s="13">
        <v>7</v>
      </c>
      <c r="F10" s="12">
        <f t="shared" si="1"/>
        <v>11</v>
      </c>
      <c r="G10" s="12">
        <v>6</v>
      </c>
      <c r="H10" s="13">
        <v>5</v>
      </c>
      <c r="I10" s="12">
        <f t="shared" si="5"/>
        <v>13</v>
      </c>
      <c r="J10" s="12">
        <v>6</v>
      </c>
      <c r="K10" s="13">
        <v>7</v>
      </c>
      <c r="L10" s="12">
        <f t="shared" si="2"/>
        <v>8</v>
      </c>
      <c r="M10" s="12">
        <v>5</v>
      </c>
      <c r="N10" s="13">
        <v>3</v>
      </c>
      <c r="O10" s="12">
        <f t="shared" si="3"/>
        <v>9</v>
      </c>
      <c r="P10" s="12">
        <v>7</v>
      </c>
      <c r="Q10" s="13">
        <v>2</v>
      </c>
      <c r="R10" s="12">
        <v>8</v>
      </c>
      <c r="S10" s="12">
        <v>6</v>
      </c>
      <c r="T10" s="13">
        <v>3</v>
      </c>
    </row>
    <row r="11" spans="1:20" ht="22.7" customHeight="1">
      <c r="A11" s="114"/>
      <c r="B11" s="37" t="s">
        <v>102</v>
      </c>
      <c r="C11" s="12">
        <f t="shared" si="0"/>
        <v>4</v>
      </c>
      <c r="D11" s="12">
        <v>1</v>
      </c>
      <c r="E11" s="13">
        <v>3</v>
      </c>
      <c r="F11" s="12">
        <f t="shared" si="1"/>
        <v>3</v>
      </c>
      <c r="G11" s="12">
        <v>0</v>
      </c>
      <c r="H11" s="13">
        <v>3</v>
      </c>
      <c r="I11" s="12">
        <f t="shared" si="5"/>
        <v>5</v>
      </c>
      <c r="J11" s="12">
        <v>2</v>
      </c>
      <c r="K11" s="13">
        <v>3</v>
      </c>
      <c r="L11" s="12">
        <f t="shared" si="2"/>
        <v>5</v>
      </c>
      <c r="M11" s="12">
        <v>2</v>
      </c>
      <c r="N11" s="13">
        <v>3</v>
      </c>
      <c r="O11" s="12">
        <f t="shared" si="3"/>
        <v>7</v>
      </c>
      <c r="P11" s="12">
        <v>6</v>
      </c>
      <c r="Q11" s="13">
        <v>1</v>
      </c>
      <c r="R11" s="12">
        <v>7</v>
      </c>
      <c r="S11" s="12">
        <v>7</v>
      </c>
      <c r="T11" s="13">
        <v>0</v>
      </c>
    </row>
    <row r="12" spans="1:20" ht="22.7" customHeight="1">
      <c r="A12" s="114"/>
      <c r="B12" s="37" t="s">
        <v>103</v>
      </c>
      <c r="C12" s="12">
        <f t="shared" si="0"/>
        <v>4</v>
      </c>
      <c r="D12" s="12">
        <v>3</v>
      </c>
      <c r="E12" s="13">
        <v>1</v>
      </c>
      <c r="F12" s="12">
        <f t="shared" si="1"/>
        <v>7</v>
      </c>
      <c r="G12" s="12">
        <v>5</v>
      </c>
      <c r="H12" s="13">
        <v>2</v>
      </c>
      <c r="I12" s="12">
        <f t="shared" si="5"/>
        <v>4</v>
      </c>
      <c r="J12" s="12">
        <v>3</v>
      </c>
      <c r="K12" s="13">
        <v>1</v>
      </c>
      <c r="L12" s="12">
        <f t="shared" si="2"/>
        <v>4</v>
      </c>
      <c r="M12" s="12">
        <v>3</v>
      </c>
      <c r="N12" s="13">
        <v>1</v>
      </c>
      <c r="O12" s="12">
        <f t="shared" si="3"/>
        <v>4</v>
      </c>
      <c r="P12" s="12">
        <v>3</v>
      </c>
      <c r="Q12" s="13">
        <v>1</v>
      </c>
      <c r="R12" s="12">
        <v>3</v>
      </c>
      <c r="S12" s="12">
        <v>0</v>
      </c>
      <c r="T12" s="13">
        <v>3</v>
      </c>
    </row>
    <row r="13" spans="1:20" ht="22.7" customHeight="1">
      <c r="A13" s="114"/>
      <c r="B13" s="37" t="s">
        <v>104</v>
      </c>
      <c r="C13" s="12">
        <f t="shared" si="0"/>
        <v>5</v>
      </c>
      <c r="D13" s="12">
        <v>3</v>
      </c>
      <c r="E13" s="13">
        <v>2</v>
      </c>
      <c r="F13" s="12">
        <f t="shared" si="1"/>
        <v>3</v>
      </c>
      <c r="G13" s="12">
        <v>3</v>
      </c>
      <c r="H13" s="13">
        <v>0</v>
      </c>
      <c r="I13" s="12">
        <f t="shared" si="5"/>
        <v>5</v>
      </c>
      <c r="J13" s="12">
        <v>4</v>
      </c>
      <c r="K13" s="13">
        <v>1</v>
      </c>
      <c r="L13" s="12">
        <f t="shared" si="2"/>
        <v>4</v>
      </c>
      <c r="M13" s="12">
        <v>3</v>
      </c>
      <c r="N13" s="13">
        <v>1</v>
      </c>
      <c r="O13" s="12">
        <f t="shared" si="3"/>
        <v>4</v>
      </c>
      <c r="P13" s="12">
        <v>3</v>
      </c>
      <c r="Q13" s="13">
        <v>1</v>
      </c>
      <c r="R13" s="12">
        <v>1</v>
      </c>
      <c r="S13" s="12">
        <v>1</v>
      </c>
      <c r="T13" s="13">
        <v>1</v>
      </c>
    </row>
    <row r="14" spans="1:20" ht="22.7" customHeight="1">
      <c r="A14" s="114"/>
      <c r="B14" s="37" t="s">
        <v>105</v>
      </c>
      <c r="C14" s="12">
        <f t="shared" si="0"/>
        <v>0</v>
      </c>
      <c r="D14" s="12">
        <v>0</v>
      </c>
      <c r="E14" s="13">
        <v>0</v>
      </c>
      <c r="F14" s="12">
        <f t="shared" si="1"/>
        <v>0</v>
      </c>
      <c r="G14" s="12">
        <v>0</v>
      </c>
      <c r="H14" s="13">
        <v>0</v>
      </c>
      <c r="I14" s="12">
        <f t="shared" si="5"/>
        <v>0</v>
      </c>
      <c r="J14" s="12">
        <v>0</v>
      </c>
      <c r="K14" s="13">
        <v>0</v>
      </c>
      <c r="L14" s="12">
        <f t="shared" si="2"/>
        <v>1</v>
      </c>
      <c r="M14" s="12">
        <v>1</v>
      </c>
      <c r="N14" s="13">
        <v>0</v>
      </c>
      <c r="O14" s="12">
        <f t="shared" si="3"/>
        <v>0</v>
      </c>
      <c r="P14" s="12">
        <v>0</v>
      </c>
      <c r="Q14" s="13">
        <v>0</v>
      </c>
      <c r="R14" s="12">
        <v>0</v>
      </c>
      <c r="S14" s="12">
        <v>0</v>
      </c>
      <c r="T14" s="13">
        <v>0</v>
      </c>
    </row>
    <row r="15" spans="1:20" ht="22.7" customHeight="1">
      <c r="A15" s="114"/>
      <c r="B15" s="38" t="s">
        <v>106</v>
      </c>
      <c r="C15" s="23">
        <f t="shared" si="0"/>
        <v>1</v>
      </c>
      <c r="D15" s="23">
        <v>0</v>
      </c>
      <c r="E15" s="24">
        <v>1</v>
      </c>
      <c r="F15" s="23">
        <f t="shared" si="1"/>
        <v>1</v>
      </c>
      <c r="G15" s="23">
        <v>0</v>
      </c>
      <c r="H15" s="24">
        <v>1</v>
      </c>
      <c r="I15" s="23">
        <f t="shared" si="5"/>
        <v>1</v>
      </c>
      <c r="J15" s="23">
        <v>0</v>
      </c>
      <c r="K15" s="24">
        <v>1</v>
      </c>
      <c r="L15" s="23">
        <f t="shared" si="2"/>
        <v>1</v>
      </c>
      <c r="M15" s="23">
        <v>0</v>
      </c>
      <c r="N15" s="24">
        <v>1</v>
      </c>
      <c r="O15" s="23">
        <f t="shared" si="3"/>
        <v>1</v>
      </c>
      <c r="P15" s="23">
        <v>0</v>
      </c>
      <c r="Q15" s="24">
        <v>1</v>
      </c>
      <c r="R15" s="23">
        <v>1</v>
      </c>
      <c r="S15" s="23">
        <v>0</v>
      </c>
      <c r="T15" s="24">
        <v>1</v>
      </c>
    </row>
    <row r="16" spans="1:20" ht="22.7" customHeight="1">
      <c r="A16" s="114" t="s">
        <v>107</v>
      </c>
      <c r="B16" s="37" t="s">
        <v>93</v>
      </c>
      <c r="C16" s="12">
        <f>SUM(C17:C22)</f>
        <v>53</v>
      </c>
      <c r="D16" s="12">
        <f>D17+D18+D19+D20+D21+D22</f>
        <v>30</v>
      </c>
      <c r="E16" s="13">
        <f>SUM(E17:E22)</f>
        <v>23</v>
      </c>
      <c r="F16" s="12">
        <f>SUM(F17:F22)</f>
        <v>64</v>
      </c>
      <c r="G16" s="12">
        <f>G17+G18+G19+G20+G21+G22</f>
        <v>40</v>
      </c>
      <c r="H16" s="22">
        <f>SUM(H17:H22)</f>
        <v>24</v>
      </c>
      <c r="I16" s="12">
        <f>SUM(I17:I22)</f>
        <v>64</v>
      </c>
      <c r="J16" s="12">
        <f>SUM(J17:J22)</f>
        <v>36</v>
      </c>
      <c r="K16" s="22">
        <f>SUM(K17:K22)</f>
        <v>28</v>
      </c>
      <c r="L16" s="12">
        <f t="shared" si="2"/>
        <v>47</v>
      </c>
      <c r="M16" s="12">
        <v>28</v>
      </c>
      <c r="N16" s="22">
        <v>19</v>
      </c>
      <c r="O16" s="12">
        <f t="shared" si="3"/>
        <v>51</v>
      </c>
      <c r="P16" s="12">
        <f>SUM(P17:P22)</f>
        <v>32</v>
      </c>
      <c r="Q16" s="22">
        <f>SUM(Q17:Q22)</f>
        <v>19</v>
      </c>
      <c r="R16" s="12">
        <f t="shared" si="4"/>
        <v>50</v>
      </c>
      <c r="S16" s="12">
        <f>SUM(S17:S22)</f>
        <v>33</v>
      </c>
      <c r="T16" s="22">
        <f>SUM(T17:T22)</f>
        <v>17</v>
      </c>
    </row>
    <row r="17" spans="1:20" ht="22.7" customHeight="1">
      <c r="A17" s="114"/>
      <c r="B17" s="37" t="s">
        <v>108</v>
      </c>
      <c r="C17" s="12">
        <f>D17+E17</f>
        <v>2</v>
      </c>
      <c r="D17" s="48">
        <v>2</v>
      </c>
      <c r="E17" s="18">
        <v>0</v>
      </c>
      <c r="F17" s="12">
        <f>G17+H17</f>
        <v>2</v>
      </c>
      <c r="G17" s="12">
        <v>2</v>
      </c>
      <c r="H17" s="18">
        <v>0</v>
      </c>
      <c r="I17" s="12">
        <f t="shared" ref="I17:I22" si="6">SUM(J17:K17)</f>
        <v>0</v>
      </c>
      <c r="J17" s="12">
        <v>0</v>
      </c>
      <c r="K17" s="18">
        <v>0</v>
      </c>
      <c r="L17" s="12">
        <f t="shared" si="2"/>
        <v>0</v>
      </c>
      <c r="M17" s="12">
        <v>0</v>
      </c>
      <c r="N17" s="18">
        <v>0</v>
      </c>
      <c r="O17" s="12">
        <f t="shared" si="3"/>
        <v>0</v>
      </c>
      <c r="P17" s="12">
        <v>0</v>
      </c>
      <c r="Q17" s="18">
        <v>0</v>
      </c>
      <c r="R17" s="12">
        <v>0</v>
      </c>
      <c r="S17" s="12">
        <v>0</v>
      </c>
      <c r="T17" s="18">
        <v>0</v>
      </c>
    </row>
    <row r="18" spans="1:20" ht="22.7" customHeight="1">
      <c r="A18" s="114"/>
      <c r="B18" s="37" t="s">
        <v>109</v>
      </c>
      <c r="C18" s="12">
        <f>SUM(D18:E18)</f>
        <v>19</v>
      </c>
      <c r="D18" s="12">
        <v>13</v>
      </c>
      <c r="E18" s="13">
        <v>6</v>
      </c>
      <c r="F18" s="12">
        <f>SUM(G18:H18)</f>
        <v>21</v>
      </c>
      <c r="G18" s="12">
        <v>14</v>
      </c>
      <c r="H18" s="13">
        <v>7</v>
      </c>
      <c r="I18" s="12">
        <f t="shared" si="6"/>
        <v>34</v>
      </c>
      <c r="J18" s="12">
        <v>21</v>
      </c>
      <c r="K18" s="13">
        <v>13</v>
      </c>
      <c r="L18" s="12">
        <f t="shared" si="2"/>
        <v>19</v>
      </c>
      <c r="M18" s="12">
        <v>12</v>
      </c>
      <c r="N18" s="13">
        <v>7</v>
      </c>
      <c r="O18" s="12">
        <f t="shared" si="3"/>
        <v>23</v>
      </c>
      <c r="P18" s="12">
        <v>17</v>
      </c>
      <c r="Q18" s="13">
        <v>6</v>
      </c>
      <c r="R18" s="12">
        <v>18</v>
      </c>
      <c r="S18" s="12">
        <v>13</v>
      </c>
      <c r="T18" s="13">
        <v>6</v>
      </c>
    </row>
    <row r="19" spans="1:20" ht="22.7" customHeight="1">
      <c r="A19" s="114"/>
      <c r="B19" s="37" t="s">
        <v>110</v>
      </c>
      <c r="C19" s="12">
        <f>SUM(D19:E19)</f>
        <v>30</v>
      </c>
      <c r="D19" s="12">
        <v>15</v>
      </c>
      <c r="E19" s="13">
        <v>15</v>
      </c>
      <c r="F19" s="12">
        <f>SUM(G19:H19)</f>
        <v>39</v>
      </c>
      <c r="G19" s="12">
        <v>24</v>
      </c>
      <c r="H19" s="13">
        <v>15</v>
      </c>
      <c r="I19" s="12">
        <f t="shared" si="6"/>
        <v>29</v>
      </c>
      <c r="J19" s="12">
        <v>15</v>
      </c>
      <c r="K19" s="13">
        <v>14</v>
      </c>
      <c r="L19" s="12">
        <f t="shared" si="2"/>
        <v>27</v>
      </c>
      <c r="M19" s="12">
        <v>16</v>
      </c>
      <c r="N19" s="13">
        <v>11</v>
      </c>
      <c r="O19" s="12">
        <f t="shared" si="3"/>
        <v>27</v>
      </c>
      <c r="P19" s="12">
        <v>15</v>
      </c>
      <c r="Q19" s="13">
        <v>12</v>
      </c>
      <c r="R19" s="12">
        <v>29</v>
      </c>
      <c r="S19" s="12">
        <v>20</v>
      </c>
      <c r="T19" s="13">
        <v>10</v>
      </c>
    </row>
    <row r="20" spans="1:20" ht="22.7" customHeight="1">
      <c r="A20" s="114"/>
      <c r="B20" s="37" t="s">
        <v>111</v>
      </c>
      <c r="C20" s="12">
        <f>SUM(D20:E20)</f>
        <v>1</v>
      </c>
      <c r="D20" s="17">
        <v>0</v>
      </c>
      <c r="E20" s="13">
        <v>1</v>
      </c>
      <c r="F20" s="12">
        <f>SUM(G20:H20)</f>
        <v>1</v>
      </c>
      <c r="G20" s="17">
        <v>0</v>
      </c>
      <c r="H20" s="13">
        <v>1</v>
      </c>
      <c r="I20" s="12">
        <f t="shared" si="6"/>
        <v>0</v>
      </c>
      <c r="J20" s="17">
        <v>0</v>
      </c>
      <c r="K20" s="13">
        <v>0</v>
      </c>
      <c r="L20" s="12">
        <f t="shared" si="2"/>
        <v>0</v>
      </c>
      <c r="M20" s="17">
        <v>0</v>
      </c>
      <c r="N20" s="13">
        <v>0</v>
      </c>
      <c r="O20" s="12">
        <f t="shared" si="3"/>
        <v>0</v>
      </c>
      <c r="P20" s="17">
        <v>0</v>
      </c>
      <c r="Q20" s="13">
        <v>0</v>
      </c>
      <c r="R20" s="12">
        <v>0</v>
      </c>
      <c r="S20" s="17">
        <v>0</v>
      </c>
      <c r="T20" s="13">
        <v>0</v>
      </c>
    </row>
    <row r="21" spans="1:20" ht="22.7" customHeight="1">
      <c r="A21" s="114"/>
      <c r="B21" s="37" t="s">
        <v>112</v>
      </c>
      <c r="C21" s="12">
        <f>SUM(D21:E21)</f>
        <v>1</v>
      </c>
      <c r="D21" s="17">
        <v>0</v>
      </c>
      <c r="E21" s="13">
        <v>1</v>
      </c>
      <c r="F21" s="12">
        <f>SUM(G21:H21)</f>
        <v>1</v>
      </c>
      <c r="G21" s="17">
        <v>0</v>
      </c>
      <c r="H21" s="13">
        <v>1</v>
      </c>
      <c r="I21" s="12">
        <f t="shared" si="6"/>
        <v>1</v>
      </c>
      <c r="J21" s="17">
        <v>0</v>
      </c>
      <c r="K21" s="13">
        <v>1</v>
      </c>
      <c r="L21" s="12">
        <f t="shared" si="2"/>
        <v>1</v>
      </c>
      <c r="M21" s="17">
        <v>0</v>
      </c>
      <c r="N21" s="13">
        <v>1</v>
      </c>
      <c r="O21" s="12">
        <f t="shared" si="3"/>
        <v>1</v>
      </c>
      <c r="P21" s="17">
        <v>0</v>
      </c>
      <c r="Q21" s="13">
        <v>1</v>
      </c>
      <c r="R21" s="12">
        <v>1</v>
      </c>
      <c r="S21" s="17">
        <v>0</v>
      </c>
      <c r="T21" s="13">
        <v>1</v>
      </c>
    </row>
    <row r="22" spans="1:20" ht="22.7" customHeight="1">
      <c r="A22" s="114"/>
      <c r="B22" s="38" t="s">
        <v>113</v>
      </c>
      <c r="C22" s="23">
        <f>SUM(D22:E22)</f>
        <v>0</v>
      </c>
      <c r="D22" s="25">
        <v>0</v>
      </c>
      <c r="E22" s="24">
        <v>0</v>
      </c>
      <c r="F22" s="23">
        <f>SUM(G22:H22)</f>
        <v>0</v>
      </c>
      <c r="G22" s="25">
        <v>0</v>
      </c>
      <c r="H22" s="24">
        <v>0</v>
      </c>
      <c r="I22" s="23">
        <f t="shared" si="6"/>
        <v>0</v>
      </c>
      <c r="J22" s="25">
        <v>0</v>
      </c>
      <c r="K22" s="24">
        <v>0</v>
      </c>
      <c r="L22" s="23">
        <f t="shared" si="2"/>
        <v>0</v>
      </c>
      <c r="M22" s="25">
        <v>0</v>
      </c>
      <c r="N22" s="24">
        <v>0</v>
      </c>
      <c r="O22" s="23">
        <f t="shared" si="3"/>
        <v>0</v>
      </c>
      <c r="P22" s="25">
        <v>0</v>
      </c>
      <c r="Q22" s="24">
        <v>0</v>
      </c>
      <c r="R22" s="23">
        <v>0</v>
      </c>
      <c r="S22" s="25">
        <v>0</v>
      </c>
      <c r="T22" s="24">
        <v>0</v>
      </c>
    </row>
    <row r="23" spans="1:20" ht="22.7" customHeight="1">
      <c r="A23" s="114" t="s">
        <v>114</v>
      </c>
      <c r="B23" s="36" t="s">
        <v>93</v>
      </c>
      <c r="C23" s="12">
        <f t="shared" ref="C23:H23" si="7">SUM(C24:C31)</f>
        <v>53</v>
      </c>
      <c r="D23" s="12">
        <f t="shared" si="7"/>
        <v>30</v>
      </c>
      <c r="E23" s="13">
        <f t="shared" si="7"/>
        <v>23</v>
      </c>
      <c r="F23" s="12">
        <f t="shared" si="7"/>
        <v>64</v>
      </c>
      <c r="G23" s="12">
        <f t="shared" si="7"/>
        <v>40</v>
      </c>
      <c r="H23" s="13">
        <f t="shared" si="7"/>
        <v>24</v>
      </c>
      <c r="I23" s="12">
        <f t="shared" ref="I23:Q23" si="8">SUM(I24:I29)</f>
        <v>64</v>
      </c>
      <c r="J23" s="12">
        <f t="shared" si="8"/>
        <v>36</v>
      </c>
      <c r="K23" s="22">
        <f t="shared" si="8"/>
        <v>28</v>
      </c>
      <c r="L23" s="12">
        <f t="shared" si="8"/>
        <v>47</v>
      </c>
      <c r="M23" s="12">
        <f t="shared" si="8"/>
        <v>28</v>
      </c>
      <c r="N23" s="22">
        <f t="shared" si="8"/>
        <v>19</v>
      </c>
      <c r="O23" s="12">
        <f t="shared" si="8"/>
        <v>51</v>
      </c>
      <c r="P23" s="12">
        <f t="shared" si="8"/>
        <v>32</v>
      </c>
      <c r="Q23" s="22">
        <f t="shared" si="8"/>
        <v>19</v>
      </c>
      <c r="R23" s="12">
        <f t="shared" ref="R23" si="9">SUM(R24:R29)</f>
        <v>48</v>
      </c>
      <c r="S23" s="12">
        <f t="shared" ref="S23" si="10">SUM(S24:S29)</f>
        <v>33</v>
      </c>
      <c r="T23" s="22">
        <f t="shared" ref="T23" si="11">SUM(T24:T29)</f>
        <v>17</v>
      </c>
    </row>
    <row r="24" spans="1:20" ht="22.7" customHeight="1">
      <c r="A24" s="114"/>
      <c r="B24" s="37" t="s">
        <v>115</v>
      </c>
      <c r="C24" s="12">
        <f t="shared" ref="C24:C31" si="12">SUM(D24:E24)</f>
        <v>3</v>
      </c>
      <c r="D24" s="12">
        <v>1</v>
      </c>
      <c r="E24" s="13">
        <v>2</v>
      </c>
      <c r="F24" s="12">
        <f t="shared" ref="F24:F31" si="13">SUM(G24:H24)</f>
        <v>3</v>
      </c>
      <c r="G24" s="12">
        <v>1</v>
      </c>
      <c r="H24" s="13">
        <v>2</v>
      </c>
      <c r="I24" s="12">
        <f t="shared" ref="I24:I31" si="14">SUM(J24:K24)</f>
        <v>2</v>
      </c>
      <c r="J24" s="12">
        <v>0</v>
      </c>
      <c r="K24" s="13">
        <v>2</v>
      </c>
      <c r="L24" s="12">
        <f t="shared" ref="L24:L31" si="15">SUM(M24:N24)</f>
        <v>3</v>
      </c>
      <c r="M24" s="12">
        <v>1</v>
      </c>
      <c r="N24" s="13">
        <v>2</v>
      </c>
      <c r="O24" s="12">
        <f t="shared" ref="O24:O31" si="16">SUM(P24:Q24)</f>
        <v>4</v>
      </c>
      <c r="P24" s="12">
        <v>3</v>
      </c>
      <c r="Q24" s="13">
        <v>1</v>
      </c>
      <c r="R24" s="12">
        <v>2</v>
      </c>
      <c r="S24" s="12">
        <v>1</v>
      </c>
      <c r="T24" s="13">
        <v>1</v>
      </c>
    </row>
    <row r="25" spans="1:20" ht="22.7" customHeight="1">
      <c r="A25" s="114"/>
      <c r="B25" s="37" t="s">
        <v>116</v>
      </c>
      <c r="C25" s="12">
        <f t="shared" si="12"/>
        <v>31</v>
      </c>
      <c r="D25" s="12">
        <v>18</v>
      </c>
      <c r="E25" s="13">
        <v>13</v>
      </c>
      <c r="F25" s="12">
        <f t="shared" si="13"/>
        <v>28</v>
      </c>
      <c r="G25" s="12">
        <v>19</v>
      </c>
      <c r="H25" s="13">
        <v>9</v>
      </c>
      <c r="I25" s="12">
        <f t="shared" si="14"/>
        <v>29</v>
      </c>
      <c r="J25" s="12">
        <v>19</v>
      </c>
      <c r="K25" s="13">
        <v>10</v>
      </c>
      <c r="L25" s="12">
        <f t="shared" si="15"/>
        <v>24</v>
      </c>
      <c r="M25" s="12">
        <v>16</v>
      </c>
      <c r="N25" s="13">
        <v>8</v>
      </c>
      <c r="O25" s="12">
        <f t="shared" si="16"/>
        <v>27</v>
      </c>
      <c r="P25" s="12">
        <v>18</v>
      </c>
      <c r="Q25" s="13">
        <v>9</v>
      </c>
      <c r="R25" s="12">
        <v>22</v>
      </c>
      <c r="S25" s="12">
        <v>15</v>
      </c>
      <c r="T25" s="13">
        <v>7</v>
      </c>
    </row>
    <row r="26" spans="1:20" ht="22.7" customHeight="1">
      <c r="A26" s="114"/>
      <c r="B26" s="37" t="s">
        <v>117</v>
      </c>
      <c r="C26" s="12">
        <f t="shared" si="12"/>
        <v>10</v>
      </c>
      <c r="D26" s="12">
        <v>5</v>
      </c>
      <c r="E26" s="13">
        <v>5</v>
      </c>
      <c r="F26" s="12">
        <f t="shared" si="13"/>
        <v>14</v>
      </c>
      <c r="G26" s="12">
        <v>9</v>
      </c>
      <c r="H26" s="13">
        <v>5</v>
      </c>
      <c r="I26" s="12">
        <f t="shared" si="14"/>
        <v>12</v>
      </c>
      <c r="J26" s="12">
        <v>7</v>
      </c>
      <c r="K26" s="13">
        <v>5</v>
      </c>
      <c r="L26" s="12">
        <f t="shared" si="15"/>
        <v>9</v>
      </c>
      <c r="M26" s="12">
        <v>6</v>
      </c>
      <c r="N26" s="13">
        <v>3</v>
      </c>
      <c r="O26" s="12">
        <f t="shared" si="16"/>
        <v>12</v>
      </c>
      <c r="P26" s="12">
        <v>8</v>
      </c>
      <c r="Q26" s="13">
        <v>4</v>
      </c>
      <c r="R26" s="12">
        <v>13</v>
      </c>
      <c r="S26" s="65">
        <f>13</f>
        <v>13</v>
      </c>
      <c r="T26" s="66">
        <v>1</v>
      </c>
    </row>
    <row r="27" spans="1:20" ht="22.7" customHeight="1">
      <c r="A27" s="114"/>
      <c r="B27" s="37" t="s">
        <v>118</v>
      </c>
      <c r="C27" s="12">
        <f t="shared" si="12"/>
        <v>1</v>
      </c>
      <c r="D27" s="12">
        <v>0</v>
      </c>
      <c r="E27" s="13">
        <v>1</v>
      </c>
      <c r="F27" s="12">
        <f t="shared" si="13"/>
        <v>1</v>
      </c>
      <c r="G27" s="12">
        <v>0</v>
      </c>
      <c r="H27" s="13">
        <v>1</v>
      </c>
      <c r="I27" s="12">
        <f t="shared" si="14"/>
        <v>1</v>
      </c>
      <c r="J27" s="12">
        <v>0</v>
      </c>
      <c r="K27" s="13">
        <v>1</v>
      </c>
      <c r="L27" s="12">
        <f t="shared" si="15"/>
        <v>1</v>
      </c>
      <c r="M27" s="12">
        <f>-N272</f>
        <v>0</v>
      </c>
      <c r="N27" s="13">
        <v>1</v>
      </c>
      <c r="O27" s="12">
        <f t="shared" si="16"/>
        <v>1</v>
      </c>
      <c r="P27" s="12">
        <f>-Q272</f>
        <v>0</v>
      </c>
      <c r="Q27" s="13">
        <v>1</v>
      </c>
      <c r="R27" s="65">
        <v>3</v>
      </c>
      <c r="S27" s="65">
        <v>1</v>
      </c>
      <c r="T27" s="66">
        <v>3</v>
      </c>
    </row>
    <row r="28" spans="1:20" ht="22.7" customHeight="1">
      <c r="A28" s="114"/>
      <c r="B28" s="37" t="s">
        <v>119</v>
      </c>
      <c r="C28" s="12">
        <f t="shared" si="12"/>
        <v>7</v>
      </c>
      <c r="D28" s="12">
        <v>6</v>
      </c>
      <c r="E28" s="13">
        <v>1</v>
      </c>
      <c r="F28" s="12">
        <f t="shared" si="13"/>
        <v>14</v>
      </c>
      <c r="G28" s="12">
        <v>10</v>
      </c>
      <c r="H28" s="13">
        <v>4</v>
      </c>
      <c r="I28" s="12">
        <f t="shared" si="14"/>
        <v>16</v>
      </c>
      <c r="J28" s="12">
        <v>9</v>
      </c>
      <c r="K28" s="13">
        <v>7</v>
      </c>
      <c r="L28" s="12">
        <f t="shared" si="15"/>
        <v>4</v>
      </c>
      <c r="M28" s="12">
        <v>2</v>
      </c>
      <c r="N28" s="13">
        <v>2</v>
      </c>
      <c r="O28" s="12">
        <f t="shared" si="16"/>
        <v>4</v>
      </c>
      <c r="P28" s="12">
        <v>2</v>
      </c>
      <c r="Q28" s="13">
        <v>2</v>
      </c>
      <c r="R28" s="65">
        <v>4</v>
      </c>
      <c r="S28" s="65">
        <v>2</v>
      </c>
      <c r="T28" s="66">
        <v>2</v>
      </c>
    </row>
    <row r="29" spans="1:20" ht="22.7" customHeight="1">
      <c r="A29" s="114"/>
      <c r="B29" s="37" t="s">
        <v>120</v>
      </c>
      <c r="C29" s="12">
        <f t="shared" si="12"/>
        <v>1</v>
      </c>
      <c r="D29" s="12">
        <v>0</v>
      </c>
      <c r="E29" s="13">
        <v>1</v>
      </c>
      <c r="F29" s="12">
        <f t="shared" si="13"/>
        <v>4</v>
      </c>
      <c r="G29" s="12">
        <v>1</v>
      </c>
      <c r="H29" s="13">
        <v>3</v>
      </c>
      <c r="I29" s="12">
        <f t="shared" si="14"/>
        <v>4</v>
      </c>
      <c r="J29" s="12">
        <v>1</v>
      </c>
      <c r="K29" s="13">
        <v>3</v>
      </c>
      <c r="L29" s="12">
        <f t="shared" si="15"/>
        <v>6</v>
      </c>
      <c r="M29" s="12">
        <v>3</v>
      </c>
      <c r="N29" s="13">
        <v>3</v>
      </c>
      <c r="O29" s="12">
        <f t="shared" si="16"/>
        <v>3</v>
      </c>
      <c r="P29" s="12">
        <v>1</v>
      </c>
      <c r="Q29" s="13">
        <v>2</v>
      </c>
      <c r="R29" s="12">
        <v>4</v>
      </c>
      <c r="S29" s="65">
        <v>1</v>
      </c>
      <c r="T29" s="13">
        <v>3</v>
      </c>
    </row>
    <row r="30" spans="1:20" ht="22.7" customHeight="1">
      <c r="A30" s="114"/>
      <c r="B30" s="37" t="s">
        <v>121</v>
      </c>
      <c r="C30" s="12">
        <f t="shared" si="12"/>
        <v>0</v>
      </c>
      <c r="D30" s="12">
        <v>0</v>
      </c>
      <c r="E30" s="13">
        <v>0</v>
      </c>
      <c r="F30" s="12">
        <f t="shared" si="13"/>
        <v>0</v>
      </c>
      <c r="G30" s="12">
        <v>0</v>
      </c>
      <c r="H30" s="13">
        <v>0</v>
      </c>
      <c r="I30" s="12">
        <f t="shared" si="14"/>
        <v>0</v>
      </c>
      <c r="J30" s="12">
        <v>0</v>
      </c>
      <c r="K30" s="13">
        <v>0</v>
      </c>
      <c r="L30" s="12">
        <f t="shared" si="15"/>
        <v>0</v>
      </c>
      <c r="M30" s="12">
        <v>0</v>
      </c>
      <c r="N30" s="13">
        <v>0</v>
      </c>
      <c r="O30" s="12">
        <f t="shared" si="16"/>
        <v>0</v>
      </c>
      <c r="P30" s="12">
        <v>0</v>
      </c>
      <c r="Q30" s="13">
        <v>0</v>
      </c>
      <c r="R30" s="12">
        <v>0</v>
      </c>
      <c r="S30" s="12">
        <v>0</v>
      </c>
      <c r="T30" s="13">
        <v>0</v>
      </c>
    </row>
    <row r="31" spans="1:20" ht="22.7" customHeight="1">
      <c r="A31" s="114"/>
      <c r="B31" s="38" t="s">
        <v>122</v>
      </c>
      <c r="C31" s="23">
        <f t="shared" si="12"/>
        <v>0</v>
      </c>
      <c r="D31" s="23">
        <v>0</v>
      </c>
      <c r="E31" s="24">
        <v>0</v>
      </c>
      <c r="F31" s="23">
        <f t="shared" si="13"/>
        <v>0</v>
      </c>
      <c r="G31" s="23">
        <v>0</v>
      </c>
      <c r="H31" s="24">
        <v>0</v>
      </c>
      <c r="I31" s="23">
        <f t="shared" si="14"/>
        <v>0</v>
      </c>
      <c r="J31" s="23">
        <v>0</v>
      </c>
      <c r="K31" s="24">
        <v>0</v>
      </c>
      <c r="L31" s="23">
        <f t="shared" si="15"/>
        <v>0</v>
      </c>
      <c r="M31" s="23">
        <v>0</v>
      </c>
      <c r="N31" s="24">
        <v>0</v>
      </c>
      <c r="O31" s="23">
        <f t="shared" si="16"/>
        <v>0</v>
      </c>
      <c r="P31" s="23">
        <v>0</v>
      </c>
      <c r="Q31" s="24">
        <v>0</v>
      </c>
      <c r="R31" s="23">
        <v>0</v>
      </c>
      <c r="S31" s="23">
        <v>0</v>
      </c>
      <c r="T31" s="24">
        <v>0</v>
      </c>
    </row>
    <row r="32" spans="1:20" ht="16.5">
      <c r="A32" s="27" t="s">
        <v>80</v>
      </c>
      <c r="B32" s="27"/>
      <c r="C32" s="28"/>
      <c r="F32" s="28"/>
    </row>
    <row r="33" spans="1:20" ht="16.5">
      <c r="A33" s="29"/>
      <c r="B33" s="29" t="s">
        <v>84</v>
      </c>
      <c r="C33" s="28"/>
      <c r="F33" s="28"/>
    </row>
    <row r="34" spans="1:20" ht="16.149999999999999" customHeight="1">
      <c r="A34" s="113" t="s">
        <v>81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</row>
    <row r="35" spans="1:20" ht="16.5">
      <c r="A35" s="26" t="s">
        <v>83</v>
      </c>
      <c r="B35" s="30"/>
      <c r="C35" s="28"/>
      <c r="F35" s="28"/>
    </row>
    <row r="36" spans="1:20">
      <c r="B36" s="113" t="s">
        <v>82</v>
      </c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</row>
    <row r="37" spans="1:20"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</row>
  </sheetData>
  <mergeCells count="14">
    <mergeCell ref="R3:T3"/>
    <mergeCell ref="A1:T1"/>
    <mergeCell ref="R2:T2"/>
    <mergeCell ref="A3:B4"/>
    <mergeCell ref="C3:E3"/>
    <mergeCell ref="F3:H3"/>
    <mergeCell ref="I3:K3"/>
    <mergeCell ref="L3:N3"/>
    <mergeCell ref="O3:Q3"/>
    <mergeCell ref="B36:T37"/>
    <mergeCell ref="A5:A15"/>
    <mergeCell ref="A16:A22"/>
    <mergeCell ref="A23:A31"/>
    <mergeCell ref="A34:L34"/>
  </mergeCells>
  <phoneticPr fontId="20" type="noConversion"/>
  <printOptions horizontalCentered="1"/>
  <pageMargins left="0.47244094488188981" right="0.51181102362204722" top="0.59055118110236227" bottom="0.55118110236220474" header="0.19685039370078741" footer="0.15748031496062992"/>
  <pageSetup paperSize="8" scale="97" orientation="landscape" r:id="rId1"/>
  <headerFooter alignWithMargins="0"/>
  <ignoredErrors>
    <ignoredError sqref="D16:K16 C23 D23:I23 D18:K22 R16:T16 L17:L22 L16 L5:L15 L24:L31 E17:K17 R5" formula="1"/>
    <ignoredError sqref="J23:K23 R23:T23 L23 M24:Q31 M5:Q15 M16:Q16 M17:Q22 M23:Q23" formula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O37"/>
  <sheetViews>
    <sheetView workbookViewId="0">
      <pane xSplit="2" ySplit="4" topLeftCell="J21" activePane="bottomRight" state="frozen"/>
      <selection activeCell="J11" sqref="J11"/>
      <selection pane="topRight" activeCell="J11" sqref="J11"/>
      <selection pane="bottomLeft" activeCell="J11" sqref="J11"/>
      <selection pane="bottomRight" activeCell="AK27" sqref="AK27"/>
    </sheetView>
  </sheetViews>
  <sheetFormatPr defaultColWidth="8" defaultRowHeight="15.75"/>
  <cols>
    <col min="1" max="1" width="5.109375" style="42" customWidth="1"/>
    <col min="2" max="2" width="12.5546875" style="42" customWidth="1"/>
    <col min="3" max="3" width="4.88671875" style="42" customWidth="1"/>
    <col min="4" max="5" width="4.44140625" style="42" customWidth="1"/>
    <col min="6" max="41" width="5.33203125" style="42" customWidth="1"/>
    <col min="42" max="16384" width="8" style="42"/>
  </cols>
  <sheetData>
    <row r="1" spans="1:41" s="43" customFormat="1" ht="21">
      <c r="A1" s="120" t="s">
        <v>136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</row>
    <row r="2" spans="1:41" s="44" customFormat="1" ht="16.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9"/>
      <c r="S2" s="39"/>
      <c r="T2" s="39"/>
      <c r="U2" s="39"/>
      <c r="V2" s="42"/>
      <c r="W2" s="51"/>
      <c r="X2" s="39"/>
      <c r="Y2" s="42"/>
      <c r="Z2" s="51"/>
      <c r="AA2" s="39"/>
      <c r="AB2" s="42"/>
      <c r="AC2" s="51"/>
      <c r="AD2" s="39"/>
      <c r="AE2" s="42"/>
      <c r="AF2" s="51"/>
      <c r="AG2" s="39"/>
      <c r="AH2" s="42"/>
      <c r="AJ2" s="42"/>
      <c r="AK2" s="42"/>
      <c r="AL2" s="42"/>
      <c r="AN2" s="52" t="s">
        <v>138</v>
      </c>
    </row>
    <row r="3" spans="1:41" s="44" customFormat="1" ht="16.5">
      <c r="A3" s="121" t="s">
        <v>85</v>
      </c>
      <c r="B3" s="121"/>
      <c r="C3" s="121" t="s">
        <v>86</v>
      </c>
      <c r="D3" s="121"/>
      <c r="E3" s="121"/>
      <c r="F3" s="121" t="s">
        <v>125</v>
      </c>
      <c r="G3" s="121"/>
      <c r="H3" s="121"/>
      <c r="I3" s="121" t="s">
        <v>126</v>
      </c>
      <c r="J3" s="121"/>
      <c r="K3" s="121"/>
      <c r="L3" s="121" t="s">
        <v>127</v>
      </c>
      <c r="M3" s="121"/>
      <c r="N3" s="121"/>
      <c r="O3" s="121" t="s">
        <v>128</v>
      </c>
      <c r="P3" s="121"/>
      <c r="Q3" s="121"/>
      <c r="R3" s="121" t="s">
        <v>129</v>
      </c>
      <c r="S3" s="121"/>
      <c r="T3" s="121"/>
      <c r="U3" s="121" t="s">
        <v>130</v>
      </c>
      <c r="V3" s="121"/>
      <c r="W3" s="121"/>
      <c r="X3" s="121" t="s">
        <v>87</v>
      </c>
      <c r="Y3" s="121"/>
      <c r="Z3" s="121"/>
      <c r="AA3" s="121" t="s">
        <v>88</v>
      </c>
      <c r="AB3" s="121"/>
      <c r="AC3" s="121"/>
      <c r="AD3" s="121" t="s">
        <v>89</v>
      </c>
      <c r="AE3" s="121"/>
      <c r="AF3" s="121"/>
      <c r="AG3" s="121" t="s">
        <v>90</v>
      </c>
      <c r="AH3" s="121"/>
      <c r="AI3" s="121"/>
      <c r="AJ3" s="121" t="s">
        <v>91</v>
      </c>
      <c r="AK3" s="121"/>
      <c r="AL3" s="121"/>
      <c r="AM3" s="121" t="s">
        <v>92</v>
      </c>
      <c r="AN3" s="121"/>
      <c r="AO3" s="121"/>
    </row>
    <row r="4" spans="1:41" s="44" customFormat="1" ht="16.5">
      <c r="A4" s="121"/>
      <c r="B4" s="121"/>
      <c r="C4" s="55" t="s">
        <v>93</v>
      </c>
      <c r="D4" s="55" t="s">
        <v>94</v>
      </c>
      <c r="E4" s="55" t="s">
        <v>95</v>
      </c>
      <c r="F4" s="55" t="s">
        <v>93</v>
      </c>
      <c r="G4" s="55" t="s">
        <v>94</v>
      </c>
      <c r="H4" s="55" t="s">
        <v>95</v>
      </c>
      <c r="I4" s="55" t="s">
        <v>93</v>
      </c>
      <c r="J4" s="55" t="s">
        <v>94</v>
      </c>
      <c r="K4" s="55" t="s">
        <v>95</v>
      </c>
      <c r="L4" s="55" t="s">
        <v>93</v>
      </c>
      <c r="M4" s="55" t="s">
        <v>94</v>
      </c>
      <c r="N4" s="55" t="s">
        <v>95</v>
      </c>
      <c r="O4" s="55" t="s">
        <v>93</v>
      </c>
      <c r="P4" s="55" t="s">
        <v>94</v>
      </c>
      <c r="Q4" s="55" t="s">
        <v>95</v>
      </c>
      <c r="R4" s="55" t="s">
        <v>93</v>
      </c>
      <c r="S4" s="55" t="s">
        <v>94</v>
      </c>
      <c r="T4" s="55" t="s">
        <v>95</v>
      </c>
      <c r="U4" s="55" t="s">
        <v>93</v>
      </c>
      <c r="V4" s="55" t="s">
        <v>94</v>
      </c>
      <c r="W4" s="55" t="s">
        <v>95</v>
      </c>
      <c r="X4" s="55" t="s">
        <v>93</v>
      </c>
      <c r="Y4" s="55" t="s">
        <v>94</v>
      </c>
      <c r="Z4" s="55" t="s">
        <v>95</v>
      </c>
      <c r="AA4" s="55" t="s">
        <v>93</v>
      </c>
      <c r="AB4" s="55" t="s">
        <v>94</v>
      </c>
      <c r="AC4" s="55" t="s">
        <v>95</v>
      </c>
      <c r="AD4" s="55" t="s">
        <v>93</v>
      </c>
      <c r="AE4" s="55" t="s">
        <v>94</v>
      </c>
      <c r="AF4" s="55" t="s">
        <v>95</v>
      </c>
      <c r="AG4" s="55" t="s">
        <v>93</v>
      </c>
      <c r="AH4" s="55" t="s">
        <v>94</v>
      </c>
      <c r="AI4" s="55" t="s">
        <v>95</v>
      </c>
      <c r="AJ4" s="55" t="s">
        <v>93</v>
      </c>
      <c r="AK4" s="55" t="s">
        <v>94</v>
      </c>
      <c r="AL4" s="55" t="s">
        <v>95</v>
      </c>
      <c r="AM4" s="55" t="s">
        <v>93</v>
      </c>
      <c r="AN4" s="55" t="s">
        <v>94</v>
      </c>
      <c r="AO4" s="55" t="s">
        <v>95</v>
      </c>
    </row>
    <row r="5" spans="1:41" s="44" customFormat="1" ht="20.100000000000001" customHeight="1" thickBot="1">
      <c r="A5" s="126" t="s">
        <v>96</v>
      </c>
      <c r="B5" s="56" t="s">
        <v>93</v>
      </c>
      <c r="C5" s="53">
        <v>42</v>
      </c>
      <c r="D5" s="53">
        <v>12</v>
      </c>
      <c r="E5" s="49">
        <v>30</v>
      </c>
      <c r="F5" s="53">
        <v>50</v>
      </c>
      <c r="G5" s="53">
        <v>12</v>
      </c>
      <c r="H5" s="49">
        <v>38</v>
      </c>
      <c r="I5" s="53">
        <v>51</v>
      </c>
      <c r="J5" s="53">
        <v>15</v>
      </c>
      <c r="K5" s="49">
        <v>36</v>
      </c>
      <c r="L5" s="53" t="s">
        <v>41</v>
      </c>
      <c r="M5" s="53" t="s">
        <v>42</v>
      </c>
      <c r="N5" s="49" t="s">
        <v>43</v>
      </c>
      <c r="O5" s="53">
        <v>60</v>
      </c>
      <c r="P5" s="53">
        <v>26</v>
      </c>
      <c r="Q5" s="49">
        <v>34</v>
      </c>
      <c r="R5" s="53" t="s">
        <v>44</v>
      </c>
      <c r="S5" s="53" t="s">
        <v>45</v>
      </c>
      <c r="T5" s="49" t="s">
        <v>29</v>
      </c>
      <c r="U5" s="53" t="s">
        <v>46</v>
      </c>
      <c r="V5" s="53" t="s">
        <v>47</v>
      </c>
      <c r="W5" s="49" t="s">
        <v>48</v>
      </c>
      <c r="X5" s="53" t="s">
        <v>48</v>
      </c>
      <c r="Y5" s="53" t="s">
        <v>49</v>
      </c>
      <c r="Z5" s="49" t="s">
        <v>50</v>
      </c>
      <c r="AA5" s="53" t="s">
        <v>51</v>
      </c>
      <c r="AB5" s="53" t="s">
        <v>52</v>
      </c>
      <c r="AC5" s="49">
        <v>30</v>
      </c>
      <c r="AD5" s="53" t="s">
        <v>51</v>
      </c>
      <c r="AE5" s="53" t="s">
        <v>52</v>
      </c>
      <c r="AF5" s="49">
        <v>30</v>
      </c>
      <c r="AG5" s="53" t="s">
        <v>53</v>
      </c>
      <c r="AH5" s="53" t="s">
        <v>52</v>
      </c>
      <c r="AI5" s="49" t="s">
        <v>54</v>
      </c>
      <c r="AJ5" s="53" t="s">
        <v>55</v>
      </c>
      <c r="AK5" s="53" t="s">
        <v>56</v>
      </c>
      <c r="AL5" s="49" t="s">
        <v>57</v>
      </c>
      <c r="AM5" s="53">
        <v>42</v>
      </c>
      <c r="AN5" s="53">
        <f t="shared" ref="AN5:AO5" si="0">SUM(AN6:AN15)</f>
        <v>8</v>
      </c>
      <c r="AO5" s="49">
        <f t="shared" si="0"/>
        <v>34</v>
      </c>
    </row>
    <row r="6" spans="1:41" s="44" customFormat="1" ht="20.100000000000001" customHeight="1" thickBot="1">
      <c r="A6" s="123"/>
      <c r="B6" s="57" t="s">
        <v>97</v>
      </c>
      <c r="C6" s="53">
        <v>1</v>
      </c>
      <c r="D6" s="53" t="s">
        <v>11</v>
      </c>
      <c r="E6" s="49">
        <v>1</v>
      </c>
      <c r="F6" s="53">
        <v>2</v>
      </c>
      <c r="G6" s="53" t="s">
        <v>11</v>
      </c>
      <c r="H6" s="49">
        <v>2</v>
      </c>
      <c r="I6" s="53">
        <v>2</v>
      </c>
      <c r="J6" s="53" t="s">
        <v>11</v>
      </c>
      <c r="K6" s="49">
        <v>2</v>
      </c>
      <c r="L6" s="53" t="s">
        <v>58</v>
      </c>
      <c r="M6" s="53" t="s">
        <v>11</v>
      </c>
      <c r="N6" s="49" t="s">
        <v>58</v>
      </c>
      <c r="O6" s="53" t="s">
        <v>11</v>
      </c>
      <c r="P6" s="53" t="s">
        <v>11</v>
      </c>
      <c r="Q6" s="49" t="s">
        <v>11</v>
      </c>
      <c r="R6" s="53" t="s">
        <v>40</v>
      </c>
      <c r="S6" s="54" t="s">
        <v>11</v>
      </c>
      <c r="T6" s="49" t="s">
        <v>40</v>
      </c>
      <c r="U6" s="53" t="s">
        <v>40</v>
      </c>
      <c r="V6" s="53" t="s">
        <v>58</v>
      </c>
      <c r="W6" s="49" t="s">
        <v>58</v>
      </c>
      <c r="X6" s="53" t="s">
        <v>11</v>
      </c>
      <c r="Y6" s="53" t="s">
        <v>11</v>
      </c>
      <c r="Z6" s="49" t="s">
        <v>11</v>
      </c>
      <c r="AA6" s="53" t="s">
        <v>11</v>
      </c>
      <c r="AB6" s="53" t="s">
        <v>11</v>
      </c>
      <c r="AC6" s="49" t="s">
        <v>11</v>
      </c>
      <c r="AD6" s="53" t="s">
        <v>11</v>
      </c>
      <c r="AE6" s="53" t="s">
        <v>11</v>
      </c>
      <c r="AF6" s="49" t="s">
        <v>11</v>
      </c>
      <c r="AG6" s="53" t="s">
        <v>58</v>
      </c>
      <c r="AH6" s="53" t="s">
        <v>11</v>
      </c>
      <c r="AI6" s="49" t="s">
        <v>58</v>
      </c>
      <c r="AJ6" s="53">
        <v>0</v>
      </c>
      <c r="AK6" s="53">
        <v>0</v>
      </c>
      <c r="AL6" s="49">
        <v>0</v>
      </c>
      <c r="AM6" s="53">
        <f>SUM(AN6:AO6)</f>
        <v>0</v>
      </c>
      <c r="AN6" s="69">
        <v>0</v>
      </c>
      <c r="AO6" s="49">
        <v>0</v>
      </c>
    </row>
    <row r="7" spans="1:41" s="44" customFormat="1" ht="20.100000000000001" customHeight="1" thickBot="1">
      <c r="A7" s="123"/>
      <c r="B7" s="57" t="s">
        <v>98</v>
      </c>
      <c r="C7" s="53">
        <v>3</v>
      </c>
      <c r="D7" s="53" t="s">
        <v>11</v>
      </c>
      <c r="E7" s="49">
        <v>3</v>
      </c>
      <c r="F7" s="53">
        <v>8</v>
      </c>
      <c r="G7" s="53">
        <v>1</v>
      </c>
      <c r="H7" s="49">
        <v>7</v>
      </c>
      <c r="I7" s="53">
        <v>10</v>
      </c>
      <c r="J7" s="53">
        <v>3</v>
      </c>
      <c r="K7" s="49">
        <v>7</v>
      </c>
      <c r="L7" s="53" t="s">
        <v>59</v>
      </c>
      <c r="M7" s="53" t="s">
        <v>60</v>
      </c>
      <c r="N7" s="49" t="s">
        <v>60</v>
      </c>
      <c r="O7" s="53">
        <v>6</v>
      </c>
      <c r="P7" s="53">
        <v>4</v>
      </c>
      <c r="Q7" s="49">
        <v>2</v>
      </c>
      <c r="R7" s="53" t="s">
        <v>61</v>
      </c>
      <c r="S7" s="54">
        <v>3</v>
      </c>
      <c r="T7" s="49" t="s">
        <v>40</v>
      </c>
      <c r="U7" s="53" t="s">
        <v>62</v>
      </c>
      <c r="V7" s="53" t="s">
        <v>40</v>
      </c>
      <c r="W7" s="49">
        <v>10</v>
      </c>
      <c r="X7" s="53">
        <v>9</v>
      </c>
      <c r="Y7" s="53">
        <v>3</v>
      </c>
      <c r="Z7" s="49">
        <v>6</v>
      </c>
      <c r="AA7" s="53">
        <v>5</v>
      </c>
      <c r="AB7" s="53">
        <v>2</v>
      </c>
      <c r="AC7" s="49">
        <v>3</v>
      </c>
      <c r="AD7" s="53" t="s">
        <v>63</v>
      </c>
      <c r="AE7" s="53" t="s">
        <v>40</v>
      </c>
      <c r="AF7" s="49" t="s">
        <v>40</v>
      </c>
      <c r="AG7" s="53" t="s">
        <v>40</v>
      </c>
      <c r="AH7" s="53" t="s">
        <v>58</v>
      </c>
      <c r="AI7" s="49" t="s">
        <v>58</v>
      </c>
      <c r="AJ7" s="53" t="s">
        <v>40</v>
      </c>
      <c r="AK7" s="53">
        <v>0</v>
      </c>
      <c r="AL7" s="49" t="s">
        <v>40</v>
      </c>
      <c r="AM7" s="53">
        <v>2</v>
      </c>
      <c r="AN7" s="69">
        <v>0</v>
      </c>
      <c r="AO7" s="49">
        <v>2</v>
      </c>
    </row>
    <row r="8" spans="1:41" s="44" customFormat="1" ht="20.100000000000001" customHeight="1" thickBot="1">
      <c r="A8" s="123"/>
      <c r="B8" s="57" t="s">
        <v>99</v>
      </c>
      <c r="C8" s="53">
        <v>9</v>
      </c>
      <c r="D8" s="53">
        <v>1</v>
      </c>
      <c r="E8" s="49">
        <v>8</v>
      </c>
      <c r="F8" s="53">
        <v>8</v>
      </c>
      <c r="G8" s="53">
        <v>1</v>
      </c>
      <c r="H8" s="49">
        <v>7</v>
      </c>
      <c r="I8" s="53">
        <v>9</v>
      </c>
      <c r="J8" s="53">
        <v>2</v>
      </c>
      <c r="K8" s="49">
        <v>7</v>
      </c>
      <c r="L8" s="53" t="s">
        <v>64</v>
      </c>
      <c r="M8" s="53" t="s">
        <v>59</v>
      </c>
      <c r="N8" s="49" t="s">
        <v>56</v>
      </c>
      <c r="O8" s="53">
        <v>13</v>
      </c>
      <c r="P8" s="53">
        <v>4</v>
      </c>
      <c r="Q8" s="49">
        <v>9</v>
      </c>
      <c r="R8" s="53" t="s">
        <v>64</v>
      </c>
      <c r="S8" s="54" t="s">
        <v>65</v>
      </c>
      <c r="T8" s="49" t="s">
        <v>66</v>
      </c>
      <c r="U8" s="53">
        <v>20</v>
      </c>
      <c r="V8" s="53">
        <v>10</v>
      </c>
      <c r="W8" s="49">
        <v>10</v>
      </c>
      <c r="X8" s="53">
        <v>7</v>
      </c>
      <c r="Y8" s="53">
        <v>4</v>
      </c>
      <c r="Z8" s="49">
        <v>3</v>
      </c>
      <c r="AA8" s="53">
        <v>9</v>
      </c>
      <c r="AB8" s="53">
        <v>4</v>
      </c>
      <c r="AC8" s="49">
        <v>5</v>
      </c>
      <c r="AD8" s="53" t="s">
        <v>66</v>
      </c>
      <c r="AE8" s="53" t="s">
        <v>60</v>
      </c>
      <c r="AF8" s="49" t="s">
        <v>59</v>
      </c>
      <c r="AG8" s="53" t="s">
        <v>56</v>
      </c>
      <c r="AH8" s="53" t="s">
        <v>63</v>
      </c>
      <c r="AI8" s="49" t="s">
        <v>67</v>
      </c>
      <c r="AJ8" s="53" t="s">
        <v>65</v>
      </c>
      <c r="AK8" s="53" t="s">
        <v>40</v>
      </c>
      <c r="AL8" s="49" t="s">
        <v>59</v>
      </c>
      <c r="AM8" s="53">
        <v>6</v>
      </c>
      <c r="AN8" s="69">
        <v>0</v>
      </c>
      <c r="AO8" s="49">
        <v>6</v>
      </c>
    </row>
    <row r="9" spans="1:41" s="44" customFormat="1" ht="20.100000000000001" customHeight="1" thickBot="1">
      <c r="A9" s="123"/>
      <c r="B9" s="57" t="s">
        <v>100</v>
      </c>
      <c r="C9" s="53">
        <v>9</v>
      </c>
      <c r="D9" s="53">
        <v>5</v>
      </c>
      <c r="E9" s="49">
        <v>4</v>
      </c>
      <c r="F9" s="53">
        <v>11</v>
      </c>
      <c r="G9" s="53">
        <v>5</v>
      </c>
      <c r="H9" s="49">
        <v>6</v>
      </c>
      <c r="I9" s="53">
        <v>12</v>
      </c>
      <c r="J9" s="53">
        <v>6</v>
      </c>
      <c r="K9" s="49">
        <v>6</v>
      </c>
      <c r="L9" s="53" t="s">
        <v>52</v>
      </c>
      <c r="M9" s="53" t="s">
        <v>59</v>
      </c>
      <c r="N9" s="49" t="s">
        <v>65</v>
      </c>
      <c r="O9" s="53">
        <v>20</v>
      </c>
      <c r="P9" s="53">
        <v>12</v>
      </c>
      <c r="Q9" s="49">
        <v>8</v>
      </c>
      <c r="R9" s="53">
        <v>20</v>
      </c>
      <c r="S9" s="54" t="s">
        <v>66</v>
      </c>
      <c r="T9" s="49" t="s">
        <v>56</v>
      </c>
      <c r="U9" s="53" t="s">
        <v>52</v>
      </c>
      <c r="V9" s="53" t="s">
        <v>67</v>
      </c>
      <c r="W9" s="49" t="s">
        <v>67</v>
      </c>
      <c r="X9" s="53">
        <v>10</v>
      </c>
      <c r="Y9" s="53">
        <v>3</v>
      </c>
      <c r="Z9" s="49">
        <v>7</v>
      </c>
      <c r="AA9" s="53">
        <v>9</v>
      </c>
      <c r="AB9" s="53">
        <v>2</v>
      </c>
      <c r="AC9" s="49">
        <v>7</v>
      </c>
      <c r="AD9" s="53" t="s">
        <v>67</v>
      </c>
      <c r="AE9" s="53" t="s">
        <v>58</v>
      </c>
      <c r="AF9" s="49" t="s">
        <v>59</v>
      </c>
      <c r="AG9" s="53" t="s">
        <v>68</v>
      </c>
      <c r="AH9" s="53" t="s">
        <v>40</v>
      </c>
      <c r="AI9" s="49" t="s">
        <v>56</v>
      </c>
      <c r="AJ9" s="53" t="s">
        <v>56</v>
      </c>
      <c r="AK9" s="53" t="s">
        <v>58</v>
      </c>
      <c r="AL9" s="49" t="s">
        <v>69</v>
      </c>
      <c r="AM9" s="53">
        <v>9</v>
      </c>
      <c r="AN9" s="53">
        <v>1</v>
      </c>
      <c r="AO9" s="49">
        <v>8</v>
      </c>
    </row>
    <row r="10" spans="1:41" s="44" customFormat="1" ht="20.100000000000001" customHeight="1" thickBot="1">
      <c r="A10" s="123"/>
      <c r="B10" s="57" t="s">
        <v>101</v>
      </c>
      <c r="C10" s="53">
        <v>7</v>
      </c>
      <c r="D10" s="53">
        <v>1</v>
      </c>
      <c r="E10" s="49">
        <v>6</v>
      </c>
      <c r="F10" s="53">
        <v>7</v>
      </c>
      <c r="G10" s="53">
        <v>1</v>
      </c>
      <c r="H10" s="49">
        <v>6</v>
      </c>
      <c r="I10" s="53">
        <v>4</v>
      </c>
      <c r="J10" s="53" t="s">
        <v>11</v>
      </c>
      <c r="K10" s="49">
        <v>4</v>
      </c>
      <c r="L10" s="53" t="s">
        <v>61</v>
      </c>
      <c r="M10" s="53" t="s">
        <v>11</v>
      </c>
      <c r="N10" s="49" t="s">
        <v>61</v>
      </c>
      <c r="O10" s="53">
        <v>9</v>
      </c>
      <c r="P10" s="53">
        <v>2</v>
      </c>
      <c r="Q10" s="49">
        <v>7</v>
      </c>
      <c r="R10" s="53" t="s">
        <v>52</v>
      </c>
      <c r="S10" s="54" t="s">
        <v>59</v>
      </c>
      <c r="T10" s="49" t="s">
        <v>65</v>
      </c>
      <c r="U10" s="53" t="s">
        <v>70</v>
      </c>
      <c r="V10" s="53" t="s">
        <v>66</v>
      </c>
      <c r="W10" s="49" t="s">
        <v>59</v>
      </c>
      <c r="X10" s="53">
        <v>9</v>
      </c>
      <c r="Y10" s="53">
        <v>5</v>
      </c>
      <c r="Z10" s="49">
        <v>4</v>
      </c>
      <c r="AA10" s="53">
        <v>10</v>
      </c>
      <c r="AB10" s="53">
        <v>5</v>
      </c>
      <c r="AC10" s="49">
        <v>5</v>
      </c>
      <c r="AD10" s="53" t="s">
        <v>56</v>
      </c>
      <c r="AE10" s="53" t="s">
        <v>61</v>
      </c>
      <c r="AF10" s="49" t="s">
        <v>59</v>
      </c>
      <c r="AG10" s="53" t="s">
        <v>69</v>
      </c>
      <c r="AH10" s="53" t="s">
        <v>60</v>
      </c>
      <c r="AI10" s="49" t="s">
        <v>67</v>
      </c>
      <c r="AJ10" s="53" t="s">
        <v>69</v>
      </c>
      <c r="AK10" s="53" t="s">
        <v>60</v>
      </c>
      <c r="AL10" s="49" t="s">
        <v>67</v>
      </c>
      <c r="AM10" s="53">
        <v>8</v>
      </c>
      <c r="AN10" s="53">
        <v>2</v>
      </c>
      <c r="AO10" s="49">
        <v>6</v>
      </c>
    </row>
    <row r="11" spans="1:41" s="44" customFormat="1" ht="20.100000000000001" customHeight="1" thickBot="1">
      <c r="A11" s="123"/>
      <c r="B11" s="57" t="s">
        <v>102</v>
      </c>
      <c r="C11" s="53">
        <v>6</v>
      </c>
      <c r="D11" s="53">
        <v>1</v>
      </c>
      <c r="E11" s="49">
        <v>5</v>
      </c>
      <c r="F11" s="53">
        <v>6</v>
      </c>
      <c r="G11" s="53">
        <v>1</v>
      </c>
      <c r="H11" s="49">
        <v>5</v>
      </c>
      <c r="I11" s="53">
        <v>6</v>
      </c>
      <c r="J11" s="53">
        <v>1</v>
      </c>
      <c r="K11" s="49">
        <v>5</v>
      </c>
      <c r="L11" s="53" t="s">
        <v>61</v>
      </c>
      <c r="M11" s="53" t="s">
        <v>58</v>
      </c>
      <c r="N11" s="49" t="s">
        <v>63</v>
      </c>
      <c r="O11" s="53">
        <v>4</v>
      </c>
      <c r="P11" s="53">
        <v>1</v>
      </c>
      <c r="Q11" s="49">
        <v>3</v>
      </c>
      <c r="R11" s="53" t="s">
        <v>63</v>
      </c>
      <c r="S11" s="54" t="s">
        <v>11</v>
      </c>
      <c r="T11" s="49" t="s">
        <v>63</v>
      </c>
      <c r="U11" s="53" t="s">
        <v>59</v>
      </c>
      <c r="V11" s="53" t="s">
        <v>58</v>
      </c>
      <c r="W11" s="49" t="s">
        <v>61</v>
      </c>
      <c r="X11" s="53">
        <v>3</v>
      </c>
      <c r="Y11" s="53">
        <v>1</v>
      </c>
      <c r="Z11" s="49">
        <v>2</v>
      </c>
      <c r="AA11" s="53">
        <v>5</v>
      </c>
      <c r="AB11" s="53">
        <v>1</v>
      </c>
      <c r="AC11" s="49">
        <v>4</v>
      </c>
      <c r="AD11" s="53" t="s">
        <v>67</v>
      </c>
      <c r="AE11" s="53" t="s">
        <v>60</v>
      </c>
      <c r="AF11" s="49" t="s">
        <v>63</v>
      </c>
      <c r="AG11" s="53" t="s">
        <v>66</v>
      </c>
      <c r="AH11" s="53" t="s">
        <v>63</v>
      </c>
      <c r="AI11" s="49" t="s">
        <v>61</v>
      </c>
      <c r="AJ11" s="53" t="s">
        <v>69</v>
      </c>
      <c r="AK11" s="53" t="s">
        <v>63</v>
      </c>
      <c r="AL11" s="49" t="s">
        <v>59</v>
      </c>
      <c r="AM11" s="53">
        <v>10</v>
      </c>
      <c r="AN11" s="53">
        <v>4</v>
      </c>
      <c r="AO11" s="49">
        <v>6</v>
      </c>
    </row>
    <row r="12" spans="1:41" s="44" customFormat="1" ht="20.100000000000001" customHeight="1" thickBot="1">
      <c r="A12" s="123"/>
      <c r="B12" s="57" t="s">
        <v>103</v>
      </c>
      <c r="C12" s="53">
        <v>4</v>
      </c>
      <c r="D12" s="53">
        <v>2</v>
      </c>
      <c r="E12" s="49">
        <v>2</v>
      </c>
      <c r="F12" s="53">
        <v>6</v>
      </c>
      <c r="G12" s="53">
        <v>2</v>
      </c>
      <c r="H12" s="49">
        <v>4</v>
      </c>
      <c r="I12" s="53">
        <v>6</v>
      </c>
      <c r="J12" s="53">
        <v>2</v>
      </c>
      <c r="K12" s="49">
        <v>4</v>
      </c>
      <c r="L12" s="53" t="s">
        <v>67</v>
      </c>
      <c r="M12" s="53" t="s">
        <v>40</v>
      </c>
      <c r="N12" s="49" t="s">
        <v>61</v>
      </c>
      <c r="O12" s="53">
        <v>5</v>
      </c>
      <c r="P12" s="53">
        <v>3</v>
      </c>
      <c r="Q12" s="49">
        <v>2</v>
      </c>
      <c r="R12" s="53" t="s">
        <v>67</v>
      </c>
      <c r="S12" s="54">
        <v>4</v>
      </c>
      <c r="T12" s="49" t="s">
        <v>60</v>
      </c>
      <c r="U12" s="53" t="s">
        <v>61</v>
      </c>
      <c r="V12" s="53" t="s">
        <v>60</v>
      </c>
      <c r="W12" s="49" t="s">
        <v>40</v>
      </c>
      <c r="X12" s="53">
        <v>4</v>
      </c>
      <c r="Y12" s="53" t="s">
        <v>11</v>
      </c>
      <c r="Z12" s="49">
        <v>4</v>
      </c>
      <c r="AA12" s="53">
        <v>5</v>
      </c>
      <c r="AB12" s="53" t="s">
        <v>11</v>
      </c>
      <c r="AC12" s="49">
        <v>5</v>
      </c>
      <c r="AD12" s="53" t="s">
        <v>60</v>
      </c>
      <c r="AE12" s="53" t="s">
        <v>11</v>
      </c>
      <c r="AF12" s="49" t="s">
        <v>60</v>
      </c>
      <c r="AG12" s="53" t="s">
        <v>40</v>
      </c>
      <c r="AH12" s="53" t="s">
        <v>11</v>
      </c>
      <c r="AI12" s="49" t="s">
        <v>40</v>
      </c>
      <c r="AJ12" s="53" t="s">
        <v>40</v>
      </c>
      <c r="AK12" s="53">
        <v>0</v>
      </c>
      <c r="AL12" s="49" t="s">
        <v>40</v>
      </c>
      <c r="AM12" s="53">
        <v>3</v>
      </c>
      <c r="AN12" s="53">
        <v>0</v>
      </c>
      <c r="AO12" s="49">
        <v>3</v>
      </c>
    </row>
    <row r="13" spans="1:41" s="44" customFormat="1" ht="20.100000000000001" customHeight="1" thickBot="1">
      <c r="A13" s="123"/>
      <c r="B13" s="57" t="s">
        <v>104</v>
      </c>
      <c r="C13" s="53">
        <v>2</v>
      </c>
      <c r="D13" s="53">
        <v>2</v>
      </c>
      <c r="E13" s="49" t="s">
        <v>11</v>
      </c>
      <c r="F13" s="53">
        <v>1</v>
      </c>
      <c r="G13" s="53">
        <v>1</v>
      </c>
      <c r="H13" s="49" t="s">
        <v>11</v>
      </c>
      <c r="I13" s="53">
        <v>1</v>
      </c>
      <c r="J13" s="53">
        <v>1</v>
      </c>
      <c r="K13" s="49" t="s">
        <v>11</v>
      </c>
      <c r="L13" s="53" t="s">
        <v>58</v>
      </c>
      <c r="M13" s="53" t="s">
        <v>58</v>
      </c>
      <c r="N13" s="49" t="s">
        <v>11</v>
      </c>
      <c r="O13" s="53">
        <v>2</v>
      </c>
      <c r="P13" s="53" t="s">
        <v>11</v>
      </c>
      <c r="Q13" s="49">
        <v>2</v>
      </c>
      <c r="R13" s="53" t="s">
        <v>60</v>
      </c>
      <c r="S13" s="54" t="s">
        <v>58</v>
      </c>
      <c r="T13" s="49" t="s">
        <v>40</v>
      </c>
      <c r="U13" s="53" t="s">
        <v>63</v>
      </c>
      <c r="V13" s="53" t="s">
        <v>40</v>
      </c>
      <c r="W13" s="49" t="s">
        <v>40</v>
      </c>
      <c r="X13" s="53">
        <v>1</v>
      </c>
      <c r="Y13" s="53" t="s">
        <v>11</v>
      </c>
      <c r="Z13" s="49">
        <v>1</v>
      </c>
      <c r="AA13" s="53">
        <v>1</v>
      </c>
      <c r="AB13" s="53" t="s">
        <v>11</v>
      </c>
      <c r="AC13" s="49">
        <v>1</v>
      </c>
      <c r="AD13" s="53" t="s">
        <v>40</v>
      </c>
      <c r="AE13" s="53" t="s">
        <v>11</v>
      </c>
      <c r="AF13" s="49" t="s">
        <v>40</v>
      </c>
      <c r="AG13" s="53" t="s">
        <v>40</v>
      </c>
      <c r="AH13" s="53" t="s">
        <v>11</v>
      </c>
      <c r="AI13" s="49" t="s">
        <v>40</v>
      </c>
      <c r="AJ13" s="53" t="s">
        <v>60</v>
      </c>
      <c r="AK13" s="53" t="s">
        <v>58</v>
      </c>
      <c r="AL13" s="49" t="s">
        <v>40</v>
      </c>
      <c r="AM13" s="53">
        <v>3</v>
      </c>
      <c r="AN13" s="53">
        <v>1</v>
      </c>
      <c r="AO13" s="49">
        <v>2</v>
      </c>
    </row>
    <row r="14" spans="1:41" s="44" customFormat="1" ht="20.100000000000001" customHeight="1" thickBot="1">
      <c r="A14" s="123"/>
      <c r="B14" s="57" t="s">
        <v>105</v>
      </c>
      <c r="C14" s="53">
        <v>1</v>
      </c>
      <c r="D14" s="53" t="s">
        <v>11</v>
      </c>
      <c r="E14" s="49">
        <v>1</v>
      </c>
      <c r="F14" s="53">
        <v>1</v>
      </c>
      <c r="G14" s="53" t="s">
        <v>11</v>
      </c>
      <c r="H14" s="49">
        <v>1</v>
      </c>
      <c r="I14" s="53">
        <v>1</v>
      </c>
      <c r="J14" s="53" t="s">
        <v>11</v>
      </c>
      <c r="K14" s="49">
        <v>1</v>
      </c>
      <c r="L14" s="53" t="s">
        <v>58</v>
      </c>
      <c r="M14" s="53" t="s">
        <v>11</v>
      </c>
      <c r="N14" s="49" t="s">
        <v>58</v>
      </c>
      <c r="O14" s="53">
        <v>1</v>
      </c>
      <c r="P14" s="53" t="s">
        <v>11</v>
      </c>
      <c r="Q14" s="49">
        <v>1</v>
      </c>
      <c r="R14" s="53" t="s">
        <v>58</v>
      </c>
      <c r="S14" s="53" t="s">
        <v>11</v>
      </c>
      <c r="T14" s="49" t="s">
        <v>58</v>
      </c>
      <c r="U14" s="53" t="s">
        <v>11</v>
      </c>
      <c r="V14" s="53" t="s">
        <v>11</v>
      </c>
      <c r="W14" s="49" t="s">
        <v>11</v>
      </c>
      <c r="X14" s="53" t="s">
        <v>11</v>
      </c>
      <c r="Y14" s="53" t="s">
        <v>11</v>
      </c>
      <c r="Z14" s="49" t="s">
        <v>11</v>
      </c>
      <c r="AA14" s="53" t="s">
        <v>11</v>
      </c>
      <c r="AB14" s="53" t="s">
        <v>11</v>
      </c>
      <c r="AC14" s="49" t="s">
        <v>11</v>
      </c>
      <c r="AD14" s="53" t="s">
        <v>58</v>
      </c>
      <c r="AE14" s="53" t="s">
        <v>11</v>
      </c>
      <c r="AF14" s="49" t="s">
        <v>58</v>
      </c>
      <c r="AG14" s="53" t="s">
        <v>58</v>
      </c>
      <c r="AH14" s="53" t="s">
        <v>11</v>
      </c>
      <c r="AI14" s="49" t="s">
        <v>58</v>
      </c>
      <c r="AJ14" s="53" t="s">
        <v>58</v>
      </c>
      <c r="AK14" s="53">
        <v>0</v>
      </c>
      <c r="AL14" s="49" t="s">
        <v>58</v>
      </c>
      <c r="AM14" s="53">
        <v>1</v>
      </c>
      <c r="AN14" s="53">
        <v>0</v>
      </c>
      <c r="AO14" s="49">
        <v>1</v>
      </c>
    </row>
    <row r="15" spans="1:41" s="44" customFormat="1" ht="20.100000000000001" customHeight="1">
      <c r="A15" s="124"/>
      <c r="B15" s="60" t="s">
        <v>106</v>
      </c>
      <c r="C15" s="61" t="s">
        <v>11</v>
      </c>
      <c r="D15" s="61" t="s">
        <v>11</v>
      </c>
      <c r="E15" s="62" t="s">
        <v>11</v>
      </c>
      <c r="F15" s="61" t="s">
        <v>11</v>
      </c>
      <c r="G15" s="61" t="s">
        <v>11</v>
      </c>
      <c r="H15" s="62" t="s">
        <v>11</v>
      </c>
      <c r="I15" s="61" t="s">
        <v>11</v>
      </c>
      <c r="J15" s="61" t="s">
        <v>11</v>
      </c>
      <c r="K15" s="62" t="s">
        <v>11</v>
      </c>
      <c r="L15" s="61" t="s">
        <v>11</v>
      </c>
      <c r="M15" s="61" t="s">
        <v>11</v>
      </c>
      <c r="N15" s="62" t="s">
        <v>11</v>
      </c>
      <c r="O15" s="61" t="s">
        <v>11</v>
      </c>
      <c r="P15" s="61" t="s">
        <v>11</v>
      </c>
      <c r="Q15" s="62" t="s">
        <v>11</v>
      </c>
      <c r="R15" s="61" t="s">
        <v>11</v>
      </c>
      <c r="S15" s="61" t="s">
        <v>11</v>
      </c>
      <c r="T15" s="62" t="s">
        <v>11</v>
      </c>
      <c r="U15" s="61" t="s">
        <v>11</v>
      </c>
      <c r="V15" s="61" t="s">
        <v>11</v>
      </c>
      <c r="W15" s="62" t="s">
        <v>11</v>
      </c>
      <c r="X15" s="61" t="s">
        <v>11</v>
      </c>
      <c r="Y15" s="61" t="s">
        <v>11</v>
      </c>
      <c r="Z15" s="62" t="s">
        <v>11</v>
      </c>
      <c r="AA15" s="61" t="s">
        <v>11</v>
      </c>
      <c r="AB15" s="61" t="s">
        <v>11</v>
      </c>
      <c r="AC15" s="62" t="s">
        <v>11</v>
      </c>
      <c r="AD15" s="61" t="s">
        <v>11</v>
      </c>
      <c r="AE15" s="61" t="s">
        <v>11</v>
      </c>
      <c r="AF15" s="62" t="s">
        <v>11</v>
      </c>
      <c r="AG15" s="61" t="s">
        <v>11</v>
      </c>
      <c r="AH15" s="61" t="s">
        <v>11</v>
      </c>
      <c r="AI15" s="62" t="s">
        <v>11</v>
      </c>
      <c r="AJ15" s="61">
        <v>0</v>
      </c>
      <c r="AK15" s="61">
        <v>0</v>
      </c>
      <c r="AL15" s="62">
        <v>0</v>
      </c>
      <c r="AM15" s="61">
        <v>0</v>
      </c>
      <c r="AN15" s="61">
        <v>0</v>
      </c>
      <c r="AO15" s="62">
        <v>0</v>
      </c>
    </row>
    <row r="16" spans="1:41" s="44" customFormat="1" ht="20.100000000000001" customHeight="1" thickBot="1">
      <c r="A16" s="122" t="s">
        <v>107</v>
      </c>
      <c r="B16" s="56" t="s">
        <v>93</v>
      </c>
      <c r="C16" s="58">
        <v>42</v>
      </c>
      <c r="D16" s="58">
        <v>12</v>
      </c>
      <c r="E16" s="59">
        <v>30</v>
      </c>
      <c r="F16" s="58">
        <v>50</v>
      </c>
      <c r="G16" s="58">
        <v>12</v>
      </c>
      <c r="H16" s="59">
        <v>38</v>
      </c>
      <c r="I16" s="58">
        <v>51</v>
      </c>
      <c r="J16" s="58">
        <v>15</v>
      </c>
      <c r="K16" s="59">
        <v>36</v>
      </c>
      <c r="L16" s="58" t="s">
        <v>41</v>
      </c>
      <c r="M16" s="58" t="s">
        <v>42</v>
      </c>
      <c r="N16" s="59" t="s">
        <v>43</v>
      </c>
      <c r="O16" s="58">
        <v>60</v>
      </c>
      <c r="P16" s="58">
        <v>26</v>
      </c>
      <c r="Q16" s="59">
        <v>34</v>
      </c>
      <c r="R16" s="58" t="s">
        <v>44</v>
      </c>
      <c r="S16" s="58" t="s">
        <v>45</v>
      </c>
      <c r="T16" s="59" t="s">
        <v>29</v>
      </c>
      <c r="U16" s="58" t="s">
        <v>46</v>
      </c>
      <c r="V16" s="58" t="s">
        <v>47</v>
      </c>
      <c r="W16" s="59" t="s">
        <v>48</v>
      </c>
      <c r="X16" s="58" t="s">
        <v>48</v>
      </c>
      <c r="Y16" s="58" t="s">
        <v>70</v>
      </c>
      <c r="Z16" s="59" t="s">
        <v>71</v>
      </c>
      <c r="AA16" s="58" t="s">
        <v>51</v>
      </c>
      <c r="AB16" s="58" t="s">
        <v>52</v>
      </c>
      <c r="AC16" s="59">
        <v>30</v>
      </c>
      <c r="AD16" s="58" t="s">
        <v>51</v>
      </c>
      <c r="AE16" s="58" t="s">
        <v>52</v>
      </c>
      <c r="AF16" s="59">
        <v>30</v>
      </c>
      <c r="AG16" s="58" t="s">
        <v>53</v>
      </c>
      <c r="AH16" s="58" t="s">
        <v>52</v>
      </c>
      <c r="AI16" s="59" t="s">
        <v>54</v>
      </c>
      <c r="AJ16" s="58" t="s">
        <v>55</v>
      </c>
      <c r="AK16" s="58" t="s">
        <v>56</v>
      </c>
      <c r="AL16" s="59" t="s">
        <v>57</v>
      </c>
      <c r="AM16" s="58">
        <v>42</v>
      </c>
      <c r="AN16" s="58">
        <f t="shared" ref="AN16:AO16" si="1">SUM(AN17:AN22)</f>
        <v>8</v>
      </c>
      <c r="AO16" s="59">
        <f t="shared" si="1"/>
        <v>34</v>
      </c>
    </row>
    <row r="17" spans="1:41" s="44" customFormat="1" ht="20.100000000000001" customHeight="1" thickBot="1">
      <c r="A17" s="123"/>
      <c r="B17" s="57" t="s">
        <v>108</v>
      </c>
      <c r="C17" s="53">
        <v>1</v>
      </c>
      <c r="D17" s="53">
        <v>1</v>
      </c>
      <c r="E17" s="49" t="s">
        <v>11</v>
      </c>
      <c r="F17" s="53">
        <v>1</v>
      </c>
      <c r="G17" s="53">
        <v>1</v>
      </c>
      <c r="H17" s="49" t="s">
        <v>11</v>
      </c>
      <c r="I17" s="53">
        <v>1</v>
      </c>
      <c r="J17" s="53">
        <v>1</v>
      </c>
      <c r="K17" s="49" t="s">
        <v>11</v>
      </c>
      <c r="L17" s="53" t="s">
        <v>58</v>
      </c>
      <c r="M17" s="53" t="s">
        <v>58</v>
      </c>
      <c r="N17" s="49" t="s">
        <v>11</v>
      </c>
      <c r="O17" s="53">
        <v>2</v>
      </c>
      <c r="P17" s="53">
        <v>2</v>
      </c>
      <c r="Q17" s="49" t="s">
        <v>11</v>
      </c>
      <c r="R17" s="53">
        <v>1</v>
      </c>
      <c r="S17" s="54">
        <v>1</v>
      </c>
      <c r="T17" s="49" t="s">
        <v>11</v>
      </c>
      <c r="U17" s="53">
        <v>1</v>
      </c>
      <c r="V17" s="53">
        <v>1</v>
      </c>
      <c r="W17" s="49" t="s">
        <v>11</v>
      </c>
      <c r="X17" s="53" t="s">
        <v>11</v>
      </c>
      <c r="Y17" s="53" t="s">
        <v>11</v>
      </c>
      <c r="Z17" s="49" t="s">
        <v>11</v>
      </c>
      <c r="AA17" s="53" t="s">
        <v>11</v>
      </c>
      <c r="AB17" s="53" t="s">
        <v>11</v>
      </c>
      <c r="AC17" s="49" t="s">
        <v>11</v>
      </c>
      <c r="AD17" s="53" t="s">
        <v>11</v>
      </c>
      <c r="AE17" s="53" t="s">
        <v>11</v>
      </c>
      <c r="AF17" s="49" t="s">
        <v>11</v>
      </c>
      <c r="AG17" s="53" t="s">
        <v>11</v>
      </c>
      <c r="AH17" s="53" t="s">
        <v>11</v>
      </c>
      <c r="AI17" s="49" t="s">
        <v>11</v>
      </c>
      <c r="AJ17" s="53" t="s">
        <v>58</v>
      </c>
      <c r="AK17" s="53" t="s">
        <v>58</v>
      </c>
      <c r="AL17" s="49">
        <v>0</v>
      </c>
      <c r="AM17" s="53">
        <v>1</v>
      </c>
      <c r="AN17" s="53">
        <v>1</v>
      </c>
      <c r="AO17" s="49">
        <v>0</v>
      </c>
    </row>
    <row r="18" spans="1:41" s="44" customFormat="1" ht="20.100000000000001" customHeight="1" thickBot="1">
      <c r="A18" s="123"/>
      <c r="B18" s="57" t="s">
        <v>109</v>
      </c>
      <c r="C18" s="53">
        <v>18</v>
      </c>
      <c r="D18" s="53">
        <v>5</v>
      </c>
      <c r="E18" s="49">
        <v>13</v>
      </c>
      <c r="F18" s="53">
        <v>18</v>
      </c>
      <c r="G18" s="53">
        <v>3</v>
      </c>
      <c r="H18" s="49">
        <v>15</v>
      </c>
      <c r="I18" s="53">
        <v>20</v>
      </c>
      <c r="J18" s="53">
        <v>7</v>
      </c>
      <c r="K18" s="49">
        <v>13</v>
      </c>
      <c r="L18" s="53" t="s">
        <v>72</v>
      </c>
      <c r="M18" s="53" t="s">
        <v>66</v>
      </c>
      <c r="N18" s="49" t="s">
        <v>52</v>
      </c>
      <c r="O18" s="53">
        <v>22</v>
      </c>
      <c r="P18" s="53">
        <v>11</v>
      </c>
      <c r="Q18" s="49">
        <v>11</v>
      </c>
      <c r="R18" s="53" t="s">
        <v>71</v>
      </c>
      <c r="S18" s="54" t="s">
        <v>52</v>
      </c>
      <c r="T18" s="50" t="s">
        <v>52</v>
      </c>
      <c r="U18" s="54">
        <v>30</v>
      </c>
      <c r="V18" s="54" t="s">
        <v>64</v>
      </c>
      <c r="W18" s="49" t="s">
        <v>68</v>
      </c>
      <c r="X18" s="53">
        <v>18</v>
      </c>
      <c r="Y18" s="53">
        <v>7</v>
      </c>
      <c r="Z18" s="49">
        <v>11</v>
      </c>
      <c r="AA18" s="53">
        <v>22</v>
      </c>
      <c r="AB18" s="53">
        <v>7</v>
      </c>
      <c r="AC18" s="49">
        <v>14</v>
      </c>
      <c r="AD18" s="53" t="s">
        <v>64</v>
      </c>
      <c r="AE18" s="53" t="s">
        <v>61</v>
      </c>
      <c r="AF18" s="49" t="s">
        <v>62</v>
      </c>
      <c r="AG18" s="53" t="s">
        <v>73</v>
      </c>
      <c r="AH18" s="53" t="s">
        <v>59</v>
      </c>
      <c r="AI18" s="49" t="s">
        <v>49</v>
      </c>
      <c r="AJ18" s="53" t="s">
        <v>42</v>
      </c>
      <c r="AK18" s="53" t="s">
        <v>61</v>
      </c>
      <c r="AL18" s="49" t="s">
        <v>52</v>
      </c>
      <c r="AM18" s="53">
        <v>17</v>
      </c>
      <c r="AN18" s="67">
        <v>3</v>
      </c>
      <c r="AO18" s="68">
        <v>13</v>
      </c>
    </row>
    <row r="19" spans="1:41" s="44" customFormat="1" ht="20.100000000000001" customHeight="1" thickBot="1">
      <c r="A19" s="123"/>
      <c r="B19" s="57" t="s">
        <v>110</v>
      </c>
      <c r="C19" s="53">
        <v>20</v>
      </c>
      <c r="D19" s="53">
        <v>6</v>
      </c>
      <c r="E19" s="49">
        <v>14</v>
      </c>
      <c r="F19" s="53" t="s">
        <v>50</v>
      </c>
      <c r="G19" s="53">
        <v>8</v>
      </c>
      <c r="H19" s="49" t="s">
        <v>42</v>
      </c>
      <c r="I19" s="53" t="s">
        <v>74</v>
      </c>
      <c r="J19" s="53">
        <v>7</v>
      </c>
      <c r="K19" s="49" t="s">
        <v>42</v>
      </c>
      <c r="L19" s="53" t="s">
        <v>71</v>
      </c>
      <c r="M19" s="53" t="s">
        <v>66</v>
      </c>
      <c r="N19" s="49" t="s">
        <v>42</v>
      </c>
      <c r="O19" s="53">
        <v>35</v>
      </c>
      <c r="P19" s="53">
        <v>13</v>
      </c>
      <c r="Q19" s="49">
        <v>22</v>
      </c>
      <c r="R19" s="53" t="s">
        <v>75</v>
      </c>
      <c r="S19" s="54" t="s">
        <v>70</v>
      </c>
      <c r="T19" s="50" t="s">
        <v>76</v>
      </c>
      <c r="U19" s="54" t="s">
        <v>48</v>
      </c>
      <c r="V19" s="54" t="s">
        <v>49</v>
      </c>
      <c r="W19" s="49" t="s">
        <v>50</v>
      </c>
      <c r="X19" s="53">
        <v>22</v>
      </c>
      <c r="Y19" s="53">
        <v>7</v>
      </c>
      <c r="Z19" s="49">
        <v>15</v>
      </c>
      <c r="AA19" s="53">
        <v>18</v>
      </c>
      <c r="AB19" s="53">
        <v>5</v>
      </c>
      <c r="AC19" s="49">
        <v>13</v>
      </c>
      <c r="AD19" s="53" t="s">
        <v>76</v>
      </c>
      <c r="AE19" s="53" t="s">
        <v>67</v>
      </c>
      <c r="AF19" s="49" t="s">
        <v>64</v>
      </c>
      <c r="AG19" s="53" t="s">
        <v>71</v>
      </c>
      <c r="AH19" s="53" t="s">
        <v>65</v>
      </c>
      <c r="AI19" s="49" t="s">
        <v>77</v>
      </c>
      <c r="AJ19" s="53" t="s">
        <v>78</v>
      </c>
      <c r="AK19" s="53" t="s">
        <v>61</v>
      </c>
      <c r="AL19" s="49" t="s">
        <v>77</v>
      </c>
      <c r="AM19" s="53">
        <v>24</v>
      </c>
      <c r="AN19" s="67">
        <f>4</f>
        <v>4</v>
      </c>
      <c r="AO19" s="68">
        <f>20</f>
        <v>20</v>
      </c>
    </row>
    <row r="20" spans="1:41" s="44" customFormat="1" ht="20.100000000000001" customHeight="1" thickBot="1">
      <c r="A20" s="123"/>
      <c r="B20" s="57" t="s">
        <v>111</v>
      </c>
      <c r="C20" s="53" t="s">
        <v>11</v>
      </c>
      <c r="D20" s="53" t="s">
        <v>11</v>
      </c>
      <c r="E20" s="49" t="s">
        <v>11</v>
      </c>
      <c r="F20" s="53" t="s">
        <v>58</v>
      </c>
      <c r="G20" s="53" t="s">
        <v>11</v>
      </c>
      <c r="H20" s="49" t="s">
        <v>58</v>
      </c>
      <c r="I20" s="53" t="s">
        <v>58</v>
      </c>
      <c r="J20" s="53" t="s">
        <v>11</v>
      </c>
      <c r="K20" s="49" t="s">
        <v>58</v>
      </c>
      <c r="L20" s="53" t="s">
        <v>40</v>
      </c>
      <c r="M20" s="53" t="s">
        <v>11</v>
      </c>
      <c r="N20" s="49" t="s">
        <v>40</v>
      </c>
      <c r="O20" s="53">
        <v>1</v>
      </c>
      <c r="P20" s="53" t="s">
        <v>11</v>
      </c>
      <c r="Q20" s="49">
        <v>1</v>
      </c>
      <c r="R20" s="53" t="s">
        <v>60</v>
      </c>
      <c r="S20" s="54" t="s">
        <v>11</v>
      </c>
      <c r="T20" s="50" t="s">
        <v>60</v>
      </c>
      <c r="U20" s="54" t="s">
        <v>60</v>
      </c>
      <c r="V20" s="54" t="s">
        <v>11</v>
      </c>
      <c r="W20" s="49" t="s">
        <v>60</v>
      </c>
      <c r="X20" s="53">
        <v>2</v>
      </c>
      <c r="Y20" s="53" t="s">
        <v>11</v>
      </c>
      <c r="Z20" s="49">
        <v>2</v>
      </c>
      <c r="AA20" s="53">
        <v>4</v>
      </c>
      <c r="AB20" s="53">
        <v>1</v>
      </c>
      <c r="AC20" s="49">
        <v>3</v>
      </c>
      <c r="AD20" s="53" t="s">
        <v>40</v>
      </c>
      <c r="AE20" s="53" t="s">
        <v>58</v>
      </c>
      <c r="AF20" s="49" t="s">
        <v>58</v>
      </c>
      <c r="AG20" s="53" t="s">
        <v>58</v>
      </c>
      <c r="AH20" s="53" t="s">
        <v>11</v>
      </c>
      <c r="AI20" s="49" t="s">
        <v>58</v>
      </c>
      <c r="AJ20" s="53" t="s">
        <v>40</v>
      </c>
      <c r="AK20" s="53">
        <v>0</v>
      </c>
      <c r="AL20" s="49" t="s">
        <v>40</v>
      </c>
      <c r="AM20" s="53">
        <v>0</v>
      </c>
      <c r="AN20" s="67">
        <v>0</v>
      </c>
      <c r="AO20" s="68">
        <v>1</v>
      </c>
    </row>
    <row r="21" spans="1:41" s="44" customFormat="1" ht="20.100000000000001" customHeight="1" thickBot="1">
      <c r="A21" s="123"/>
      <c r="B21" s="57" t="s">
        <v>112</v>
      </c>
      <c r="C21" s="53">
        <v>3</v>
      </c>
      <c r="D21" s="53" t="s">
        <v>11</v>
      </c>
      <c r="E21" s="49">
        <v>3</v>
      </c>
      <c r="F21" s="53">
        <v>3</v>
      </c>
      <c r="G21" s="53" t="s">
        <v>11</v>
      </c>
      <c r="H21" s="49">
        <v>3</v>
      </c>
      <c r="I21" s="53">
        <v>3</v>
      </c>
      <c r="J21" s="53" t="s">
        <v>11</v>
      </c>
      <c r="K21" s="49">
        <v>3</v>
      </c>
      <c r="L21" s="53" t="s">
        <v>60</v>
      </c>
      <c r="M21" s="53" t="s">
        <v>11</v>
      </c>
      <c r="N21" s="49" t="s">
        <v>60</v>
      </c>
      <c r="O21" s="53" t="s">
        <v>11</v>
      </c>
      <c r="P21" s="53" t="s">
        <v>11</v>
      </c>
      <c r="Q21" s="49" t="s">
        <v>11</v>
      </c>
      <c r="R21" s="54">
        <v>2</v>
      </c>
      <c r="S21" s="54">
        <v>1</v>
      </c>
      <c r="T21" s="50">
        <v>1</v>
      </c>
      <c r="U21" s="54">
        <v>1</v>
      </c>
      <c r="V21" s="54">
        <v>1</v>
      </c>
      <c r="W21" s="49" t="s">
        <v>11</v>
      </c>
      <c r="X21" s="54">
        <v>1</v>
      </c>
      <c r="Y21" s="54">
        <v>1</v>
      </c>
      <c r="Z21" s="49" t="s">
        <v>11</v>
      </c>
      <c r="AA21" s="53">
        <v>1</v>
      </c>
      <c r="AB21" s="53">
        <v>1</v>
      </c>
      <c r="AC21" s="49" t="s">
        <v>11</v>
      </c>
      <c r="AD21" s="53" t="s">
        <v>58</v>
      </c>
      <c r="AE21" s="53" t="s">
        <v>58</v>
      </c>
      <c r="AF21" s="49" t="s">
        <v>11</v>
      </c>
      <c r="AG21" s="53" t="s">
        <v>11</v>
      </c>
      <c r="AH21" s="53" t="s">
        <v>11</v>
      </c>
      <c r="AI21" s="49" t="s">
        <v>11</v>
      </c>
      <c r="AJ21" s="53">
        <v>0</v>
      </c>
      <c r="AK21" s="53">
        <v>0</v>
      </c>
      <c r="AL21" s="49">
        <v>0</v>
      </c>
      <c r="AM21" s="53">
        <v>0</v>
      </c>
      <c r="AN21" s="53">
        <v>0</v>
      </c>
      <c r="AO21" s="49">
        <v>0</v>
      </c>
    </row>
    <row r="22" spans="1:41" s="44" customFormat="1" ht="20.100000000000001" customHeight="1">
      <c r="A22" s="124"/>
      <c r="B22" s="60" t="s">
        <v>113</v>
      </c>
      <c r="C22" s="61" t="s">
        <v>11</v>
      </c>
      <c r="D22" s="61" t="s">
        <v>11</v>
      </c>
      <c r="E22" s="62" t="s">
        <v>11</v>
      </c>
      <c r="F22" s="61" t="s">
        <v>11</v>
      </c>
      <c r="G22" s="61" t="s">
        <v>11</v>
      </c>
      <c r="H22" s="62" t="s">
        <v>11</v>
      </c>
      <c r="I22" s="61" t="s">
        <v>11</v>
      </c>
      <c r="J22" s="61" t="s">
        <v>11</v>
      </c>
      <c r="K22" s="62" t="s">
        <v>11</v>
      </c>
      <c r="L22" s="61" t="s">
        <v>11</v>
      </c>
      <c r="M22" s="61" t="s">
        <v>11</v>
      </c>
      <c r="N22" s="62" t="s">
        <v>11</v>
      </c>
      <c r="O22" s="61" t="s">
        <v>11</v>
      </c>
      <c r="P22" s="61" t="s">
        <v>11</v>
      </c>
      <c r="Q22" s="62" t="s">
        <v>11</v>
      </c>
      <c r="R22" s="61" t="s">
        <v>11</v>
      </c>
      <c r="S22" s="63" t="s">
        <v>11</v>
      </c>
      <c r="T22" s="62" t="s">
        <v>11</v>
      </c>
      <c r="U22" s="61" t="s">
        <v>11</v>
      </c>
      <c r="V22" s="61" t="s">
        <v>11</v>
      </c>
      <c r="W22" s="62" t="s">
        <v>11</v>
      </c>
      <c r="X22" s="61" t="s">
        <v>11</v>
      </c>
      <c r="Y22" s="61" t="s">
        <v>11</v>
      </c>
      <c r="Z22" s="62" t="s">
        <v>11</v>
      </c>
      <c r="AA22" s="61" t="s">
        <v>11</v>
      </c>
      <c r="AB22" s="61" t="s">
        <v>11</v>
      </c>
      <c r="AC22" s="62" t="s">
        <v>11</v>
      </c>
      <c r="AD22" s="61" t="s">
        <v>11</v>
      </c>
      <c r="AE22" s="61" t="s">
        <v>11</v>
      </c>
      <c r="AF22" s="62" t="s">
        <v>11</v>
      </c>
      <c r="AG22" s="61" t="s">
        <v>11</v>
      </c>
      <c r="AH22" s="61" t="s">
        <v>11</v>
      </c>
      <c r="AI22" s="62" t="s">
        <v>11</v>
      </c>
      <c r="AJ22" s="61">
        <v>0</v>
      </c>
      <c r="AK22" s="61">
        <v>0</v>
      </c>
      <c r="AL22" s="62">
        <v>0</v>
      </c>
      <c r="AM22" s="61">
        <v>0</v>
      </c>
      <c r="AN22" s="61">
        <v>0</v>
      </c>
      <c r="AO22" s="62">
        <v>0</v>
      </c>
    </row>
    <row r="23" spans="1:41" s="44" customFormat="1" ht="20.100000000000001" customHeight="1" thickBot="1">
      <c r="A23" s="122" t="s">
        <v>114</v>
      </c>
      <c r="B23" s="56" t="s">
        <v>93</v>
      </c>
      <c r="C23" s="58" t="s">
        <v>29</v>
      </c>
      <c r="D23" s="58">
        <v>12</v>
      </c>
      <c r="E23" s="59">
        <v>30</v>
      </c>
      <c r="F23" s="58">
        <v>50</v>
      </c>
      <c r="G23" s="58">
        <v>12</v>
      </c>
      <c r="H23" s="59">
        <v>38</v>
      </c>
      <c r="I23" s="58">
        <v>51</v>
      </c>
      <c r="J23" s="58">
        <v>15</v>
      </c>
      <c r="K23" s="59">
        <v>36</v>
      </c>
      <c r="L23" s="58">
        <v>57</v>
      </c>
      <c r="M23" s="58">
        <v>19</v>
      </c>
      <c r="N23" s="59">
        <v>38</v>
      </c>
      <c r="O23" s="58">
        <v>60</v>
      </c>
      <c r="P23" s="58">
        <v>26</v>
      </c>
      <c r="Q23" s="59">
        <v>34</v>
      </c>
      <c r="R23" s="58">
        <v>73</v>
      </c>
      <c r="S23" s="64">
        <v>31</v>
      </c>
      <c r="T23" s="59">
        <v>42</v>
      </c>
      <c r="U23" s="58">
        <v>78</v>
      </c>
      <c r="V23" s="58">
        <v>35</v>
      </c>
      <c r="W23" s="59">
        <v>43</v>
      </c>
      <c r="X23" s="58">
        <v>43</v>
      </c>
      <c r="Y23" s="58">
        <v>16</v>
      </c>
      <c r="Z23" s="59">
        <v>27</v>
      </c>
      <c r="AA23" s="58">
        <v>44</v>
      </c>
      <c r="AB23" s="58">
        <v>14</v>
      </c>
      <c r="AC23" s="59">
        <v>30</v>
      </c>
      <c r="AD23" s="58">
        <v>44</v>
      </c>
      <c r="AE23" s="58">
        <v>14</v>
      </c>
      <c r="AF23" s="59">
        <v>30</v>
      </c>
      <c r="AG23" s="58">
        <v>51</v>
      </c>
      <c r="AH23" s="58">
        <v>14</v>
      </c>
      <c r="AI23" s="59">
        <v>37</v>
      </c>
      <c r="AJ23" s="58">
        <v>47</v>
      </c>
      <c r="AK23" s="58">
        <v>11</v>
      </c>
      <c r="AL23" s="59">
        <v>36</v>
      </c>
      <c r="AM23" s="58">
        <f>SUM(AM24:AM31)</f>
        <v>42</v>
      </c>
      <c r="AN23" s="58">
        <f t="shared" ref="AN23:AO23" si="2">SUM(AN24:AN31)</f>
        <v>8</v>
      </c>
      <c r="AO23" s="59">
        <f t="shared" si="2"/>
        <v>34</v>
      </c>
    </row>
    <row r="24" spans="1:41" s="44" customFormat="1" ht="20.100000000000001" customHeight="1" thickBot="1">
      <c r="A24" s="123"/>
      <c r="B24" s="57" t="s">
        <v>115</v>
      </c>
      <c r="C24" s="53">
        <v>4</v>
      </c>
      <c r="D24" s="53">
        <v>1</v>
      </c>
      <c r="E24" s="49">
        <v>3</v>
      </c>
      <c r="F24" s="53">
        <v>4</v>
      </c>
      <c r="G24" s="53">
        <v>1</v>
      </c>
      <c r="H24" s="49">
        <v>3</v>
      </c>
      <c r="I24" s="53">
        <v>4</v>
      </c>
      <c r="J24" s="53">
        <v>1</v>
      </c>
      <c r="K24" s="49">
        <v>3</v>
      </c>
      <c r="L24" s="53">
        <v>5</v>
      </c>
      <c r="M24" s="53">
        <v>1</v>
      </c>
      <c r="N24" s="49">
        <v>4</v>
      </c>
      <c r="O24" s="53">
        <v>4</v>
      </c>
      <c r="P24" s="53">
        <v>1</v>
      </c>
      <c r="Q24" s="49">
        <v>3</v>
      </c>
      <c r="R24" s="53">
        <v>4</v>
      </c>
      <c r="S24" s="54">
        <v>2</v>
      </c>
      <c r="T24" s="49">
        <v>2</v>
      </c>
      <c r="U24" s="53">
        <v>4</v>
      </c>
      <c r="V24" s="53">
        <v>2</v>
      </c>
      <c r="W24" s="49">
        <v>2</v>
      </c>
      <c r="X24" s="53">
        <v>3</v>
      </c>
      <c r="Y24" s="53">
        <v>1</v>
      </c>
      <c r="Z24" s="49">
        <v>2</v>
      </c>
      <c r="AA24" s="53">
        <v>4</v>
      </c>
      <c r="AB24" s="53">
        <v>1</v>
      </c>
      <c r="AC24" s="49">
        <v>3</v>
      </c>
      <c r="AD24" s="53">
        <v>4</v>
      </c>
      <c r="AE24" s="53">
        <v>1</v>
      </c>
      <c r="AF24" s="49">
        <v>3</v>
      </c>
      <c r="AG24" s="53">
        <v>4</v>
      </c>
      <c r="AH24" s="53">
        <v>1</v>
      </c>
      <c r="AI24" s="49">
        <v>3</v>
      </c>
      <c r="AJ24" s="53">
        <v>4</v>
      </c>
      <c r="AK24" s="53">
        <v>1</v>
      </c>
      <c r="AL24" s="49">
        <v>3</v>
      </c>
      <c r="AM24" s="53">
        <v>3</v>
      </c>
      <c r="AN24" s="53">
        <v>1</v>
      </c>
      <c r="AO24" s="49">
        <v>2</v>
      </c>
    </row>
    <row r="25" spans="1:41" s="44" customFormat="1" ht="20.100000000000001" customHeight="1" thickBot="1">
      <c r="A25" s="123"/>
      <c r="B25" s="57" t="s">
        <v>116</v>
      </c>
      <c r="C25" s="53">
        <v>19</v>
      </c>
      <c r="D25" s="53">
        <v>6</v>
      </c>
      <c r="E25" s="49">
        <v>13</v>
      </c>
      <c r="F25" s="53">
        <v>24</v>
      </c>
      <c r="G25" s="53">
        <v>6</v>
      </c>
      <c r="H25" s="49">
        <v>18</v>
      </c>
      <c r="I25" s="53">
        <v>27</v>
      </c>
      <c r="J25" s="53">
        <v>9</v>
      </c>
      <c r="K25" s="49">
        <v>18</v>
      </c>
      <c r="L25" s="53">
        <v>32</v>
      </c>
      <c r="M25" s="53">
        <v>11</v>
      </c>
      <c r="N25" s="49">
        <v>21</v>
      </c>
      <c r="O25" s="53">
        <v>43</v>
      </c>
      <c r="P25" s="53">
        <v>19</v>
      </c>
      <c r="Q25" s="49">
        <v>24</v>
      </c>
      <c r="R25" s="53">
        <v>42</v>
      </c>
      <c r="S25" s="54">
        <v>18</v>
      </c>
      <c r="T25" s="49">
        <v>24</v>
      </c>
      <c r="U25" s="53">
        <v>45</v>
      </c>
      <c r="V25" s="53">
        <v>21</v>
      </c>
      <c r="W25" s="49">
        <v>24</v>
      </c>
      <c r="X25" s="53">
        <v>24</v>
      </c>
      <c r="Y25" s="53">
        <v>9</v>
      </c>
      <c r="Z25" s="49">
        <v>15</v>
      </c>
      <c r="AA25" s="53">
        <v>22</v>
      </c>
      <c r="AB25" s="53">
        <v>7</v>
      </c>
      <c r="AC25" s="49">
        <v>15</v>
      </c>
      <c r="AD25" s="53">
        <v>18</v>
      </c>
      <c r="AE25" s="53">
        <v>7</v>
      </c>
      <c r="AF25" s="49">
        <v>11</v>
      </c>
      <c r="AG25" s="53">
        <v>24</v>
      </c>
      <c r="AH25" s="53">
        <v>8</v>
      </c>
      <c r="AI25" s="49">
        <v>16</v>
      </c>
      <c r="AJ25" s="53">
        <v>24</v>
      </c>
      <c r="AK25" s="53">
        <v>6</v>
      </c>
      <c r="AL25" s="49">
        <v>16</v>
      </c>
      <c r="AM25" s="53">
        <v>21</v>
      </c>
      <c r="AN25" s="53">
        <v>5</v>
      </c>
      <c r="AO25" s="49">
        <v>16</v>
      </c>
    </row>
    <row r="26" spans="1:41" s="44" customFormat="1" ht="20.100000000000001" customHeight="1" thickBot="1">
      <c r="A26" s="123"/>
      <c r="B26" s="57" t="s">
        <v>117</v>
      </c>
      <c r="C26" s="53">
        <v>7</v>
      </c>
      <c r="D26" s="53">
        <v>3</v>
      </c>
      <c r="E26" s="49">
        <v>4</v>
      </c>
      <c r="F26" s="53">
        <v>10</v>
      </c>
      <c r="G26" s="53">
        <v>3</v>
      </c>
      <c r="H26" s="49">
        <v>7</v>
      </c>
      <c r="I26" s="53">
        <v>9</v>
      </c>
      <c r="J26" s="53">
        <v>3</v>
      </c>
      <c r="K26" s="49">
        <v>6</v>
      </c>
      <c r="L26" s="53">
        <v>10</v>
      </c>
      <c r="M26" s="53">
        <v>4</v>
      </c>
      <c r="N26" s="49">
        <v>6</v>
      </c>
      <c r="O26" s="53">
        <v>10</v>
      </c>
      <c r="P26" s="53">
        <v>5</v>
      </c>
      <c r="Q26" s="49">
        <v>5</v>
      </c>
      <c r="R26" s="53">
        <v>14</v>
      </c>
      <c r="S26" s="54">
        <v>7</v>
      </c>
      <c r="T26" s="49">
        <v>7</v>
      </c>
      <c r="U26" s="53">
        <v>15</v>
      </c>
      <c r="V26" s="53">
        <v>7</v>
      </c>
      <c r="W26" s="49">
        <v>8</v>
      </c>
      <c r="X26" s="53">
        <v>5</v>
      </c>
      <c r="Y26" s="53">
        <v>3</v>
      </c>
      <c r="Z26" s="49">
        <v>2</v>
      </c>
      <c r="AA26" s="53">
        <v>6</v>
      </c>
      <c r="AB26" s="53">
        <v>3</v>
      </c>
      <c r="AC26" s="49">
        <v>3</v>
      </c>
      <c r="AD26" s="53">
        <v>10</v>
      </c>
      <c r="AE26" s="53">
        <v>4</v>
      </c>
      <c r="AF26" s="49">
        <v>6</v>
      </c>
      <c r="AG26" s="53">
        <v>10</v>
      </c>
      <c r="AH26" s="53">
        <v>3</v>
      </c>
      <c r="AI26" s="49">
        <v>7</v>
      </c>
      <c r="AJ26" s="53">
        <v>10</v>
      </c>
      <c r="AK26" s="53">
        <v>3</v>
      </c>
      <c r="AL26" s="49">
        <v>7</v>
      </c>
      <c r="AM26" s="53">
        <v>9</v>
      </c>
      <c r="AN26" s="53">
        <v>2</v>
      </c>
      <c r="AO26" s="49">
        <v>7</v>
      </c>
    </row>
    <row r="27" spans="1:41" s="44" customFormat="1" ht="20.100000000000001" customHeight="1" thickBot="1">
      <c r="A27" s="123"/>
      <c r="B27" s="57" t="s">
        <v>131</v>
      </c>
      <c r="C27" s="53">
        <v>2</v>
      </c>
      <c r="D27" s="53">
        <v>1</v>
      </c>
      <c r="E27" s="49">
        <v>1</v>
      </c>
      <c r="F27" s="53">
        <v>2</v>
      </c>
      <c r="G27" s="53">
        <v>1</v>
      </c>
      <c r="H27" s="49">
        <v>1</v>
      </c>
      <c r="I27" s="53">
        <v>2</v>
      </c>
      <c r="J27" s="53">
        <v>1</v>
      </c>
      <c r="K27" s="49">
        <v>1</v>
      </c>
      <c r="L27" s="53">
        <v>1</v>
      </c>
      <c r="M27" s="53" t="s">
        <v>11</v>
      </c>
      <c r="N27" s="49">
        <v>1</v>
      </c>
      <c r="O27" s="53">
        <v>1</v>
      </c>
      <c r="P27" s="53" t="s">
        <v>11</v>
      </c>
      <c r="Q27" s="49">
        <v>1</v>
      </c>
      <c r="R27" s="53">
        <v>4</v>
      </c>
      <c r="S27" s="54">
        <v>1</v>
      </c>
      <c r="T27" s="50">
        <v>3</v>
      </c>
      <c r="U27" s="54">
        <v>2</v>
      </c>
      <c r="V27" s="53" t="s">
        <v>11</v>
      </c>
      <c r="W27" s="49">
        <v>2</v>
      </c>
      <c r="X27" s="53" t="s">
        <v>11</v>
      </c>
      <c r="Y27" s="53" t="s">
        <v>11</v>
      </c>
      <c r="Z27" s="49" t="s">
        <v>11</v>
      </c>
      <c r="AA27" s="53">
        <v>1</v>
      </c>
      <c r="AB27" s="53" t="s">
        <v>11</v>
      </c>
      <c r="AC27" s="49">
        <v>1</v>
      </c>
      <c r="AD27" s="53">
        <v>3</v>
      </c>
      <c r="AE27" s="53" t="s">
        <v>11</v>
      </c>
      <c r="AF27" s="49">
        <v>3</v>
      </c>
      <c r="AG27" s="53">
        <v>2</v>
      </c>
      <c r="AH27" s="53" t="s">
        <v>11</v>
      </c>
      <c r="AI27" s="49">
        <v>2</v>
      </c>
      <c r="AJ27" s="53">
        <v>0</v>
      </c>
      <c r="AK27" s="53">
        <v>0</v>
      </c>
      <c r="AL27" s="49">
        <v>0</v>
      </c>
      <c r="AM27" s="53">
        <v>1</v>
      </c>
      <c r="AN27" s="53">
        <v>0</v>
      </c>
      <c r="AO27" s="49">
        <v>1</v>
      </c>
    </row>
    <row r="28" spans="1:41" s="44" customFormat="1" ht="20.100000000000001" customHeight="1" thickBot="1">
      <c r="A28" s="123"/>
      <c r="B28" s="57" t="s">
        <v>119</v>
      </c>
      <c r="C28" s="53">
        <v>5</v>
      </c>
      <c r="D28" s="53">
        <v>1</v>
      </c>
      <c r="E28" s="49">
        <v>4</v>
      </c>
      <c r="F28" s="53">
        <v>5</v>
      </c>
      <c r="G28" s="53">
        <v>1</v>
      </c>
      <c r="H28" s="49">
        <v>4</v>
      </c>
      <c r="I28" s="53">
        <v>4</v>
      </c>
      <c r="J28" s="53">
        <v>1</v>
      </c>
      <c r="K28" s="49">
        <v>3</v>
      </c>
      <c r="L28" s="53">
        <v>5</v>
      </c>
      <c r="M28" s="53">
        <v>3</v>
      </c>
      <c r="N28" s="49">
        <v>2</v>
      </c>
      <c r="O28" s="53">
        <v>1</v>
      </c>
      <c r="P28" s="53">
        <v>1</v>
      </c>
      <c r="Q28" s="49" t="s">
        <v>11</v>
      </c>
      <c r="R28" s="53">
        <v>4</v>
      </c>
      <c r="S28" s="54">
        <v>2</v>
      </c>
      <c r="T28" s="50">
        <v>2</v>
      </c>
      <c r="U28" s="54">
        <v>6</v>
      </c>
      <c r="V28" s="54">
        <v>2</v>
      </c>
      <c r="W28" s="50">
        <v>4</v>
      </c>
      <c r="X28" s="53">
        <v>5</v>
      </c>
      <c r="Y28" s="53">
        <v>2</v>
      </c>
      <c r="Z28" s="49">
        <v>3</v>
      </c>
      <c r="AA28" s="53">
        <v>7</v>
      </c>
      <c r="AB28" s="53">
        <v>2</v>
      </c>
      <c r="AC28" s="49">
        <v>5</v>
      </c>
      <c r="AD28" s="53">
        <v>5</v>
      </c>
      <c r="AE28" s="53">
        <v>1</v>
      </c>
      <c r="AF28" s="49">
        <v>4</v>
      </c>
      <c r="AG28" s="53">
        <v>7</v>
      </c>
      <c r="AH28" s="53">
        <v>2</v>
      </c>
      <c r="AI28" s="49">
        <v>5</v>
      </c>
      <c r="AJ28" s="53">
        <v>7</v>
      </c>
      <c r="AK28" s="53">
        <v>1</v>
      </c>
      <c r="AL28" s="49">
        <v>6</v>
      </c>
      <c r="AM28" s="53">
        <v>4</v>
      </c>
      <c r="AN28" s="53">
        <v>0</v>
      </c>
      <c r="AO28" s="49">
        <v>4</v>
      </c>
    </row>
    <row r="29" spans="1:41" s="44" customFormat="1" ht="20.100000000000001" customHeight="1" thickBot="1">
      <c r="A29" s="123"/>
      <c r="B29" s="57" t="s">
        <v>120</v>
      </c>
      <c r="C29" s="53">
        <v>5</v>
      </c>
      <c r="D29" s="53" t="s">
        <v>11</v>
      </c>
      <c r="E29" s="49">
        <v>5</v>
      </c>
      <c r="F29" s="53">
        <v>5</v>
      </c>
      <c r="G29" s="53" t="s">
        <v>11</v>
      </c>
      <c r="H29" s="49">
        <v>5</v>
      </c>
      <c r="I29" s="53">
        <v>5</v>
      </c>
      <c r="J29" s="53" t="s">
        <v>11</v>
      </c>
      <c r="K29" s="49">
        <v>5</v>
      </c>
      <c r="L29" s="53">
        <v>4</v>
      </c>
      <c r="M29" s="53" t="s">
        <v>11</v>
      </c>
      <c r="N29" s="49">
        <v>4</v>
      </c>
      <c r="O29" s="53">
        <v>1</v>
      </c>
      <c r="P29" s="53" t="s">
        <v>11</v>
      </c>
      <c r="Q29" s="49">
        <v>1</v>
      </c>
      <c r="R29" s="53">
        <v>5</v>
      </c>
      <c r="S29" s="54">
        <v>1</v>
      </c>
      <c r="T29" s="50">
        <v>4</v>
      </c>
      <c r="U29" s="54">
        <v>5</v>
      </c>
      <c r="V29" s="54">
        <v>2</v>
      </c>
      <c r="W29" s="49">
        <v>3</v>
      </c>
      <c r="X29" s="53">
        <v>4</v>
      </c>
      <c r="Y29" s="53">
        <v>1</v>
      </c>
      <c r="Z29" s="49">
        <v>3</v>
      </c>
      <c r="AA29" s="53">
        <v>4</v>
      </c>
      <c r="AB29" s="53">
        <v>1</v>
      </c>
      <c r="AC29" s="49">
        <v>3</v>
      </c>
      <c r="AD29" s="53">
        <v>4</v>
      </c>
      <c r="AE29" s="53">
        <v>1</v>
      </c>
      <c r="AF29" s="49">
        <v>3</v>
      </c>
      <c r="AG29" s="53">
        <v>4</v>
      </c>
      <c r="AH29" s="53" t="s">
        <v>11</v>
      </c>
      <c r="AI29" s="49">
        <v>4</v>
      </c>
      <c r="AJ29" s="53">
        <v>4</v>
      </c>
      <c r="AK29" s="53">
        <v>0</v>
      </c>
      <c r="AL29" s="49">
        <v>4</v>
      </c>
      <c r="AM29" s="53">
        <v>4</v>
      </c>
      <c r="AN29" s="53">
        <v>0</v>
      </c>
      <c r="AO29" s="49">
        <v>4</v>
      </c>
    </row>
    <row r="30" spans="1:41" s="44" customFormat="1" ht="20.100000000000001" customHeight="1" thickBot="1">
      <c r="A30" s="123"/>
      <c r="B30" s="57" t="s">
        <v>121</v>
      </c>
      <c r="C30" s="53" t="s">
        <v>11</v>
      </c>
      <c r="D30" s="53" t="s">
        <v>11</v>
      </c>
      <c r="E30" s="49" t="s">
        <v>11</v>
      </c>
      <c r="F30" s="53" t="s">
        <v>11</v>
      </c>
      <c r="G30" s="53" t="s">
        <v>11</v>
      </c>
      <c r="H30" s="49" t="s">
        <v>11</v>
      </c>
      <c r="I30" s="53" t="s">
        <v>11</v>
      </c>
      <c r="J30" s="53" t="s">
        <v>11</v>
      </c>
      <c r="K30" s="49" t="s">
        <v>11</v>
      </c>
      <c r="L30" s="53" t="s">
        <v>11</v>
      </c>
      <c r="M30" s="53" t="s">
        <v>11</v>
      </c>
      <c r="N30" s="49" t="s">
        <v>11</v>
      </c>
      <c r="O30" s="53" t="s">
        <v>11</v>
      </c>
      <c r="P30" s="53" t="s">
        <v>11</v>
      </c>
      <c r="Q30" s="49" t="s">
        <v>11</v>
      </c>
      <c r="R30" s="53" t="s">
        <v>11</v>
      </c>
      <c r="S30" s="53" t="s">
        <v>11</v>
      </c>
      <c r="T30" s="49" t="s">
        <v>11</v>
      </c>
      <c r="U30" s="53" t="s">
        <v>11</v>
      </c>
      <c r="V30" s="53" t="s">
        <v>11</v>
      </c>
      <c r="W30" s="49" t="s">
        <v>11</v>
      </c>
      <c r="X30" s="53" t="s">
        <v>11</v>
      </c>
      <c r="Y30" s="53" t="s">
        <v>11</v>
      </c>
      <c r="Z30" s="49" t="s">
        <v>11</v>
      </c>
      <c r="AA30" s="53" t="s">
        <v>11</v>
      </c>
      <c r="AB30" s="53" t="s">
        <v>11</v>
      </c>
      <c r="AC30" s="49" t="s">
        <v>11</v>
      </c>
      <c r="AD30" s="53" t="s">
        <v>11</v>
      </c>
      <c r="AE30" s="53" t="s">
        <v>11</v>
      </c>
      <c r="AF30" s="49" t="s">
        <v>11</v>
      </c>
      <c r="AG30" s="53" t="s">
        <v>11</v>
      </c>
      <c r="AH30" s="53" t="s">
        <v>11</v>
      </c>
      <c r="AI30" s="49" t="s">
        <v>11</v>
      </c>
      <c r="AJ30" s="53">
        <v>0</v>
      </c>
      <c r="AK30" s="53">
        <v>0</v>
      </c>
      <c r="AL30" s="49">
        <v>0</v>
      </c>
      <c r="AM30" s="53">
        <v>0</v>
      </c>
      <c r="AN30" s="53">
        <v>0</v>
      </c>
      <c r="AO30" s="49">
        <v>0</v>
      </c>
    </row>
    <row r="31" spans="1:41" s="44" customFormat="1" ht="20.100000000000001" customHeight="1">
      <c r="A31" s="124"/>
      <c r="B31" s="60" t="s">
        <v>122</v>
      </c>
      <c r="C31" s="61" t="s">
        <v>11</v>
      </c>
      <c r="D31" s="61" t="s">
        <v>11</v>
      </c>
      <c r="E31" s="62" t="s">
        <v>11</v>
      </c>
      <c r="F31" s="61" t="s">
        <v>11</v>
      </c>
      <c r="G31" s="61" t="s">
        <v>11</v>
      </c>
      <c r="H31" s="62" t="s">
        <v>11</v>
      </c>
      <c r="I31" s="61" t="s">
        <v>11</v>
      </c>
      <c r="J31" s="61" t="s">
        <v>11</v>
      </c>
      <c r="K31" s="62" t="s">
        <v>11</v>
      </c>
      <c r="L31" s="61" t="s">
        <v>11</v>
      </c>
      <c r="M31" s="61" t="s">
        <v>11</v>
      </c>
      <c r="N31" s="62" t="s">
        <v>11</v>
      </c>
      <c r="O31" s="61" t="s">
        <v>11</v>
      </c>
      <c r="P31" s="61" t="s">
        <v>11</v>
      </c>
      <c r="Q31" s="62" t="s">
        <v>11</v>
      </c>
      <c r="R31" s="61" t="s">
        <v>11</v>
      </c>
      <c r="S31" s="61" t="s">
        <v>11</v>
      </c>
      <c r="T31" s="62" t="s">
        <v>11</v>
      </c>
      <c r="U31" s="61">
        <v>1</v>
      </c>
      <c r="V31" s="61">
        <v>1</v>
      </c>
      <c r="W31" s="62" t="s">
        <v>11</v>
      </c>
      <c r="X31" s="61" t="s">
        <v>40</v>
      </c>
      <c r="Y31" s="61" t="s">
        <v>11</v>
      </c>
      <c r="Z31" s="62">
        <v>2</v>
      </c>
      <c r="AA31" s="61" t="s">
        <v>11</v>
      </c>
      <c r="AB31" s="61" t="s">
        <v>11</v>
      </c>
      <c r="AC31" s="62" t="s">
        <v>11</v>
      </c>
      <c r="AD31" s="61" t="s">
        <v>11</v>
      </c>
      <c r="AE31" s="61" t="s">
        <v>11</v>
      </c>
      <c r="AF31" s="62" t="s">
        <v>11</v>
      </c>
      <c r="AG31" s="61" t="s">
        <v>11</v>
      </c>
      <c r="AH31" s="61" t="s">
        <v>11</v>
      </c>
      <c r="AI31" s="62" t="s">
        <v>11</v>
      </c>
      <c r="AJ31" s="61">
        <v>0</v>
      </c>
      <c r="AK31" s="61">
        <v>0</v>
      </c>
      <c r="AL31" s="62">
        <v>0</v>
      </c>
      <c r="AM31" s="61">
        <v>0</v>
      </c>
      <c r="AN31" s="61">
        <v>0</v>
      </c>
      <c r="AO31" s="62">
        <v>0</v>
      </c>
    </row>
    <row r="32" spans="1:41" s="44" customFormat="1" ht="16.5">
      <c r="A32" s="52" t="s">
        <v>133</v>
      </c>
      <c r="B32" s="40"/>
      <c r="C32" s="40"/>
      <c r="D32" s="40"/>
      <c r="E32" s="40"/>
      <c r="F32" s="40"/>
      <c r="G32" s="39"/>
      <c r="H32" s="39"/>
      <c r="I32" s="40"/>
      <c r="J32" s="40"/>
      <c r="K32" s="40"/>
      <c r="L32" s="40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42"/>
      <c r="Z32" s="42"/>
      <c r="AA32" s="39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</row>
    <row r="33" spans="1:38" s="44" customFormat="1" ht="16.5">
      <c r="A33" s="40"/>
      <c r="B33" s="29" t="s">
        <v>123</v>
      </c>
      <c r="C33" s="40"/>
      <c r="D33" s="40"/>
      <c r="E33" s="40"/>
      <c r="F33" s="40"/>
      <c r="G33" s="39"/>
      <c r="H33" s="39"/>
      <c r="I33" s="40"/>
      <c r="J33" s="40"/>
      <c r="K33" s="40"/>
      <c r="L33" s="40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42"/>
      <c r="Z33" s="42"/>
      <c r="AA33" s="39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</row>
    <row r="34" spans="1:38" s="44" customFormat="1" ht="16.5">
      <c r="A34" s="41" t="s">
        <v>124</v>
      </c>
      <c r="B34" s="41"/>
      <c r="C34" s="41"/>
      <c r="D34" s="41"/>
      <c r="E34" s="41"/>
      <c r="F34" s="41"/>
      <c r="G34" s="39"/>
      <c r="H34" s="39"/>
      <c r="I34" s="41"/>
      <c r="J34" s="41"/>
      <c r="K34" s="41"/>
      <c r="L34" s="41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42"/>
      <c r="Z34" s="42"/>
      <c r="AA34" s="39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</row>
    <row r="35" spans="1:38" s="44" customFormat="1" ht="16.5">
      <c r="A35" s="125" t="s">
        <v>83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39"/>
      <c r="Q35" s="39"/>
      <c r="R35" s="39"/>
      <c r="S35" s="39"/>
      <c r="T35" s="39"/>
      <c r="U35" s="39"/>
      <c r="V35" s="39"/>
      <c r="W35" s="39"/>
      <c r="X35" s="39"/>
      <c r="Y35" s="42"/>
      <c r="Z35" s="42"/>
      <c r="AA35" s="39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</row>
    <row r="36" spans="1:38" ht="16.5" customHeight="1">
      <c r="B36" s="26" t="s">
        <v>132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1:38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</sheetData>
  <mergeCells count="19">
    <mergeCell ref="A23:A31"/>
    <mergeCell ref="A35:O35"/>
    <mergeCell ref="A5:A15"/>
    <mergeCell ref="A16:A22"/>
    <mergeCell ref="AM3:AO3"/>
    <mergeCell ref="A1:AO1"/>
    <mergeCell ref="AA3:AC3"/>
    <mergeCell ref="AD3:AF3"/>
    <mergeCell ref="AG3:AI3"/>
    <mergeCell ref="AJ3:AL3"/>
    <mergeCell ref="A3:B4"/>
    <mergeCell ref="C3:E3"/>
    <mergeCell ref="F3:H3"/>
    <mergeCell ref="I3:K3"/>
    <mergeCell ref="L3:N3"/>
    <mergeCell ref="O3:Q3"/>
    <mergeCell ref="R3:T3"/>
    <mergeCell ref="U3:W3"/>
    <mergeCell ref="X3:Z3"/>
  </mergeCells>
  <phoneticPr fontId="2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2" fitToHeight="0" orientation="landscape" r:id="rId1"/>
  <ignoredErrors>
    <ignoredError sqref="L8:AL11 L5:AL5 F19:AL19 L16:AL16 X31 L6:AI6 L7:AJ7 AL7 L13:AL13 L12:AJ12 AL12 L15:AI15 L14:AJ14 AL14 L18:AL18 L17:AK17 F22:AI22 F20:AJ20 AL20 F21:AI21" numberStoredAsText="1"/>
    <ignoredError sqref="AN16:AO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智發會員工人數113年</vt:lpstr>
      <vt:lpstr>智慧城鄉發展委員會員工人數113年~</vt:lpstr>
      <vt:lpstr>原資科局員工人數107-112年</vt:lpstr>
      <vt:lpstr>原研考會員工人數100-112年</vt:lpstr>
      <vt:lpstr>'原研考會員工人數100-112年'!Print_Area</vt:lpstr>
      <vt:lpstr>'原資科局員工人數107-112年'!Print_Area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賴薇年</dc:creator>
  <cp:lastModifiedBy>邱逸欣</cp:lastModifiedBy>
  <cp:revision>7</cp:revision>
  <cp:lastPrinted>2026-01-23T03:02:44Z</cp:lastPrinted>
  <dcterms:created xsi:type="dcterms:W3CDTF">2022-04-15T01:05:01Z</dcterms:created>
  <dcterms:modified xsi:type="dcterms:W3CDTF">2026-02-23T08:16:33Z</dcterms:modified>
</cp:coreProperties>
</file>