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Y:\1性別意識培力\0-性別統計報表\114性別統計指標數據\"/>
    </mc:Choice>
  </mc:AlternateContent>
  <xr:revisionPtr revIDLastSave="0" documentId="13_ncr:1_{AA52FFB4-769D-4631-8837-B67778B8B7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15" r:id="rId1"/>
    <sheet name="113" sheetId="14" r:id="rId2"/>
    <sheet name="112" sheetId="13" r:id="rId3"/>
    <sheet name="111" sheetId="11" r:id="rId4"/>
    <sheet name="110" sheetId="5" r:id="rId5"/>
    <sheet name="109" sheetId="4" r:id="rId6"/>
    <sheet name="108" sheetId="9" r:id="rId7"/>
    <sheet name="107" sheetId="8" r:id="rId8"/>
    <sheet name="106" sheetId="7" r:id="rId9"/>
    <sheet name="105" sheetId="6" r:id="rId10"/>
  </sheets>
  <definedNames>
    <definedName name="_xlnm.Print_Area" localSheetId="0">'114'!$A$1:$G$17</definedName>
    <definedName name="_xlnm.Print_Titles" localSheetId="9">'105'!$1:$4</definedName>
    <definedName name="_xlnm.Print_Titles" localSheetId="8">'106'!$1:$4</definedName>
    <definedName name="_xlnm.Print_Titles" localSheetId="7">'107'!$1:$4</definedName>
    <definedName name="_xlnm.Print_Titles" localSheetId="6">'108'!$1:$4</definedName>
    <definedName name="_xlnm.Print_Titles" localSheetId="5">'109'!$1:$4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5" l="1"/>
  <c r="G15" i="15"/>
  <c r="G14" i="15"/>
  <c r="G13" i="15"/>
  <c r="G11" i="15"/>
  <c r="G10" i="15"/>
  <c r="G9" i="15"/>
  <c r="G8" i="15"/>
  <c r="G7" i="15"/>
  <c r="G6" i="15"/>
  <c r="G5" i="15"/>
  <c r="G16" i="14"/>
  <c r="G15" i="14"/>
  <c r="G14" i="14"/>
  <c r="G13" i="14"/>
  <c r="G11" i="14"/>
  <c r="G10" i="14"/>
  <c r="G9" i="14"/>
  <c r="G8" i="14"/>
  <c r="G7" i="14"/>
  <c r="G6" i="14"/>
  <c r="G5" i="14"/>
  <c r="G16" i="13"/>
  <c r="G15" i="13"/>
  <c r="G14" i="13"/>
  <c r="G13" i="13"/>
  <c r="G11" i="13"/>
  <c r="G10" i="13"/>
  <c r="G9" i="13"/>
  <c r="G8" i="13"/>
  <c r="G7" i="13"/>
  <c r="G6" i="13"/>
  <c r="G5" i="13"/>
  <c r="G16" i="11"/>
  <c r="G15" i="11"/>
  <c r="G14" i="11"/>
  <c r="G13" i="11"/>
  <c r="G11" i="11"/>
  <c r="G10" i="11"/>
  <c r="G9" i="11"/>
  <c r="G8" i="11"/>
  <c r="G7" i="11"/>
  <c r="G6" i="11"/>
  <c r="G5" i="11"/>
  <c r="E5" i="9"/>
  <c r="F5" i="9"/>
  <c r="D6" i="9"/>
  <c r="G6" i="9"/>
  <c r="D7" i="9"/>
  <c r="G7" i="9"/>
  <c r="D8" i="9"/>
  <c r="G8" i="9"/>
  <c r="D9" i="9"/>
  <c r="G9" i="9"/>
  <c r="D10" i="9"/>
  <c r="G10" i="9"/>
  <c r="E11" i="9"/>
  <c r="F11" i="9"/>
  <c r="D12" i="9"/>
  <c r="D13" i="9"/>
  <c r="G13" i="9"/>
  <c r="D14" i="9"/>
  <c r="G14" i="9"/>
  <c r="D15" i="9"/>
  <c r="G15" i="9"/>
  <c r="D16" i="9"/>
  <c r="G16" i="9"/>
  <c r="G5" i="9" l="1"/>
  <c r="D11" i="9"/>
  <c r="G11" i="9"/>
  <c r="D5" i="9"/>
  <c r="E5" i="8"/>
  <c r="F5" i="8"/>
  <c r="G5" i="8"/>
  <c r="D6" i="8"/>
  <c r="G6" i="8"/>
  <c r="D7" i="8"/>
  <c r="G7" i="8"/>
  <c r="D8" i="8"/>
  <c r="G8" i="8"/>
  <c r="D9" i="8"/>
  <c r="G9" i="8"/>
  <c r="D10" i="8"/>
  <c r="G10" i="8"/>
  <c r="E11" i="8"/>
  <c r="F11" i="8"/>
  <c r="D12" i="8"/>
  <c r="D13" i="8"/>
  <c r="G13" i="8"/>
  <c r="D14" i="8"/>
  <c r="G14" i="8"/>
  <c r="D15" i="8"/>
  <c r="G15" i="8"/>
  <c r="D16" i="8"/>
  <c r="G16" i="8"/>
  <c r="G11" i="8" l="1"/>
  <c r="D11" i="8"/>
  <c r="D5" i="8"/>
  <c r="E5" i="7"/>
  <c r="F5" i="7"/>
  <c r="D6" i="7"/>
  <c r="G6" i="7"/>
  <c r="D7" i="7"/>
  <c r="G7" i="7"/>
  <c r="D8" i="7"/>
  <c r="G8" i="7"/>
  <c r="D9" i="7"/>
  <c r="G9" i="7"/>
  <c r="D10" i="7"/>
  <c r="G10" i="7"/>
  <c r="E11" i="7"/>
  <c r="F11" i="7"/>
  <c r="D12" i="7"/>
  <c r="D13" i="7"/>
  <c r="G13" i="7"/>
  <c r="D14" i="7"/>
  <c r="G14" i="7"/>
  <c r="D15" i="7"/>
  <c r="G15" i="7"/>
  <c r="D16" i="7"/>
  <c r="G16" i="7"/>
  <c r="G5" i="7" l="1"/>
  <c r="D11" i="7"/>
  <c r="G11" i="7"/>
  <c r="D5" i="7"/>
  <c r="E5" i="6"/>
  <c r="F5" i="6"/>
  <c r="G5" i="6"/>
  <c r="D6" i="6"/>
  <c r="G6" i="6"/>
  <c r="D7" i="6"/>
  <c r="G7" i="6"/>
  <c r="D8" i="6"/>
  <c r="G8" i="6"/>
  <c r="D9" i="6"/>
  <c r="G9" i="6"/>
  <c r="D10" i="6"/>
  <c r="G10" i="6"/>
  <c r="E11" i="6"/>
  <c r="F11" i="6"/>
  <c r="D12" i="6"/>
  <c r="D13" i="6"/>
  <c r="G13" i="6"/>
  <c r="D14" i="6"/>
  <c r="G14" i="6"/>
  <c r="D15" i="6"/>
  <c r="G15" i="6"/>
  <c r="D16" i="6"/>
  <c r="G16" i="6"/>
  <c r="D5" i="6" l="1"/>
  <c r="G11" i="6"/>
  <c r="D11" i="6"/>
  <c r="G16" i="5"/>
  <c r="G15" i="5"/>
  <c r="G14" i="5"/>
  <c r="G13" i="5"/>
  <c r="G11" i="5"/>
  <c r="G10" i="5"/>
  <c r="G9" i="5"/>
  <c r="G8" i="5"/>
  <c r="G7" i="5"/>
  <c r="G6" i="5"/>
  <c r="G5" i="5"/>
  <c r="G16" i="4" l="1"/>
  <c r="G15" i="4"/>
  <c r="G14" i="4"/>
  <c r="G13" i="4"/>
  <c r="G11" i="4"/>
  <c r="G10" i="4"/>
  <c r="G9" i="4"/>
  <c r="G8" i="4"/>
  <c r="G7" i="4"/>
  <c r="G6" i="4"/>
  <c r="G5" i="4"/>
</calcChain>
</file>

<file path=xl/sharedStrings.xml><?xml version="1.0" encoding="utf-8"?>
<sst xmlns="http://schemas.openxmlformats.org/spreadsheetml/2006/main" count="238" uniqueCount="88">
  <si>
    <t>總計</t>
  </si>
  <si>
    <t>男性</t>
  </si>
  <si>
    <t>女性</t>
  </si>
  <si>
    <t>總計</t>
    <phoneticPr fontId="1" type="noConversion"/>
  </si>
  <si>
    <t>項目別</t>
    <phoneticPr fontId="1" type="noConversion"/>
  </si>
  <si>
    <t>資料來源：桃園市政府人事處</t>
    <phoneticPr fontId="1" type="noConversion"/>
  </si>
  <si>
    <t>桃園市政府所屬機關員工請假人次</t>
    <phoneticPr fontId="1" type="noConversion"/>
  </si>
  <si>
    <t>家庭照顧假</t>
    <phoneticPr fontId="1" type="noConversion"/>
  </si>
  <si>
    <t>育嬰留職停薪</t>
    <phoneticPr fontId="1" type="noConversion"/>
  </si>
  <si>
    <t>簡任</t>
    <phoneticPr fontId="1" type="noConversion"/>
  </si>
  <si>
    <t>薦任</t>
    <phoneticPr fontId="1" type="noConversion"/>
  </si>
  <si>
    <t>委任</t>
    <phoneticPr fontId="1" type="noConversion"/>
  </si>
  <si>
    <t>約聘僱</t>
    <phoneticPr fontId="1" type="noConversion"/>
  </si>
  <si>
    <t>職工</t>
    <phoneticPr fontId="1" type="noConversion"/>
  </si>
  <si>
    <t>職工</t>
    <phoneticPr fontId="1" type="noConversion"/>
  </si>
  <si>
    <t>單位：人次、女=100</t>
    <phoneticPr fontId="1" type="noConversion"/>
  </si>
  <si>
    <t>性別比例(男/女*100)</t>
    <phoneticPr fontId="1" type="noConversion"/>
  </si>
  <si>
    <t>109年</t>
    <phoneticPr fontId="1" type="noConversion"/>
  </si>
  <si>
    <t>--</t>
    <phoneticPr fontId="1" type="noConversion"/>
  </si>
  <si>
    <t>110年</t>
    <phoneticPr fontId="1" type="noConversion"/>
  </si>
  <si>
    <t>資料來源：桃園市政府人事處</t>
    <phoneticPr fontId="1" type="noConversion"/>
  </si>
  <si>
    <t>職工</t>
    <phoneticPr fontId="1" type="noConversion"/>
  </si>
  <si>
    <t>約聘僱</t>
    <phoneticPr fontId="1" type="noConversion"/>
  </si>
  <si>
    <t>委任</t>
    <phoneticPr fontId="1" type="noConversion"/>
  </si>
  <si>
    <t>薦任</t>
    <phoneticPr fontId="1" type="noConversion"/>
  </si>
  <si>
    <t>--</t>
    <phoneticPr fontId="1" type="noConversion"/>
  </si>
  <si>
    <t>簡任</t>
    <phoneticPr fontId="1" type="noConversion"/>
  </si>
  <si>
    <t>育嬰留職停薪</t>
    <phoneticPr fontId="1" type="noConversion"/>
  </si>
  <si>
    <t>委任</t>
    <phoneticPr fontId="1" type="noConversion"/>
  </si>
  <si>
    <t>薦任</t>
    <phoneticPr fontId="1" type="noConversion"/>
  </si>
  <si>
    <t>簡任</t>
    <phoneticPr fontId="1" type="noConversion"/>
  </si>
  <si>
    <t>家庭照顧假</t>
    <phoneticPr fontId="1" type="noConversion"/>
  </si>
  <si>
    <t>性比例(男/女*100)</t>
    <phoneticPr fontId="1" type="noConversion"/>
  </si>
  <si>
    <t>總計</t>
    <phoneticPr fontId="1" type="noConversion"/>
  </si>
  <si>
    <t>105年</t>
    <phoneticPr fontId="1" type="noConversion"/>
  </si>
  <si>
    <t>項目別</t>
    <phoneticPr fontId="1" type="noConversion"/>
  </si>
  <si>
    <t>單位：人次</t>
    <phoneticPr fontId="1" type="noConversion"/>
  </si>
  <si>
    <t>桃園市政府所屬機關員工請假人次</t>
    <phoneticPr fontId="1" type="noConversion"/>
  </si>
  <si>
    <t>資料來源：桃園市政府人事處</t>
    <phoneticPr fontId="1" type="noConversion"/>
  </si>
  <si>
    <t>職工</t>
    <phoneticPr fontId="1" type="noConversion"/>
  </si>
  <si>
    <t>約聘僱</t>
    <phoneticPr fontId="1" type="noConversion"/>
  </si>
  <si>
    <t>委任</t>
    <phoneticPr fontId="1" type="noConversion"/>
  </si>
  <si>
    <t>薦任</t>
    <phoneticPr fontId="1" type="noConversion"/>
  </si>
  <si>
    <t>--</t>
    <phoneticPr fontId="1" type="noConversion"/>
  </si>
  <si>
    <t>簡任</t>
    <phoneticPr fontId="1" type="noConversion"/>
  </si>
  <si>
    <t>育嬰留職停薪</t>
    <phoneticPr fontId="1" type="noConversion"/>
  </si>
  <si>
    <t>約聘僱</t>
    <phoneticPr fontId="1" type="noConversion"/>
  </si>
  <si>
    <t>家庭照顧假</t>
    <phoneticPr fontId="1" type="noConversion"/>
  </si>
  <si>
    <t>性比例(男/女*100)</t>
    <phoneticPr fontId="1" type="noConversion"/>
  </si>
  <si>
    <t>總計</t>
    <phoneticPr fontId="1" type="noConversion"/>
  </si>
  <si>
    <t>106年</t>
    <phoneticPr fontId="1" type="noConversion"/>
  </si>
  <si>
    <t>項目別</t>
    <phoneticPr fontId="1" type="noConversion"/>
  </si>
  <si>
    <t>單位：人次、女=100</t>
    <phoneticPr fontId="1" type="noConversion"/>
  </si>
  <si>
    <t>桃園市政府所屬機關員工請假人次</t>
    <phoneticPr fontId="1" type="noConversion"/>
  </si>
  <si>
    <t>職工</t>
    <phoneticPr fontId="1" type="noConversion"/>
  </si>
  <si>
    <t>約聘僱</t>
    <phoneticPr fontId="1" type="noConversion"/>
  </si>
  <si>
    <t>委任</t>
    <phoneticPr fontId="1" type="noConversion"/>
  </si>
  <si>
    <t>薦任</t>
    <phoneticPr fontId="1" type="noConversion"/>
  </si>
  <si>
    <t>--</t>
    <phoneticPr fontId="1" type="noConversion"/>
  </si>
  <si>
    <t>簡任</t>
    <phoneticPr fontId="1" type="noConversion"/>
  </si>
  <si>
    <t>育嬰留職停薪</t>
    <phoneticPr fontId="1" type="noConversion"/>
  </si>
  <si>
    <t>薦任</t>
    <phoneticPr fontId="1" type="noConversion"/>
  </si>
  <si>
    <t>簡任</t>
    <phoneticPr fontId="1" type="noConversion"/>
  </si>
  <si>
    <t>家庭照顧假</t>
    <phoneticPr fontId="1" type="noConversion"/>
  </si>
  <si>
    <t>性別比例(男/女*100)</t>
    <phoneticPr fontId="1" type="noConversion"/>
  </si>
  <si>
    <t>總計</t>
    <phoneticPr fontId="1" type="noConversion"/>
  </si>
  <si>
    <t>107年</t>
    <phoneticPr fontId="1" type="noConversion"/>
  </si>
  <si>
    <t>項目別</t>
    <phoneticPr fontId="1" type="noConversion"/>
  </si>
  <si>
    <t>單位：人次、女=100</t>
    <phoneticPr fontId="1" type="noConversion"/>
  </si>
  <si>
    <t>桃園市政府所屬機關員工請假人次</t>
    <phoneticPr fontId="1" type="noConversion"/>
  </si>
  <si>
    <t>職工</t>
    <phoneticPr fontId="1" type="noConversion"/>
  </si>
  <si>
    <t>委任</t>
    <phoneticPr fontId="1" type="noConversion"/>
  </si>
  <si>
    <t>簡任</t>
    <phoneticPr fontId="1" type="noConversion"/>
  </si>
  <si>
    <t>約聘僱</t>
    <phoneticPr fontId="1" type="noConversion"/>
  </si>
  <si>
    <t>委任</t>
    <phoneticPr fontId="1" type="noConversion"/>
  </si>
  <si>
    <t>薦任</t>
    <phoneticPr fontId="1" type="noConversion"/>
  </si>
  <si>
    <t>簡任</t>
    <phoneticPr fontId="1" type="noConversion"/>
  </si>
  <si>
    <t>家庭照顧假</t>
    <phoneticPr fontId="1" type="noConversion"/>
  </si>
  <si>
    <t>性別比例(男/女*100)</t>
    <phoneticPr fontId="1" type="noConversion"/>
  </si>
  <si>
    <t>總計</t>
    <phoneticPr fontId="1" type="noConversion"/>
  </si>
  <si>
    <t>108年</t>
    <phoneticPr fontId="1" type="noConversion"/>
  </si>
  <si>
    <t>項目別</t>
    <phoneticPr fontId="1" type="noConversion"/>
  </si>
  <si>
    <t>單位：人次、女=100</t>
    <phoneticPr fontId="1" type="noConversion"/>
  </si>
  <si>
    <t>桃園市政府所屬機關員工請假人次</t>
    <phoneticPr fontId="1" type="noConversion"/>
  </si>
  <si>
    <t>111年</t>
    <phoneticPr fontId="1" type="noConversion"/>
  </si>
  <si>
    <t>112年</t>
    <phoneticPr fontId="1" type="noConversion"/>
  </si>
  <si>
    <t>113年</t>
    <phoneticPr fontId="1" type="noConversion"/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</si>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</sst>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3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6">
    <xf numFmtId="0" fontId="0" fillId="0" borderId="0">
      <alignment vertical="center"/>
    </xf>
    <xf numFmtId="0" fontId="4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8" borderId="14" applyNumberFormat="0" applyFont="0" applyAlignment="0" applyProtection="0">
      <alignment vertical="center"/>
    </xf>
    <xf numFmtId="0" fontId="15" fillId="8" borderId="1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6" xfId="0" applyFont="1" applyBorder="1">
      <alignment vertical="center"/>
    </xf>
    <xf numFmtId="0" fontId="2" fillId="0" borderId="6" xfId="0" applyFont="1" applyBorder="1">
      <alignment vertical="center"/>
    </xf>
    <xf numFmtId="0" fontId="27" fillId="0" borderId="5" xfId="0" applyFont="1" applyBorder="1">
      <alignment vertical="center"/>
    </xf>
    <xf numFmtId="0" fontId="2" fillId="0" borderId="5" xfId="0" applyFont="1" applyBorder="1" applyAlignment="1">
      <alignment horizontal="left" vertical="center" indent="2"/>
    </xf>
    <xf numFmtId="0" fontId="2" fillId="0" borderId="2" xfId="0" applyFont="1" applyBorder="1" applyAlignment="1">
      <alignment horizontal="left" vertical="center" indent="2"/>
    </xf>
    <xf numFmtId="176" fontId="2" fillId="0" borderId="5" xfId="55" applyNumberFormat="1" applyFont="1" applyBorder="1">
      <alignment vertical="center"/>
    </xf>
    <xf numFmtId="176" fontId="2" fillId="0" borderId="2" xfId="55" applyNumberFormat="1" applyFont="1" applyBorder="1">
      <alignment vertical="center"/>
    </xf>
    <xf numFmtId="43" fontId="2" fillId="0" borderId="0" xfId="55" applyFont="1" applyBorder="1">
      <alignment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 indent="2"/>
    </xf>
    <xf numFmtId="0" fontId="2" fillId="0" borderId="19" xfId="0" applyFont="1" applyBorder="1">
      <alignment vertical="center"/>
    </xf>
    <xf numFmtId="176" fontId="2" fillId="0" borderId="23" xfId="55" applyNumberFormat="1" applyFont="1" applyBorder="1">
      <alignment vertical="center"/>
    </xf>
    <xf numFmtId="0" fontId="2" fillId="0" borderId="22" xfId="0" applyFont="1" applyBorder="1" applyAlignment="1">
      <alignment horizontal="center" vertical="center" wrapText="1"/>
    </xf>
    <xf numFmtId="176" fontId="2" fillId="0" borderId="0" xfId="55" applyNumberFormat="1" applyFont="1" applyFill="1" applyBorder="1">
      <alignment vertical="center"/>
    </xf>
    <xf numFmtId="0" fontId="27" fillId="0" borderId="24" xfId="0" applyFont="1" applyBorder="1">
      <alignment vertical="center"/>
    </xf>
    <xf numFmtId="0" fontId="2" fillId="0" borderId="4" xfId="0" applyFont="1" applyBorder="1">
      <alignment vertical="center"/>
    </xf>
    <xf numFmtId="176" fontId="2" fillId="0" borderId="24" xfId="55" applyNumberFormat="1" applyFont="1" applyBorder="1">
      <alignment vertical="center"/>
    </xf>
    <xf numFmtId="176" fontId="2" fillId="0" borderId="25" xfId="55" applyNumberFormat="1" applyFont="1" applyBorder="1">
      <alignment vertical="center"/>
    </xf>
    <xf numFmtId="43" fontId="2" fillId="0" borderId="25" xfId="55" applyFont="1" applyBorder="1">
      <alignment vertical="center"/>
    </xf>
    <xf numFmtId="43" fontId="2" fillId="0" borderId="0" xfId="55" applyFont="1" applyFill="1" applyBorder="1">
      <alignment vertical="center"/>
    </xf>
    <xf numFmtId="176" fontId="2" fillId="0" borderId="18" xfId="55" applyNumberFormat="1" applyFont="1" applyFill="1" applyBorder="1">
      <alignment vertical="center"/>
    </xf>
    <xf numFmtId="43" fontId="2" fillId="0" borderId="18" xfId="55" applyFont="1" applyFill="1" applyBorder="1">
      <alignment vertical="center"/>
    </xf>
    <xf numFmtId="176" fontId="2" fillId="0" borderId="1" xfId="55" applyNumberFormat="1" applyFont="1" applyFill="1" applyBorder="1">
      <alignment vertical="center"/>
    </xf>
    <xf numFmtId="43" fontId="2" fillId="0" borderId="1" xfId="55" applyFont="1" applyFill="1" applyBorder="1">
      <alignment vertical="center"/>
    </xf>
    <xf numFmtId="176" fontId="2" fillId="0" borderId="0" xfId="55" quotePrefix="1" applyNumberFormat="1" applyFont="1" applyFill="1" applyBorder="1" applyAlignment="1">
      <alignment horizontal="right" vertical="center"/>
    </xf>
    <xf numFmtId="43" fontId="2" fillId="0" borderId="18" xfId="55" applyFont="1" applyBorder="1">
      <alignment vertical="center"/>
    </xf>
    <xf numFmtId="176" fontId="2" fillId="0" borderId="18" xfId="55" applyNumberFormat="1" applyFont="1" applyBorder="1">
      <alignment vertical="center"/>
    </xf>
    <xf numFmtId="176" fontId="2" fillId="0" borderId="0" xfId="55" applyNumberFormat="1" applyFont="1" applyBorder="1">
      <alignment vertical="center"/>
    </xf>
    <xf numFmtId="176" fontId="2" fillId="0" borderId="0" xfId="55" applyNumberFormat="1" applyFont="1" applyBorder="1" applyAlignment="1">
      <alignment horizontal="right" vertical="center"/>
    </xf>
    <xf numFmtId="43" fontId="2" fillId="0" borderId="1" xfId="55" applyFont="1" applyBorder="1">
      <alignment vertical="center"/>
    </xf>
    <xf numFmtId="176" fontId="2" fillId="0" borderId="1" xfId="55" applyNumberFormat="1" applyFont="1" applyBorder="1">
      <alignment vertical="center"/>
    </xf>
    <xf numFmtId="176" fontId="2" fillId="0" borderId="0" xfId="55" applyNumberFormat="1" applyFont="1" applyFill="1" applyBorder="1" applyAlignment="1">
      <alignment horizontal="right" vertical="center"/>
    </xf>
    <xf numFmtId="0" fontId="2" fillId="0" borderId="31" xfId="0" applyFont="1" applyBorder="1" applyAlignment="1">
      <alignment horizontal="center" vertical="center" wrapText="1"/>
    </xf>
    <xf numFmtId="43" fontId="2" fillId="0" borderId="33" xfId="55" applyFont="1" applyBorder="1">
      <alignment vertical="center"/>
    </xf>
    <xf numFmtId="43" fontId="2" fillId="0" borderId="33" xfId="55" applyFont="1" applyFill="1" applyBorder="1">
      <alignment vertical="center"/>
    </xf>
    <xf numFmtId="43" fontId="2" fillId="0" borderId="35" xfId="55" applyFont="1" applyFill="1" applyBorder="1">
      <alignment vertical="center"/>
    </xf>
    <xf numFmtId="43" fontId="2" fillId="0" borderId="37" xfId="55" applyFont="1" applyBorder="1">
      <alignment vertical="center"/>
    </xf>
    <xf numFmtId="176" fontId="2" fillId="0" borderId="33" xfId="55" quotePrefix="1" applyNumberFormat="1" applyFont="1" applyFill="1" applyBorder="1" applyAlignment="1">
      <alignment horizontal="right" vertical="center"/>
    </xf>
    <xf numFmtId="43" fontId="2" fillId="0" borderId="38" xfId="55" applyFont="1" applyFill="1" applyBorder="1">
      <alignment vertical="center"/>
    </xf>
    <xf numFmtId="0" fontId="29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textRotation="255"/>
    </xf>
    <xf numFmtId="0" fontId="2" fillId="0" borderId="34" xfId="0" applyFont="1" applyBorder="1" applyAlignment="1">
      <alignment horizontal="center" vertical="center" textRotation="255"/>
    </xf>
    <xf numFmtId="0" fontId="2" fillId="0" borderId="36" xfId="0" applyFont="1" applyBorder="1" applyAlignment="1">
      <alignment horizontal="center" vertical="center" textRotation="255"/>
    </xf>
    <xf numFmtId="0" fontId="2" fillId="0" borderId="30" xfId="0" applyFont="1" applyBorder="1" applyAlignment="1">
      <alignment horizontal="center" vertical="center" textRotation="255"/>
    </xf>
    <xf numFmtId="0" fontId="26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19" xfId="0" applyFont="1" applyBorder="1" applyAlignment="1">
      <alignment horizontal="center" vertical="center" textRotation="255"/>
    </xf>
  </cellXfs>
  <cellStyles count="56">
    <cellStyle name="20% - 輔色1 2" xfId="3" xr:uid="{00000000-0005-0000-0000-000000000000}"/>
    <cellStyle name="20% - 輔色2 2" xfId="4" xr:uid="{00000000-0005-0000-0000-000001000000}"/>
    <cellStyle name="20% - 輔色3 2" xfId="5" xr:uid="{00000000-0005-0000-0000-000002000000}"/>
    <cellStyle name="20% - 輔色4 2" xfId="6" xr:uid="{00000000-0005-0000-0000-000003000000}"/>
    <cellStyle name="20% - 輔色5 2" xfId="7" xr:uid="{00000000-0005-0000-0000-000004000000}"/>
    <cellStyle name="20% - 輔色6 2" xfId="8" xr:uid="{00000000-0005-0000-0000-000005000000}"/>
    <cellStyle name="40% - 輔色1 2" xfId="9" xr:uid="{00000000-0005-0000-0000-000006000000}"/>
    <cellStyle name="40% - 輔色2 2" xfId="10" xr:uid="{00000000-0005-0000-0000-000007000000}"/>
    <cellStyle name="40% - 輔色3 2" xfId="11" xr:uid="{00000000-0005-0000-0000-000008000000}"/>
    <cellStyle name="40% - 輔色4 2" xfId="12" xr:uid="{00000000-0005-0000-0000-000009000000}"/>
    <cellStyle name="40% - 輔色5 2" xfId="13" xr:uid="{00000000-0005-0000-0000-00000A000000}"/>
    <cellStyle name="40% - 輔色6 2" xfId="14" xr:uid="{00000000-0005-0000-0000-00000B000000}"/>
    <cellStyle name="60% - 輔色1 2" xfId="15" xr:uid="{00000000-0005-0000-0000-00000C000000}"/>
    <cellStyle name="60% - 輔色2 2" xfId="16" xr:uid="{00000000-0005-0000-0000-00000D000000}"/>
    <cellStyle name="60% - 輔色3 2" xfId="17" xr:uid="{00000000-0005-0000-0000-00000E000000}"/>
    <cellStyle name="60% - 輔色4 2" xfId="18" xr:uid="{00000000-0005-0000-0000-00000F000000}"/>
    <cellStyle name="60% - 輔色5 2" xfId="19" xr:uid="{00000000-0005-0000-0000-000010000000}"/>
    <cellStyle name="60% - 輔色6 2" xfId="20" xr:uid="{00000000-0005-0000-0000-000011000000}"/>
    <cellStyle name="一般" xfId="0" builtinId="0"/>
    <cellStyle name="一般 2" xfId="21" xr:uid="{00000000-0005-0000-0000-000013000000}"/>
    <cellStyle name="一般 2 2" xfId="22" xr:uid="{00000000-0005-0000-0000-000014000000}"/>
    <cellStyle name="一般 3" xfId="2" xr:uid="{00000000-0005-0000-0000-000015000000}"/>
    <cellStyle name="一般 4" xfId="1" xr:uid="{00000000-0005-0000-0000-000016000000}"/>
    <cellStyle name="一般 4 2" xfId="23" xr:uid="{00000000-0005-0000-0000-000017000000}"/>
    <cellStyle name="一般 5" xfId="24" xr:uid="{00000000-0005-0000-0000-000018000000}"/>
    <cellStyle name="千分位" xfId="55" builtinId="3"/>
    <cellStyle name="千分位 2" xfId="25" xr:uid="{00000000-0005-0000-0000-00001A000000}"/>
    <cellStyle name="千分位 2 2" xfId="26" xr:uid="{00000000-0005-0000-0000-00001B000000}"/>
    <cellStyle name="千分位 2 2 2" xfId="27" xr:uid="{00000000-0005-0000-0000-00001C000000}"/>
    <cellStyle name="千分位 2 3" xfId="28" xr:uid="{00000000-0005-0000-0000-00001D000000}"/>
    <cellStyle name="千分位 3" xfId="29" xr:uid="{00000000-0005-0000-0000-00001E000000}"/>
    <cellStyle name="千分位 3 2" xfId="30" xr:uid="{00000000-0005-0000-0000-00001F000000}"/>
    <cellStyle name="中等 2" xfId="31" xr:uid="{00000000-0005-0000-0000-000020000000}"/>
    <cellStyle name="合計 2" xfId="32" xr:uid="{00000000-0005-0000-0000-000021000000}"/>
    <cellStyle name="好 2" xfId="33" xr:uid="{00000000-0005-0000-0000-000022000000}"/>
    <cellStyle name="計算方式 2" xfId="34" xr:uid="{00000000-0005-0000-0000-000023000000}"/>
    <cellStyle name="連結的儲存格 2" xfId="35" xr:uid="{00000000-0005-0000-0000-000024000000}"/>
    <cellStyle name="備註 2" xfId="36" xr:uid="{00000000-0005-0000-0000-000025000000}"/>
    <cellStyle name="備註 3" xfId="37" xr:uid="{00000000-0005-0000-0000-000026000000}"/>
    <cellStyle name="說明文字 2" xfId="38" xr:uid="{00000000-0005-0000-0000-000027000000}"/>
    <cellStyle name="輔色1 2" xfId="39" xr:uid="{00000000-0005-0000-0000-000028000000}"/>
    <cellStyle name="輔色2 2" xfId="40" xr:uid="{00000000-0005-0000-0000-000029000000}"/>
    <cellStyle name="輔色3 2" xfId="41" xr:uid="{00000000-0005-0000-0000-00002A000000}"/>
    <cellStyle name="輔色4 2" xfId="42" xr:uid="{00000000-0005-0000-0000-00002B000000}"/>
    <cellStyle name="輔色5 2" xfId="43" xr:uid="{00000000-0005-0000-0000-00002C000000}"/>
    <cellStyle name="輔色6 2" xfId="44" xr:uid="{00000000-0005-0000-0000-00002D000000}"/>
    <cellStyle name="標題 1 2" xfId="45" xr:uid="{00000000-0005-0000-0000-00002E000000}"/>
    <cellStyle name="標題 2 2" xfId="46" xr:uid="{00000000-0005-0000-0000-00002F000000}"/>
    <cellStyle name="標題 3 2" xfId="47" xr:uid="{00000000-0005-0000-0000-000030000000}"/>
    <cellStyle name="標題 4 2" xfId="48" xr:uid="{00000000-0005-0000-0000-000031000000}"/>
    <cellStyle name="標題 5" xfId="49" xr:uid="{00000000-0005-0000-0000-000032000000}"/>
    <cellStyle name="輸入 2" xfId="50" xr:uid="{00000000-0005-0000-0000-000033000000}"/>
    <cellStyle name="輸出 2" xfId="51" xr:uid="{00000000-0005-0000-0000-000034000000}"/>
    <cellStyle name="檢查儲存格 2" xfId="52" xr:uid="{00000000-0005-0000-0000-000035000000}"/>
    <cellStyle name="壞 2" xfId="53" xr:uid="{00000000-0005-0000-0000-000036000000}"/>
    <cellStyle name="警告文字 2" xfId="54" xr:uid="{00000000-0005-0000-0000-00003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C729F-F892-43DB-905A-ECD0CA26A256}">
  <dimension ref="A1:G17"/>
  <sheetViews>
    <sheetView tabSelected="1" workbookViewId="0">
      <selection sqref="A1:G17"/>
    </sheetView>
  </sheetViews>
  <sheetFormatPr defaultRowHeight="16.5" x14ac:dyDescent="0.25"/>
  <cols>
    <col min="1" max="7" width="10.625" customWidth="1"/>
  </cols>
  <sheetData>
    <row r="1" spans="1:7" ht="25.5" x14ac:dyDescent="0.25">
      <c r="A1" s="44" t="s">
        <v>6</v>
      </c>
      <c r="B1" s="44"/>
      <c r="C1" s="44"/>
      <c r="D1" s="44"/>
      <c r="E1" s="44"/>
      <c r="F1" s="44"/>
      <c r="G1" s="44"/>
    </row>
    <row r="2" spans="1:7" ht="21.75" thickBot="1" x14ac:dyDescent="0.3">
      <c r="A2" s="10"/>
      <c r="B2" s="10"/>
      <c r="C2" s="10"/>
      <c r="D2" s="10"/>
      <c r="E2" s="10"/>
      <c r="F2" s="10"/>
      <c r="G2" s="11" t="s">
        <v>15</v>
      </c>
    </row>
    <row r="3" spans="1:7" x14ac:dyDescent="0.25">
      <c r="A3" s="45" t="s">
        <v>4</v>
      </c>
      <c r="B3" s="46"/>
      <c r="C3" s="46"/>
      <c r="D3" s="49" t="s">
        <v>87</v>
      </c>
      <c r="E3" s="49"/>
      <c r="F3" s="49"/>
      <c r="G3" s="50"/>
    </row>
    <row r="4" spans="1:7" ht="50.25" thickBot="1" x14ac:dyDescent="0.3">
      <c r="A4" s="47"/>
      <c r="B4" s="48"/>
      <c r="C4" s="48"/>
      <c r="D4" s="12" t="s">
        <v>3</v>
      </c>
      <c r="E4" s="12" t="s">
        <v>1</v>
      </c>
      <c r="F4" s="12" t="s">
        <v>2</v>
      </c>
      <c r="G4" s="36" t="s">
        <v>16</v>
      </c>
    </row>
    <row r="5" spans="1:7" x14ac:dyDescent="0.25">
      <c r="A5" s="51" t="s">
        <v>7</v>
      </c>
      <c r="B5" s="4" t="s">
        <v>0</v>
      </c>
      <c r="C5" s="2"/>
      <c r="D5" s="7">
        <v>2036</v>
      </c>
      <c r="E5" s="17">
        <v>865</v>
      </c>
      <c r="F5" s="17">
        <v>1171</v>
      </c>
      <c r="G5" s="37">
        <f t="shared" ref="G5:G11" si="0">E5/F5*100</f>
        <v>73.86848847139197</v>
      </c>
    </row>
    <row r="6" spans="1:7" x14ac:dyDescent="0.25">
      <c r="A6" s="51"/>
      <c r="B6" s="5" t="s">
        <v>9</v>
      </c>
      <c r="C6" s="2"/>
      <c r="D6" s="7">
        <v>15</v>
      </c>
      <c r="E6" s="17">
        <v>9</v>
      </c>
      <c r="F6" s="17">
        <v>6</v>
      </c>
      <c r="G6" s="38">
        <f t="shared" si="0"/>
        <v>150</v>
      </c>
    </row>
    <row r="7" spans="1:7" x14ac:dyDescent="0.25">
      <c r="A7" s="51"/>
      <c r="B7" s="5" t="s">
        <v>10</v>
      </c>
      <c r="C7" s="2"/>
      <c r="D7" s="7">
        <v>945</v>
      </c>
      <c r="E7" s="17">
        <v>470</v>
      </c>
      <c r="F7" s="17">
        <v>475</v>
      </c>
      <c r="G7" s="38">
        <f t="shared" si="0"/>
        <v>98.94736842105263</v>
      </c>
    </row>
    <row r="8" spans="1:7" x14ac:dyDescent="0.25">
      <c r="A8" s="51"/>
      <c r="B8" s="5" t="s">
        <v>11</v>
      </c>
      <c r="C8" s="2"/>
      <c r="D8" s="7">
        <v>510</v>
      </c>
      <c r="E8" s="17">
        <v>260</v>
      </c>
      <c r="F8" s="17">
        <v>250</v>
      </c>
      <c r="G8" s="38">
        <f t="shared" si="0"/>
        <v>104</v>
      </c>
    </row>
    <row r="9" spans="1:7" x14ac:dyDescent="0.25">
      <c r="A9" s="51"/>
      <c r="B9" s="5" t="s">
        <v>12</v>
      </c>
      <c r="C9" s="2"/>
      <c r="D9" s="7">
        <v>501</v>
      </c>
      <c r="E9" s="17">
        <v>97</v>
      </c>
      <c r="F9" s="17">
        <v>404</v>
      </c>
      <c r="G9" s="38">
        <f t="shared" si="0"/>
        <v>24.009900990099009</v>
      </c>
    </row>
    <row r="10" spans="1:7" x14ac:dyDescent="0.25">
      <c r="A10" s="52"/>
      <c r="B10" s="6" t="s">
        <v>13</v>
      </c>
      <c r="C10" s="3"/>
      <c r="D10" s="8">
        <v>65</v>
      </c>
      <c r="E10" s="26">
        <v>29</v>
      </c>
      <c r="F10" s="26">
        <v>36</v>
      </c>
      <c r="G10" s="39">
        <f t="shared" si="0"/>
        <v>80.555555555555557</v>
      </c>
    </row>
    <row r="11" spans="1:7" x14ac:dyDescent="0.25">
      <c r="A11" s="53" t="s">
        <v>8</v>
      </c>
      <c r="B11" s="18" t="s">
        <v>0</v>
      </c>
      <c r="C11" s="19"/>
      <c r="D11" s="20">
        <v>297</v>
      </c>
      <c r="E11" s="21">
        <v>51</v>
      </c>
      <c r="F11" s="21">
        <v>246</v>
      </c>
      <c r="G11" s="40">
        <f t="shared" si="0"/>
        <v>20.73170731707317</v>
      </c>
    </row>
    <row r="12" spans="1:7" x14ac:dyDescent="0.25">
      <c r="A12" s="51"/>
      <c r="B12" s="5" t="s">
        <v>9</v>
      </c>
      <c r="C12" s="2"/>
      <c r="D12" s="7">
        <v>0</v>
      </c>
      <c r="E12" s="17">
        <v>0</v>
      </c>
      <c r="F12" s="17">
        <v>0</v>
      </c>
      <c r="G12" s="41">
        <v>0</v>
      </c>
    </row>
    <row r="13" spans="1:7" x14ac:dyDescent="0.25">
      <c r="A13" s="51"/>
      <c r="B13" s="5" t="s">
        <v>10</v>
      </c>
      <c r="C13" s="2"/>
      <c r="D13" s="7">
        <v>123</v>
      </c>
      <c r="E13" s="17">
        <v>22</v>
      </c>
      <c r="F13" s="17">
        <v>101</v>
      </c>
      <c r="G13" s="38">
        <f>E13/F13*100</f>
        <v>21.782178217821784</v>
      </c>
    </row>
    <row r="14" spans="1:7" x14ac:dyDescent="0.25">
      <c r="A14" s="51"/>
      <c r="B14" s="5" t="s">
        <v>11</v>
      </c>
      <c r="C14" s="2"/>
      <c r="D14" s="7">
        <v>95</v>
      </c>
      <c r="E14" s="17">
        <v>21</v>
      </c>
      <c r="F14" s="17">
        <v>74</v>
      </c>
      <c r="G14" s="38">
        <f>E14/F14*100</f>
        <v>28.378378378378379</v>
      </c>
    </row>
    <row r="15" spans="1:7" x14ac:dyDescent="0.25">
      <c r="A15" s="51"/>
      <c r="B15" s="5" t="s">
        <v>12</v>
      </c>
      <c r="C15" s="2"/>
      <c r="D15" s="7">
        <v>74</v>
      </c>
      <c r="E15" s="17">
        <v>5</v>
      </c>
      <c r="F15" s="17">
        <v>69</v>
      </c>
      <c r="G15" s="38">
        <f>E15/F15*100</f>
        <v>7.2463768115942031</v>
      </c>
    </row>
    <row r="16" spans="1:7" ht="17.25" thickBot="1" x14ac:dyDescent="0.3">
      <c r="A16" s="54"/>
      <c r="B16" s="13" t="s">
        <v>13</v>
      </c>
      <c r="C16" s="14"/>
      <c r="D16" s="15">
        <v>5</v>
      </c>
      <c r="E16" s="24">
        <v>3</v>
      </c>
      <c r="F16" s="24">
        <v>2</v>
      </c>
      <c r="G16" s="42">
        <f>E16/F16*100</f>
        <v>150</v>
      </c>
    </row>
    <row r="17" spans="1:7" x14ac:dyDescent="0.25">
      <c r="A17" s="43" t="s">
        <v>5</v>
      </c>
      <c r="B17" s="1"/>
      <c r="C17" s="1"/>
      <c r="D17" s="1"/>
      <c r="E17" s="1"/>
      <c r="F17" s="1"/>
      <c r="G17" s="1"/>
    </row>
  </sheetData>
  <mergeCells count="5">
    <mergeCell ref="A1:G1"/>
    <mergeCell ref="A3:C4"/>
    <mergeCell ref="D3:G3"/>
    <mergeCell ref="A5:A10"/>
    <mergeCell ref="A11:A1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E171E-9F24-4B6A-A0C3-A132A4B82752}">
  <dimension ref="A1:G17"/>
  <sheetViews>
    <sheetView workbookViewId="0">
      <selection sqref="A1:XFD1048576"/>
    </sheetView>
  </sheetViews>
  <sheetFormatPr defaultRowHeight="16.5" x14ac:dyDescent="0.25"/>
  <cols>
    <col min="1" max="7" width="10.625" customWidth="1"/>
  </cols>
  <sheetData>
    <row r="1" spans="1:7" ht="25.5" x14ac:dyDescent="0.25">
      <c r="A1" s="44" t="s">
        <v>6</v>
      </c>
      <c r="B1" s="44"/>
      <c r="C1" s="44"/>
      <c r="D1" s="44"/>
      <c r="E1" s="44"/>
      <c r="F1" s="44"/>
      <c r="G1" s="44"/>
    </row>
    <row r="2" spans="1:7" ht="21.75" thickBot="1" x14ac:dyDescent="0.3">
      <c r="A2" s="10"/>
      <c r="B2" s="10"/>
      <c r="C2" s="10"/>
      <c r="D2" s="10"/>
      <c r="E2" s="10"/>
      <c r="F2" s="10"/>
      <c r="G2" s="11" t="s">
        <v>15</v>
      </c>
    </row>
    <row r="3" spans="1:7" x14ac:dyDescent="0.25">
      <c r="A3" s="45" t="s">
        <v>4</v>
      </c>
      <c r="B3" s="46"/>
      <c r="C3" s="46"/>
      <c r="D3" s="49" t="s">
        <v>86</v>
      </c>
      <c r="E3" s="49"/>
      <c r="F3" s="49"/>
      <c r="G3" s="50"/>
    </row>
    <row r="4" spans="1:7" ht="50.25" thickBot="1" x14ac:dyDescent="0.3">
      <c r="A4" s="47"/>
      <c r="B4" s="48"/>
      <c r="C4" s="48"/>
      <c r="D4" s="12" t="s">
        <v>3</v>
      </c>
      <c r="E4" s="12" t="s">
        <v>1</v>
      </c>
      <c r="F4" s="12" t="s">
        <v>2</v>
      </c>
      <c r="G4" s="36" t="s">
        <v>16</v>
      </c>
    </row>
    <row r="5" spans="1:7" x14ac:dyDescent="0.25">
      <c r="A5" s="51" t="s">
        <v>7</v>
      </c>
      <c r="B5" s="4" t="s">
        <v>0</v>
      </c>
      <c r="C5" s="2"/>
      <c r="D5" s="7">
        <v>1588</v>
      </c>
      <c r="E5" s="17">
        <v>649</v>
      </c>
      <c r="F5" s="17">
        <v>939</v>
      </c>
      <c r="G5" s="37">
        <f t="shared" ref="G5:G11" si="0">E5/F5*100</f>
        <v>69.116080937167197</v>
      </c>
    </row>
    <row r="6" spans="1:7" x14ac:dyDescent="0.25">
      <c r="A6" s="51"/>
      <c r="B6" s="5" t="s">
        <v>9</v>
      </c>
      <c r="C6" s="2"/>
      <c r="D6" s="7">
        <v>4</v>
      </c>
      <c r="E6" s="17">
        <v>2</v>
      </c>
      <c r="F6" s="17">
        <v>2</v>
      </c>
      <c r="G6" s="38">
        <f t="shared" si="0"/>
        <v>100</v>
      </c>
    </row>
    <row r="7" spans="1:7" x14ac:dyDescent="0.25">
      <c r="A7" s="51"/>
      <c r="B7" s="5" t="s">
        <v>10</v>
      </c>
      <c r="C7" s="2"/>
      <c r="D7" s="7">
        <v>765</v>
      </c>
      <c r="E7" s="17">
        <v>386</v>
      </c>
      <c r="F7" s="17">
        <v>379</v>
      </c>
      <c r="G7" s="38">
        <f t="shared" si="0"/>
        <v>101.84696569920844</v>
      </c>
    </row>
    <row r="8" spans="1:7" x14ac:dyDescent="0.25">
      <c r="A8" s="51"/>
      <c r="B8" s="5" t="s">
        <v>11</v>
      </c>
      <c r="C8" s="2"/>
      <c r="D8" s="7">
        <v>403</v>
      </c>
      <c r="E8" s="17">
        <v>185</v>
      </c>
      <c r="F8" s="17">
        <v>218</v>
      </c>
      <c r="G8" s="38">
        <f t="shared" si="0"/>
        <v>84.862385321100916</v>
      </c>
    </row>
    <row r="9" spans="1:7" x14ac:dyDescent="0.25">
      <c r="A9" s="51"/>
      <c r="B9" s="5" t="s">
        <v>12</v>
      </c>
      <c r="C9" s="2"/>
      <c r="D9" s="7">
        <v>368</v>
      </c>
      <c r="E9" s="17">
        <v>65</v>
      </c>
      <c r="F9" s="17">
        <v>303</v>
      </c>
      <c r="G9" s="38">
        <f t="shared" si="0"/>
        <v>21.452145214521451</v>
      </c>
    </row>
    <row r="10" spans="1:7" x14ac:dyDescent="0.25">
      <c r="A10" s="52"/>
      <c r="B10" s="6" t="s">
        <v>13</v>
      </c>
      <c r="C10" s="3"/>
      <c r="D10" s="8">
        <v>48</v>
      </c>
      <c r="E10" s="26">
        <v>11</v>
      </c>
      <c r="F10" s="26">
        <v>37</v>
      </c>
      <c r="G10" s="39">
        <f t="shared" si="0"/>
        <v>29.72972972972973</v>
      </c>
    </row>
    <row r="11" spans="1:7" x14ac:dyDescent="0.25">
      <c r="A11" s="53" t="s">
        <v>8</v>
      </c>
      <c r="B11" s="18" t="s">
        <v>0</v>
      </c>
      <c r="C11" s="19"/>
      <c r="D11" s="20">
        <v>305</v>
      </c>
      <c r="E11" s="21">
        <v>36</v>
      </c>
      <c r="F11" s="21">
        <v>269</v>
      </c>
      <c r="G11" s="40">
        <f t="shared" si="0"/>
        <v>13.382899628252787</v>
      </c>
    </row>
    <row r="12" spans="1:7" x14ac:dyDescent="0.25">
      <c r="A12" s="51"/>
      <c r="B12" s="5" t="s">
        <v>9</v>
      </c>
      <c r="C12" s="2"/>
      <c r="D12" s="7">
        <v>0</v>
      </c>
      <c r="E12" s="17">
        <v>0</v>
      </c>
      <c r="F12" s="17">
        <v>0</v>
      </c>
      <c r="G12" s="41">
        <v>0</v>
      </c>
    </row>
    <row r="13" spans="1:7" x14ac:dyDescent="0.25">
      <c r="A13" s="51"/>
      <c r="B13" s="5" t="s">
        <v>10</v>
      </c>
      <c r="C13" s="2"/>
      <c r="D13" s="7">
        <v>110</v>
      </c>
      <c r="E13" s="17">
        <v>17</v>
      </c>
      <c r="F13" s="17">
        <v>93</v>
      </c>
      <c r="G13" s="38">
        <f>E13/F13*100</f>
        <v>18.27956989247312</v>
      </c>
    </row>
    <row r="14" spans="1:7" x14ac:dyDescent="0.25">
      <c r="A14" s="51"/>
      <c r="B14" s="5" t="s">
        <v>11</v>
      </c>
      <c r="C14" s="2"/>
      <c r="D14" s="7">
        <v>106</v>
      </c>
      <c r="E14" s="17">
        <v>13</v>
      </c>
      <c r="F14" s="17">
        <v>93</v>
      </c>
      <c r="G14" s="38">
        <f>E14/F14*100</f>
        <v>13.978494623655912</v>
      </c>
    </row>
    <row r="15" spans="1:7" x14ac:dyDescent="0.25">
      <c r="A15" s="51"/>
      <c r="B15" s="5" t="s">
        <v>12</v>
      </c>
      <c r="C15" s="2"/>
      <c r="D15" s="7">
        <v>84</v>
      </c>
      <c r="E15" s="17">
        <v>6</v>
      </c>
      <c r="F15" s="17">
        <v>78</v>
      </c>
      <c r="G15" s="38">
        <f>E15/F15*100</f>
        <v>7.6923076923076925</v>
      </c>
    </row>
    <row r="16" spans="1:7" ht="17.25" thickBot="1" x14ac:dyDescent="0.3">
      <c r="A16" s="54"/>
      <c r="B16" s="13" t="s">
        <v>13</v>
      </c>
      <c r="C16" s="14"/>
      <c r="D16" s="15">
        <v>5</v>
      </c>
      <c r="E16" s="24">
        <v>0</v>
      </c>
      <c r="F16" s="24">
        <v>5</v>
      </c>
      <c r="G16" s="42">
        <f>E16/F16*100</f>
        <v>0</v>
      </c>
    </row>
    <row r="17" spans="1:7" x14ac:dyDescent="0.25">
      <c r="A17" s="43" t="s">
        <v>5</v>
      </c>
      <c r="B17" s="1"/>
      <c r="C17" s="1"/>
      <c r="D17" s="1"/>
      <c r="E17" s="1"/>
      <c r="F17" s="1"/>
      <c r="G17" s="1"/>
    </row>
  </sheetData>
  <mergeCells count="5">
    <mergeCell ref="A1:G1"/>
    <mergeCell ref="A3:C4"/>
    <mergeCell ref="D3:G3"/>
    <mergeCell ref="A5:A10"/>
    <mergeCell ref="A11:A16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18CFA-B1C8-4C67-BC35-321AB5A77276}">
  <dimension ref="A1:G17"/>
  <sheetViews>
    <sheetView workbookViewId="0">
      <selection activeCell="F21" sqref="F21"/>
    </sheetView>
  </sheetViews>
  <sheetFormatPr defaultRowHeight="16.5" x14ac:dyDescent="0.25"/>
  <cols>
    <col min="1" max="7" width="10.625" customWidth="1"/>
  </cols>
  <sheetData>
    <row r="1" spans="1:7" ht="30" x14ac:dyDescent="0.25">
      <c r="A1" s="55" t="s">
        <v>6</v>
      </c>
      <c r="B1" s="55"/>
      <c r="C1" s="55"/>
      <c r="D1" s="55"/>
      <c r="E1" s="55"/>
      <c r="F1" s="55"/>
      <c r="G1" s="55"/>
    </row>
    <row r="2" spans="1:7" ht="21.75" thickBot="1" x14ac:dyDescent="0.3">
      <c r="A2" s="10"/>
      <c r="B2" s="10"/>
      <c r="C2" s="10"/>
      <c r="D2" s="10"/>
      <c r="E2" s="10"/>
      <c r="F2" s="10"/>
      <c r="G2" s="11" t="s">
        <v>15</v>
      </c>
    </row>
    <row r="3" spans="1:7" x14ac:dyDescent="0.25">
      <c r="A3" s="56" t="s">
        <v>4</v>
      </c>
      <c r="B3" s="57"/>
      <c r="C3" s="57"/>
      <c r="D3" s="59" t="s">
        <v>85</v>
      </c>
      <c r="E3" s="59"/>
      <c r="F3" s="59"/>
      <c r="G3" s="60"/>
    </row>
    <row r="4" spans="1:7" ht="50.25" thickBot="1" x14ac:dyDescent="0.3">
      <c r="A4" s="58"/>
      <c r="B4" s="48"/>
      <c r="C4" s="48"/>
      <c r="D4" s="12" t="s">
        <v>3</v>
      </c>
      <c r="E4" s="12" t="s">
        <v>1</v>
      </c>
      <c r="F4" s="12" t="s">
        <v>2</v>
      </c>
      <c r="G4" s="16" t="s">
        <v>16</v>
      </c>
    </row>
    <row r="5" spans="1:7" x14ac:dyDescent="0.25">
      <c r="A5" s="61" t="s">
        <v>7</v>
      </c>
      <c r="B5" s="4" t="s">
        <v>0</v>
      </c>
      <c r="C5" s="2"/>
      <c r="D5" s="7">
        <v>1409</v>
      </c>
      <c r="E5" s="17">
        <v>626</v>
      </c>
      <c r="F5" s="17">
        <v>783</v>
      </c>
      <c r="G5" s="9">
        <f t="shared" ref="G5:G11" si="0">E5/F5*100</f>
        <v>79.94891443167306</v>
      </c>
    </row>
    <row r="6" spans="1:7" x14ac:dyDescent="0.25">
      <c r="A6" s="61"/>
      <c r="B6" s="5" t="s">
        <v>9</v>
      </c>
      <c r="C6" s="2"/>
      <c r="D6" s="7">
        <v>9</v>
      </c>
      <c r="E6" s="17">
        <v>4</v>
      </c>
      <c r="F6" s="17">
        <v>5</v>
      </c>
      <c r="G6" s="23">
        <f t="shared" si="0"/>
        <v>80</v>
      </c>
    </row>
    <row r="7" spans="1:7" x14ac:dyDescent="0.25">
      <c r="A7" s="61"/>
      <c r="B7" s="5" t="s">
        <v>10</v>
      </c>
      <c r="C7" s="2"/>
      <c r="D7" s="7">
        <v>706</v>
      </c>
      <c r="E7" s="17">
        <v>381</v>
      </c>
      <c r="F7" s="17">
        <v>325</v>
      </c>
      <c r="G7" s="23">
        <f t="shared" si="0"/>
        <v>117.23076923076923</v>
      </c>
    </row>
    <row r="8" spans="1:7" x14ac:dyDescent="0.25">
      <c r="A8" s="61"/>
      <c r="B8" s="5" t="s">
        <v>11</v>
      </c>
      <c r="C8" s="2"/>
      <c r="D8" s="7">
        <v>312</v>
      </c>
      <c r="E8" s="17">
        <v>157</v>
      </c>
      <c r="F8" s="17">
        <v>155</v>
      </c>
      <c r="G8" s="23">
        <f t="shared" si="0"/>
        <v>101.29032258064517</v>
      </c>
    </row>
    <row r="9" spans="1:7" x14ac:dyDescent="0.25">
      <c r="A9" s="61"/>
      <c r="B9" s="5" t="s">
        <v>12</v>
      </c>
      <c r="C9" s="2"/>
      <c r="D9" s="7">
        <v>338</v>
      </c>
      <c r="E9" s="17">
        <v>70</v>
      </c>
      <c r="F9" s="17">
        <v>268</v>
      </c>
      <c r="G9" s="23">
        <f t="shared" si="0"/>
        <v>26.119402985074625</v>
      </c>
    </row>
    <row r="10" spans="1:7" x14ac:dyDescent="0.25">
      <c r="A10" s="62"/>
      <c r="B10" s="6" t="s">
        <v>13</v>
      </c>
      <c r="C10" s="3"/>
      <c r="D10" s="8">
        <v>44</v>
      </c>
      <c r="E10" s="26">
        <v>14</v>
      </c>
      <c r="F10" s="26">
        <v>30</v>
      </c>
      <c r="G10" s="27">
        <f t="shared" si="0"/>
        <v>46.666666666666664</v>
      </c>
    </row>
    <row r="11" spans="1:7" x14ac:dyDescent="0.25">
      <c r="A11" s="63" t="s">
        <v>8</v>
      </c>
      <c r="B11" s="18" t="s">
        <v>0</v>
      </c>
      <c r="C11" s="19"/>
      <c r="D11" s="20">
        <v>283</v>
      </c>
      <c r="E11" s="21">
        <v>37</v>
      </c>
      <c r="F11" s="21">
        <v>246</v>
      </c>
      <c r="G11" s="22">
        <f t="shared" si="0"/>
        <v>15.040650406504067</v>
      </c>
    </row>
    <row r="12" spans="1:7" x14ac:dyDescent="0.25">
      <c r="A12" s="61"/>
      <c r="B12" s="5" t="s">
        <v>9</v>
      </c>
      <c r="C12" s="2"/>
      <c r="D12" s="7">
        <v>0</v>
      </c>
      <c r="E12" s="17">
        <v>0</v>
      </c>
      <c r="F12" s="17">
        <v>0</v>
      </c>
      <c r="G12" s="28" t="s">
        <v>18</v>
      </c>
    </row>
    <row r="13" spans="1:7" x14ac:dyDescent="0.25">
      <c r="A13" s="61"/>
      <c r="B13" s="5" t="s">
        <v>10</v>
      </c>
      <c r="C13" s="2"/>
      <c r="D13" s="7">
        <v>129</v>
      </c>
      <c r="E13" s="17">
        <v>21</v>
      </c>
      <c r="F13" s="17">
        <v>108</v>
      </c>
      <c r="G13" s="23">
        <f>E13/F13*100</f>
        <v>19.444444444444446</v>
      </c>
    </row>
    <row r="14" spans="1:7" x14ac:dyDescent="0.25">
      <c r="A14" s="61"/>
      <c r="B14" s="5" t="s">
        <v>11</v>
      </c>
      <c r="C14" s="2"/>
      <c r="D14" s="7">
        <v>86</v>
      </c>
      <c r="E14" s="17">
        <v>13</v>
      </c>
      <c r="F14" s="17">
        <v>73</v>
      </c>
      <c r="G14" s="23">
        <f>E14/F14*100</f>
        <v>17.80821917808219</v>
      </c>
    </row>
    <row r="15" spans="1:7" x14ac:dyDescent="0.25">
      <c r="A15" s="61"/>
      <c r="B15" s="5" t="s">
        <v>12</v>
      </c>
      <c r="C15" s="2"/>
      <c r="D15" s="7">
        <v>65</v>
      </c>
      <c r="E15" s="17">
        <v>1</v>
      </c>
      <c r="F15" s="17">
        <v>64</v>
      </c>
      <c r="G15" s="23">
        <f>E15/F15*100</f>
        <v>1.5625</v>
      </c>
    </row>
    <row r="16" spans="1:7" ht="17.25" thickBot="1" x14ac:dyDescent="0.3">
      <c r="A16" s="64"/>
      <c r="B16" s="13" t="s">
        <v>13</v>
      </c>
      <c r="C16" s="14"/>
      <c r="D16" s="15">
        <v>3</v>
      </c>
      <c r="E16" s="24">
        <v>2</v>
      </c>
      <c r="F16" s="24">
        <v>1</v>
      </c>
      <c r="G16" s="25">
        <f>E16/F16*100</f>
        <v>200</v>
      </c>
    </row>
    <row r="17" spans="1:7" x14ac:dyDescent="0.25">
      <c r="A17" s="1" t="s">
        <v>5</v>
      </c>
      <c r="B17" s="1"/>
      <c r="C17" s="1"/>
      <c r="D17" s="1"/>
      <c r="E17" s="1"/>
      <c r="F17" s="1"/>
      <c r="G17" s="1"/>
    </row>
  </sheetData>
  <mergeCells count="5">
    <mergeCell ref="A1:G1"/>
    <mergeCell ref="A3:C4"/>
    <mergeCell ref="D3:G3"/>
    <mergeCell ref="A5:A10"/>
    <mergeCell ref="A11:A1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F791B-0B8A-4BFA-A474-030198C095A6}">
  <dimension ref="A1:G17"/>
  <sheetViews>
    <sheetView workbookViewId="0">
      <selection activeCell="B28" sqref="B28"/>
    </sheetView>
  </sheetViews>
  <sheetFormatPr defaultRowHeight="16.5" x14ac:dyDescent="0.25"/>
  <cols>
    <col min="1" max="7" width="10.625" customWidth="1"/>
  </cols>
  <sheetData>
    <row r="1" spans="1:7" ht="30" x14ac:dyDescent="0.25">
      <c r="A1" s="55" t="s">
        <v>6</v>
      </c>
      <c r="B1" s="55"/>
      <c r="C1" s="55"/>
      <c r="D1" s="55"/>
      <c r="E1" s="55"/>
      <c r="F1" s="55"/>
      <c r="G1" s="55"/>
    </row>
    <row r="2" spans="1:7" ht="21.75" thickBot="1" x14ac:dyDescent="0.3">
      <c r="A2" s="10"/>
      <c r="B2" s="10"/>
      <c r="C2" s="10"/>
      <c r="D2" s="10"/>
      <c r="E2" s="10"/>
      <c r="F2" s="10"/>
      <c r="G2" s="11" t="s">
        <v>15</v>
      </c>
    </row>
    <row r="3" spans="1:7" x14ac:dyDescent="0.25">
      <c r="A3" s="56" t="s">
        <v>4</v>
      </c>
      <c r="B3" s="57"/>
      <c r="C3" s="57"/>
      <c r="D3" s="59" t="s">
        <v>84</v>
      </c>
      <c r="E3" s="59"/>
      <c r="F3" s="59"/>
      <c r="G3" s="60"/>
    </row>
    <row r="4" spans="1:7" ht="50.25" thickBot="1" x14ac:dyDescent="0.3">
      <c r="A4" s="58"/>
      <c r="B4" s="48"/>
      <c r="C4" s="48"/>
      <c r="D4" s="12" t="s">
        <v>3</v>
      </c>
      <c r="E4" s="12" t="s">
        <v>1</v>
      </c>
      <c r="F4" s="12" t="s">
        <v>2</v>
      </c>
      <c r="G4" s="16" t="s">
        <v>16</v>
      </c>
    </row>
    <row r="5" spans="1:7" x14ac:dyDescent="0.25">
      <c r="A5" s="61" t="s">
        <v>7</v>
      </c>
      <c r="B5" s="4" t="s">
        <v>0</v>
      </c>
      <c r="C5" s="2"/>
      <c r="D5" s="7">
        <v>1411</v>
      </c>
      <c r="E5" s="17">
        <v>464</v>
      </c>
      <c r="F5" s="17">
        <v>947</v>
      </c>
      <c r="G5" s="9">
        <f t="shared" ref="G5:G11" si="0">E5/F5*100</f>
        <v>48.996832101372753</v>
      </c>
    </row>
    <row r="6" spans="1:7" x14ac:dyDescent="0.25">
      <c r="A6" s="61"/>
      <c r="B6" s="5" t="s">
        <v>9</v>
      </c>
      <c r="C6" s="2"/>
      <c r="D6" s="7">
        <v>10</v>
      </c>
      <c r="E6" s="17">
        <v>6</v>
      </c>
      <c r="F6" s="17">
        <v>4</v>
      </c>
      <c r="G6" s="23">
        <f t="shared" si="0"/>
        <v>150</v>
      </c>
    </row>
    <row r="7" spans="1:7" x14ac:dyDescent="0.25">
      <c r="A7" s="61"/>
      <c r="B7" s="5" t="s">
        <v>10</v>
      </c>
      <c r="C7" s="2"/>
      <c r="D7" s="7">
        <v>686</v>
      </c>
      <c r="E7" s="17">
        <v>251</v>
      </c>
      <c r="F7" s="17">
        <v>435</v>
      </c>
      <c r="G7" s="23">
        <f t="shared" si="0"/>
        <v>57.701149425287355</v>
      </c>
    </row>
    <row r="8" spans="1:7" x14ac:dyDescent="0.25">
      <c r="A8" s="61"/>
      <c r="B8" s="5" t="s">
        <v>11</v>
      </c>
      <c r="C8" s="2"/>
      <c r="D8" s="7">
        <v>258</v>
      </c>
      <c r="E8" s="17">
        <v>110</v>
      </c>
      <c r="F8" s="17">
        <v>148</v>
      </c>
      <c r="G8" s="23">
        <f t="shared" si="0"/>
        <v>74.324324324324323</v>
      </c>
    </row>
    <row r="9" spans="1:7" x14ac:dyDescent="0.25">
      <c r="A9" s="61"/>
      <c r="B9" s="5" t="s">
        <v>12</v>
      </c>
      <c r="C9" s="2"/>
      <c r="D9" s="7">
        <v>403</v>
      </c>
      <c r="E9" s="17">
        <v>82</v>
      </c>
      <c r="F9" s="17">
        <v>321</v>
      </c>
      <c r="G9" s="23">
        <f t="shared" si="0"/>
        <v>25.545171339563861</v>
      </c>
    </row>
    <row r="10" spans="1:7" x14ac:dyDescent="0.25">
      <c r="A10" s="62"/>
      <c r="B10" s="6" t="s">
        <v>13</v>
      </c>
      <c r="C10" s="3"/>
      <c r="D10" s="8">
        <v>54</v>
      </c>
      <c r="E10" s="26">
        <v>15</v>
      </c>
      <c r="F10" s="26">
        <v>39</v>
      </c>
      <c r="G10" s="27">
        <f t="shared" si="0"/>
        <v>38.461538461538467</v>
      </c>
    </row>
    <row r="11" spans="1:7" x14ac:dyDescent="0.25">
      <c r="A11" s="63" t="s">
        <v>8</v>
      </c>
      <c r="B11" s="18" t="s">
        <v>0</v>
      </c>
      <c r="C11" s="19"/>
      <c r="D11" s="20">
        <v>229</v>
      </c>
      <c r="E11" s="21">
        <v>31</v>
      </c>
      <c r="F11" s="21">
        <v>198</v>
      </c>
      <c r="G11" s="22">
        <f t="shared" si="0"/>
        <v>15.656565656565657</v>
      </c>
    </row>
    <row r="12" spans="1:7" x14ac:dyDescent="0.25">
      <c r="A12" s="61"/>
      <c r="B12" s="5" t="s">
        <v>9</v>
      </c>
      <c r="C12" s="2"/>
      <c r="D12" s="7">
        <v>0</v>
      </c>
      <c r="E12" s="17">
        <v>0</v>
      </c>
      <c r="F12" s="17">
        <v>0</v>
      </c>
      <c r="G12" s="28" t="s">
        <v>18</v>
      </c>
    </row>
    <row r="13" spans="1:7" x14ac:dyDescent="0.25">
      <c r="A13" s="61"/>
      <c r="B13" s="5" t="s">
        <v>10</v>
      </c>
      <c r="C13" s="2"/>
      <c r="D13" s="7">
        <v>101</v>
      </c>
      <c r="E13" s="17">
        <v>12</v>
      </c>
      <c r="F13" s="17">
        <v>89</v>
      </c>
      <c r="G13" s="23">
        <f>E13/F13*100</f>
        <v>13.48314606741573</v>
      </c>
    </row>
    <row r="14" spans="1:7" x14ac:dyDescent="0.25">
      <c r="A14" s="61"/>
      <c r="B14" s="5" t="s">
        <v>11</v>
      </c>
      <c r="C14" s="2"/>
      <c r="D14" s="7">
        <v>64</v>
      </c>
      <c r="E14" s="17">
        <v>13</v>
      </c>
      <c r="F14" s="17">
        <v>51</v>
      </c>
      <c r="G14" s="23">
        <f>E14/F14*100</f>
        <v>25.490196078431371</v>
      </c>
    </row>
    <row r="15" spans="1:7" x14ac:dyDescent="0.25">
      <c r="A15" s="61"/>
      <c r="B15" s="5" t="s">
        <v>12</v>
      </c>
      <c r="C15" s="2"/>
      <c r="D15" s="7">
        <v>57</v>
      </c>
      <c r="E15" s="17">
        <v>4</v>
      </c>
      <c r="F15" s="17">
        <v>53</v>
      </c>
      <c r="G15" s="23">
        <f>E15/F15*100</f>
        <v>7.5471698113207548</v>
      </c>
    </row>
    <row r="16" spans="1:7" ht="17.25" thickBot="1" x14ac:dyDescent="0.3">
      <c r="A16" s="64"/>
      <c r="B16" s="13" t="s">
        <v>13</v>
      </c>
      <c r="C16" s="14"/>
      <c r="D16" s="15">
        <v>7</v>
      </c>
      <c r="E16" s="24">
        <v>2</v>
      </c>
      <c r="F16" s="24">
        <v>5</v>
      </c>
      <c r="G16" s="25">
        <f>E16/F16*100</f>
        <v>40</v>
      </c>
    </row>
    <row r="17" spans="1:7" x14ac:dyDescent="0.25">
      <c r="A17" s="1" t="s">
        <v>5</v>
      </c>
      <c r="B17" s="1"/>
      <c r="C17" s="1"/>
      <c r="D17" s="1"/>
      <c r="E17" s="1"/>
      <c r="F17" s="1"/>
      <c r="G17" s="1"/>
    </row>
  </sheetData>
  <mergeCells count="5">
    <mergeCell ref="A1:G1"/>
    <mergeCell ref="A3:C4"/>
    <mergeCell ref="D3:G3"/>
    <mergeCell ref="A5:A10"/>
    <mergeCell ref="A11:A1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workbookViewId="0">
      <selection activeCell="L12" sqref="L12"/>
    </sheetView>
  </sheetViews>
  <sheetFormatPr defaultRowHeight="16.5" x14ac:dyDescent="0.25"/>
  <cols>
    <col min="1" max="7" width="10.625" customWidth="1"/>
  </cols>
  <sheetData>
    <row r="1" spans="1:7" ht="30" x14ac:dyDescent="0.25">
      <c r="A1" s="55" t="s">
        <v>6</v>
      </c>
      <c r="B1" s="55"/>
      <c r="C1" s="55"/>
      <c r="D1" s="55"/>
      <c r="E1" s="55"/>
      <c r="F1" s="55"/>
      <c r="G1" s="55"/>
    </row>
    <row r="2" spans="1:7" ht="21.75" thickBot="1" x14ac:dyDescent="0.3">
      <c r="A2" s="10"/>
      <c r="B2" s="10"/>
      <c r="C2" s="10"/>
      <c r="D2" s="10"/>
      <c r="E2" s="10"/>
      <c r="F2" s="10"/>
      <c r="G2" s="11" t="s">
        <v>15</v>
      </c>
    </row>
    <row r="3" spans="1:7" x14ac:dyDescent="0.25">
      <c r="A3" s="56" t="s">
        <v>4</v>
      </c>
      <c r="B3" s="57"/>
      <c r="C3" s="57"/>
      <c r="D3" s="59" t="s">
        <v>19</v>
      </c>
      <c r="E3" s="59"/>
      <c r="F3" s="59"/>
      <c r="G3" s="60"/>
    </row>
    <row r="4" spans="1:7" ht="50.25" thickBot="1" x14ac:dyDescent="0.3">
      <c r="A4" s="58"/>
      <c r="B4" s="48"/>
      <c r="C4" s="48"/>
      <c r="D4" s="12" t="s">
        <v>3</v>
      </c>
      <c r="E4" s="12" t="s">
        <v>1</v>
      </c>
      <c r="F4" s="12" t="s">
        <v>2</v>
      </c>
      <c r="G4" s="16" t="s">
        <v>16</v>
      </c>
    </row>
    <row r="5" spans="1:7" x14ac:dyDescent="0.25">
      <c r="A5" s="61" t="s">
        <v>7</v>
      </c>
      <c r="B5" s="4" t="s">
        <v>0</v>
      </c>
      <c r="C5" s="2"/>
      <c r="D5" s="7">
        <v>1321</v>
      </c>
      <c r="E5" s="17">
        <v>555</v>
      </c>
      <c r="F5" s="17">
        <v>766</v>
      </c>
      <c r="G5" s="9">
        <f t="shared" ref="G5:G11" si="0">E5/F5*100</f>
        <v>72.454308093994783</v>
      </c>
    </row>
    <row r="6" spans="1:7" x14ac:dyDescent="0.25">
      <c r="A6" s="61"/>
      <c r="B6" s="5" t="s">
        <v>9</v>
      </c>
      <c r="C6" s="2"/>
      <c r="D6" s="7">
        <v>8</v>
      </c>
      <c r="E6" s="17">
        <v>5</v>
      </c>
      <c r="F6" s="17">
        <v>3</v>
      </c>
      <c r="G6" s="23">
        <f t="shared" si="0"/>
        <v>166.66666666666669</v>
      </c>
    </row>
    <row r="7" spans="1:7" x14ac:dyDescent="0.25">
      <c r="A7" s="61"/>
      <c r="B7" s="5" t="s">
        <v>10</v>
      </c>
      <c r="C7" s="2"/>
      <c r="D7" s="7">
        <v>638</v>
      </c>
      <c r="E7" s="17">
        <v>322</v>
      </c>
      <c r="F7" s="17">
        <v>316</v>
      </c>
      <c r="G7" s="23">
        <f t="shared" si="0"/>
        <v>101.8987341772152</v>
      </c>
    </row>
    <row r="8" spans="1:7" x14ac:dyDescent="0.25">
      <c r="A8" s="61"/>
      <c r="B8" s="5" t="s">
        <v>11</v>
      </c>
      <c r="C8" s="2"/>
      <c r="D8" s="7">
        <v>341</v>
      </c>
      <c r="E8" s="17">
        <v>133</v>
      </c>
      <c r="F8" s="17">
        <v>208</v>
      </c>
      <c r="G8" s="23">
        <f t="shared" si="0"/>
        <v>63.942307692307686</v>
      </c>
    </row>
    <row r="9" spans="1:7" x14ac:dyDescent="0.25">
      <c r="A9" s="61"/>
      <c r="B9" s="5" t="s">
        <v>12</v>
      </c>
      <c r="C9" s="2"/>
      <c r="D9" s="7">
        <v>289</v>
      </c>
      <c r="E9" s="17">
        <v>79</v>
      </c>
      <c r="F9" s="17">
        <v>210</v>
      </c>
      <c r="G9" s="23">
        <f t="shared" si="0"/>
        <v>37.61904761904762</v>
      </c>
    </row>
    <row r="10" spans="1:7" x14ac:dyDescent="0.25">
      <c r="A10" s="62"/>
      <c r="B10" s="6" t="s">
        <v>13</v>
      </c>
      <c r="C10" s="3"/>
      <c r="D10" s="8">
        <v>45</v>
      </c>
      <c r="E10" s="26">
        <v>16</v>
      </c>
      <c r="F10" s="26">
        <v>29</v>
      </c>
      <c r="G10" s="27">
        <f t="shared" si="0"/>
        <v>55.172413793103445</v>
      </c>
    </row>
    <row r="11" spans="1:7" x14ac:dyDescent="0.25">
      <c r="A11" s="63" t="s">
        <v>8</v>
      </c>
      <c r="B11" s="18" t="s">
        <v>0</v>
      </c>
      <c r="C11" s="19"/>
      <c r="D11" s="20">
        <v>251</v>
      </c>
      <c r="E11" s="21">
        <v>25</v>
      </c>
      <c r="F11" s="21">
        <v>226</v>
      </c>
      <c r="G11" s="22">
        <f t="shared" si="0"/>
        <v>11.061946902654867</v>
      </c>
    </row>
    <row r="12" spans="1:7" x14ac:dyDescent="0.25">
      <c r="A12" s="61"/>
      <c r="B12" s="5" t="s">
        <v>9</v>
      </c>
      <c r="C12" s="2"/>
      <c r="D12" s="7">
        <v>0</v>
      </c>
      <c r="E12" s="17">
        <v>0</v>
      </c>
      <c r="F12" s="17">
        <v>0</v>
      </c>
      <c r="G12" s="28" t="s">
        <v>18</v>
      </c>
    </row>
    <row r="13" spans="1:7" x14ac:dyDescent="0.25">
      <c r="A13" s="61"/>
      <c r="B13" s="5" t="s">
        <v>10</v>
      </c>
      <c r="C13" s="2"/>
      <c r="D13" s="7">
        <v>114</v>
      </c>
      <c r="E13" s="17">
        <v>16</v>
      </c>
      <c r="F13" s="17">
        <v>98</v>
      </c>
      <c r="G13" s="23">
        <f>E13/F13*100</f>
        <v>16.326530612244898</v>
      </c>
    </row>
    <row r="14" spans="1:7" x14ac:dyDescent="0.25">
      <c r="A14" s="61"/>
      <c r="B14" s="5" t="s">
        <v>11</v>
      </c>
      <c r="C14" s="2"/>
      <c r="D14" s="7">
        <v>74</v>
      </c>
      <c r="E14" s="17">
        <v>7</v>
      </c>
      <c r="F14" s="17">
        <v>67</v>
      </c>
      <c r="G14" s="23">
        <f>E14/F14*100</f>
        <v>10.44776119402985</v>
      </c>
    </row>
    <row r="15" spans="1:7" x14ac:dyDescent="0.25">
      <c r="A15" s="61"/>
      <c r="B15" s="5" t="s">
        <v>12</v>
      </c>
      <c r="C15" s="2"/>
      <c r="D15" s="7">
        <v>62</v>
      </c>
      <c r="E15" s="17">
        <v>2</v>
      </c>
      <c r="F15" s="17">
        <v>60</v>
      </c>
      <c r="G15" s="23">
        <f>E15/F15*100</f>
        <v>3.3333333333333335</v>
      </c>
    </row>
    <row r="16" spans="1:7" ht="17.25" thickBot="1" x14ac:dyDescent="0.3">
      <c r="A16" s="64"/>
      <c r="B16" s="13" t="s">
        <v>13</v>
      </c>
      <c r="C16" s="14"/>
      <c r="D16" s="15">
        <v>1</v>
      </c>
      <c r="E16" s="24">
        <v>0</v>
      </c>
      <c r="F16" s="24">
        <v>1</v>
      </c>
      <c r="G16" s="25">
        <f>E16/F16*100</f>
        <v>0</v>
      </c>
    </row>
    <row r="17" spans="1:7" x14ac:dyDescent="0.25">
      <c r="A17" s="1" t="s">
        <v>5</v>
      </c>
      <c r="B17" s="1"/>
      <c r="C17" s="1"/>
      <c r="D17" s="1"/>
      <c r="E17" s="1"/>
      <c r="F17" s="1"/>
      <c r="G17" s="1"/>
    </row>
  </sheetData>
  <mergeCells count="5">
    <mergeCell ref="A1:G1"/>
    <mergeCell ref="A3:C4"/>
    <mergeCell ref="D3:G3"/>
    <mergeCell ref="A5:A10"/>
    <mergeCell ref="A11:A1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"/>
  <sheetViews>
    <sheetView zoomScaleNormal="100" zoomScaleSheetLayoutView="100" workbookViewId="0">
      <selection activeCell="D5" sqref="D5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125" style="1" bestFit="1" customWidth="1"/>
    <col min="8" max="16384" width="9" style="1"/>
  </cols>
  <sheetData>
    <row r="1" spans="1:7" ht="39" customHeight="1" x14ac:dyDescent="0.25">
      <c r="A1" s="55" t="s">
        <v>6</v>
      </c>
      <c r="B1" s="55"/>
      <c r="C1" s="55"/>
      <c r="D1" s="55"/>
      <c r="E1" s="55"/>
      <c r="F1" s="55"/>
      <c r="G1" s="55"/>
    </row>
    <row r="2" spans="1:7" ht="21.75" thickBot="1" x14ac:dyDescent="0.3">
      <c r="A2" s="10"/>
      <c r="B2" s="10"/>
      <c r="C2" s="10"/>
      <c r="D2" s="10"/>
      <c r="E2" s="10"/>
      <c r="F2" s="10"/>
      <c r="G2" s="11" t="s">
        <v>15</v>
      </c>
    </row>
    <row r="3" spans="1:7" ht="23.25" customHeight="1" x14ac:dyDescent="0.25">
      <c r="A3" s="56" t="s">
        <v>4</v>
      </c>
      <c r="B3" s="57"/>
      <c r="C3" s="57"/>
      <c r="D3" s="59" t="s">
        <v>17</v>
      </c>
      <c r="E3" s="59"/>
      <c r="F3" s="59"/>
      <c r="G3" s="60"/>
    </row>
    <row r="4" spans="1:7" ht="55.5" customHeight="1" thickBot="1" x14ac:dyDescent="0.3">
      <c r="A4" s="58"/>
      <c r="B4" s="48"/>
      <c r="C4" s="48"/>
      <c r="D4" s="12" t="s">
        <v>3</v>
      </c>
      <c r="E4" s="12" t="s">
        <v>1</v>
      </c>
      <c r="F4" s="12" t="s">
        <v>2</v>
      </c>
      <c r="G4" s="16" t="s">
        <v>16</v>
      </c>
    </row>
    <row r="5" spans="1:7" ht="23.25" customHeight="1" x14ac:dyDescent="0.25">
      <c r="A5" s="61" t="s">
        <v>7</v>
      </c>
      <c r="B5" s="4" t="s">
        <v>0</v>
      </c>
      <c r="C5" s="2"/>
      <c r="D5" s="7">
        <v>688</v>
      </c>
      <c r="E5" s="17">
        <v>222</v>
      </c>
      <c r="F5" s="17">
        <v>466</v>
      </c>
      <c r="G5" s="9">
        <f t="shared" ref="G5:G11" si="0">E5/F5*100</f>
        <v>47.639484978540771</v>
      </c>
    </row>
    <row r="6" spans="1:7" ht="23.25" customHeight="1" x14ac:dyDescent="0.25">
      <c r="A6" s="61"/>
      <c r="B6" s="5" t="s">
        <v>9</v>
      </c>
      <c r="C6" s="2"/>
      <c r="D6" s="7">
        <v>4</v>
      </c>
      <c r="E6" s="17">
        <v>1</v>
      </c>
      <c r="F6" s="17">
        <v>3</v>
      </c>
      <c r="G6" s="23">
        <f t="shared" si="0"/>
        <v>33.333333333333329</v>
      </c>
    </row>
    <row r="7" spans="1:7" ht="23.25" customHeight="1" x14ac:dyDescent="0.25">
      <c r="A7" s="61"/>
      <c r="B7" s="5" t="s">
        <v>10</v>
      </c>
      <c r="C7" s="2"/>
      <c r="D7" s="7">
        <v>352</v>
      </c>
      <c r="E7" s="17">
        <v>147</v>
      </c>
      <c r="F7" s="17">
        <v>205</v>
      </c>
      <c r="G7" s="23">
        <f t="shared" si="0"/>
        <v>71.707317073170728</v>
      </c>
    </row>
    <row r="8" spans="1:7" ht="23.25" customHeight="1" x14ac:dyDescent="0.25">
      <c r="A8" s="61"/>
      <c r="B8" s="5" t="s">
        <v>11</v>
      </c>
      <c r="C8" s="2"/>
      <c r="D8" s="7">
        <v>163</v>
      </c>
      <c r="E8" s="17">
        <v>42</v>
      </c>
      <c r="F8" s="17">
        <v>121</v>
      </c>
      <c r="G8" s="23">
        <f t="shared" si="0"/>
        <v>34.710743801652896</v>
      </c>
    </row>
    <row r="9" spans="1:7" ht="23.25" customHeight="1" x14ac:dyDescent="0.25">
      <c r="A9" s="61"/>
      <c r="B9" s="5" t="s">
        <v>12</v>
      </c>
      <c r="C9" s="2"/>
      <c r="D9" s="7">
        <v>150</v>
      </c>
      <c r="E9" s="17">
        <v>28</v>
      </c>
      <c r="F9" s="17">
        <v>122</v>
      </c>
      <c r="G9" s="23">
        <f t="shared" si="0"/>
        <v>22.950819672131146</v>
      </c>
    </row>
    <row r="10" spans="1:7" ht="23.25" customHeight="1" x14ac:dyDescent="0.25">
      <c r="A10" s="62"/>
      <c r="B10" s="6" t="s">
        <v>13</v>
      </c>
      <c r="C10" s="3"/>
      <c r="D10" s="8">
        <v>19</v>
      </c>
      <c r="E10" s="26">
        <v>4</v>
      </c>
      <c r="F10" s="26">
        <v>15</v>
      </c>
      <c r="G10" s="27">
        <f t="shared" si="0"/>
        <v>26.666666666666668</v>
      </c>
    </row>
    <row r="11" spans="1:7" ht="23.25" customHeight="1" x14ac:dyDescent="0.25">
      <c r="A11" s="63" t="s">
        <v>8</v>
      </c>
      <c r="B11" s="18" t="s">
        <v>0</v>
      </c>
      <c r="C11" s="19"/>
      <c r="D11" s="20">
        <v>219</v>
      </c>
      <c r="E11" s="21">
        <v>16</v>
      </c>
      <c r="F11" s="21">
        <v>203</v>
      </c>
      <c r="G11" s="22">
        <f t="shared" si="0"/>
        <v>7.8817733990147785</v>
      </c>
    </row>
    <row r="12" spans="1:7" ht="23.25" customHeight="1" x14ac:dyDescent="0.25">
      <c r="A12" s="61"/>
      <c r="B12" s="5" t="s">
        <v>9</v>
      </c>
      <c r="C12" s="2"/>
      <c r="D12" s="7">
        <v>0</v>
      </c>
      <c r="E12" s="17">
        <v>0</v>
      </c>
      <c r="F12" s="17">
        <v>0</v>
      </c>
      <c r="G12" s="28" t="s">
        <v>18</v>
      </c>
    </row>
    <row r="13" spans="1:7" ht="23.25" customHeight="1" x14ac:dyDescent="0.25">
      <c r="A13" s="61"/>
      <c r="B13" s="5" t="s">
        <v>10</v>
      </c>
      <c r="C13" s="2"/>
      <c r="D13" s="7">
        <v>101</v>
      </c>
      <c r="E13" s="17">
        <v>9</v>
      </c>
      <c r="F13" s="17">
        <v>92</v>
      </c>
      <c r="G13" s="23">
        <f>E13/F13*100</f>
        <v>9.7826086956521738</v>
      </c>
    </row>
    <row r="14" spans="1:7" ht="23.25" customHeight="1" x14ac:dyDescent="0.25">
      <c r="A14" s="61"/>
      <c r="B14" s="5" t="s">
        <v>11</v>
      </c>
      <c r="C14" s="2"/>
      <c r="D14" s="7">
        <v>72</v>
      </c>
      <c r="E14" s="17">
        <v>3</v>
      </c>
      <c r="F14" s="17">
        <v>69</v>
      </c>
      <c r="G14" s="23">
        <f>E14/F14*100</f>
        <v>4.3478260869565215</v>
      </c>
    </row>
    <row r="15" spans="1:7" ht="23.25" customHeight="1" x14ac:dyDescent="0.25">
      <c r="A15" s="61"/>
      <c r="B15" s="5" t="s">
        <v>12</v>
      </c>
      <c r="C15" s="2"/>
      <c r="D15" s="7">
        <v>42</v>
      </c>
      <c r="E15" s="17">
        <v>2</v>
      </c>
      <c r="F15" s="17">
        <v>40</v>
      </c>
      <c r="G15" s="23">
        <f>E15/F15*100</f>
        <v>5</v>
      </c>
    </row>
    <row r="16" spans="1:7" ht="23.25" customHeight="1" thickBot="1" x14ac:dyDescent="0.3">
      <c r="A16" s="64"/>
      <c r="B16" s="13" t="s">
        <v>14</v>
      </c>
      <c r="C16" s="14"/>
      <c r="D16" s="15">
        <v>4</v>
      </c>
      <c r="E16" s="24">
        <v>2</v>
      </c>
      <c r="F16" s="24">
        <v>2</v>
      </c>
      <c r="G16" s="25">
        <f>E16/F16*100</f>
        <v>100</v>
      </c>
    </row>
    <row r="17" spans="1:1" ht="23.25" customHeight="1" x14ac:dyDescent="0.25">
      <c r="A17" s="1" t="s">
        <v>5</v>
      </c>
    </row>
  </sheetData>
  <mergeCells count="5">
    <mergeCell ref="D3:G3"/>
    <mergeCell ref="A3:C4"/>
    <mergeCell ref="A1:G1"/>
    <mergeCell ref="A5:A10"/>
    <mergeCell ref="A11:A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"/>
  <sheetViews>
    <sheetView zoomScaleNormal="100" zoomScaleSheetLayoutView="100" workbookViewId="0">
      <selection sqref="A1:G1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125" style="1" bestFit="1" customWidth="1"/>
    <col min="8" max="16384" width="9" style="1"/>
  </cols>
  <sheetData>
    <row r="1" spans="1:7" ht="39" customHeight="1" x14ac:dyDescent="0.25">
      <c r="A1" s="55" t="s">
        <v>83</v>
      </c>
      <c r="B1" s="55"/>
      <c r="C1" s="55"/>
      <c r="D1" s="55"/>
      <c r="E1" s="55"/>
      <c r="F1" s="55"/>
      <c r="G1" s="55"/>
    </row>
    <row r="2" spans="1:7" ht="21.75" thickBot="1" x14ac:dyDescent="0.3">
      <c r="A2" s="10"/>
      <c r="B2" s="10"/>
      <c r="C2" s="10"/>
      <c r="D2" s="10"/>
      <c r="E2" s="10"/>
      <c r="F2" s="10"/>
      <c r="G2" s="11" t="s">
        <v>82</v>
      </c>
    </row>
    <row r="3" spans="1:7" ht="23.25" customHeight="1" x14ac:dyDescent="0.25">
      <c r="A3" s="56" t="s">
        <v>81</v>
      </c>
      <c r="B3" s="57"/>
      <c r="C3" s="57"/>
      <c r="D3" s="59" t="s">
        <v>80</v>
      </c>
      <c r="E3" s="59"/>
      <c r="F3" s="59"/>
      <c r="G3" s="60"/>
    </row>
    <row r="4" spans="1:7" ht="55.5" customHeight="1" thickBot="1" x14ac:dyDescent="0.3">
      <c r="A4" s="58"/>
      <c r="B4" s="48"/>
      <c r="C4" s="48"/>
      <c r="D4" s="12" t="s">
        <v>79</v>
      </c>
      <c r="E4" s="12" t="s">
        <v>1</v>
      </c>
      <c r="F4" s="12" t="s">
        <v>2</v>
      </c>
      <c r="G4" s="16" t="s">
        <v>78</v>
      </c>
    </row>
    <row r="5" spans="1:7" ht="23.25" customHeight="1" x14ac:dyDescent="0.25">
      <c r="A5" s="61" t="s">
        <v>77</v>
      </c>
      <c r="B5" s="4" t="s">
        <v>0</v>
      </c>
      <c r="C5" s="2"/>
      <c r="D5" s="7">
        <f t="shared" ref="D5:D16" si="0">E5+F5</f>
        <v>566</v>
      </c>
      <c r="E5" s="17">
        <f>SUM(E6:E10)</f>
        <v>196</v>
      </c>
      <c r="F5" s="17">
        <f>SUM(F6:F10)</f>
        <v>370</v>
      </c>
      <c r="G5" s="9">
        <f t="shared" ref="G5:G11" si="1">E5/F5*100</f>
        <v>52.972972972972975</v>
      </c>
    </row>
    <row r="6" spans="1:7" ht="23.25" customHeight="1" x14ac:dyDescent="0.25">
      <c r="A6" s="61"/>
      <c r="B6" s="5" t="s">
        <v>76</v>
      </c>
      <c r="C6" s="2"/>
      <c r="D6" s="7">
        <f t="shared" si="0"/>
        <v>3</v>
      </c>
      <c r="E6" s="17">
        <v>1</v>
      </c>
      <c r="F6" s="17">
        <v>2</v>
      </c>
      <c r="G6" s="23">
        <f t="shared" si="1"/>
        <v>50</v>
      </c>
    </row>
    <row r="7" spans="1:7" ht="23.25" customHeight="1" x14ac:dyDescent="0.25">
      <c r="A7" s="61"/>
      <c r="B7" s="5" t="s">
        <v>75</v>
      </c>
      <c r="C7" s="2"/>
      <c r="D7" s="7">
        <f t="shared" si="0"/>
        <v>286</v>
      </c>
      <c r="E7" s="17">
        <v>123</v>
      </c>
      <c r="F7" s="17">
        <v>163</v>
      </c>
      <c r="G7" s="23">
        <f t="shared" si="1"/>
        <v>75.460122699386503</v>
      </c>
    </row>
    <row r="8" spans="1:7" ht="23.25" customHeight="1" x14ac:dyDescent="0.25">
      <c r="A8" s="61"/>
      <c r="B8" s="5" t="s">
        <v>74</v>
      </c>
      <c r="C8" s="2"/>
      <c r="D8" s="7">
        <f t="shared" si="0"/>
        <v>136</v>
      </c>
      <c r="E8" s="17">
        <v>37</v>
      </c>
      <c r="F8" s="17">
        <v>99</v>
      </c>
      <c r="G8" s="23">
        <f t="shared" si="1"/>
        <v>37.373737373737377</v>
      </c>
    </row>
    <row r="9" spans="1:7" ht="23.25" customHeight="1" x14ac:dyDescent="0.25">
      <c r="A9" s="61"/>
      <c r="B9" s="5" t="s">
        <v>73</v>
      </c>
      <c r="C9" s="2"/>
      <c r="D9" s="7">
        <f t="shared" si="0"/>
        <v>115</v>
      </c>
      <c r="E9" s="17">
        <v>24</v>
      </c>
      <c r="F9" s="17">
        <v>91</v>
      </c>
      <c r="G9" s="23">
        <f t="shared" si="1"/>
        <v>26.373626373626376</v>
      </c>
    </row>
    <row r="10" spans="1:7" ht="23.25" customHeight="1" x14ac:dyDescent="0.25">
      <c r="A10" s="62"/>
      <c r="B10" s="6" t="s">
        <v>70</v>
      </c>
      <c r="C10" s="3"/>
      <c r="D10" s="8">
        <f t="shared" si="0"/>
        <v>26</v>
      </c>
      <c r="E10" s="26">
        <v>11</v>
      </c>
      <c r="F10" s="26">
        <v>15</v>
      </c>
      <c r="G10" s="27">
        <f t="shared" si="1"/>
        <v>73.333333333333329</v>
      </c>
    </row>
    <row r="11" spans="1:7" ht="23.25" customHeight="1" x14ac:dyDescent="0.25">
      <c r="A11" s="63" t="s">
        <v>45</v>
      </c>
      <c r="B11" s="18" t="s">
        <v>0</v>
      </c>
      <c r="C11" s="19"/>
      <c r="D11" s="20">
        <f t="shared" si="0"/>
        <v>230</v>
      </c>
      <c r="E11" s="21">
        <f>SUM(E12:E16)</f>
        <v>18</v>
      </c>
      <c r="F11" s="21">
        <f>SUM(F12:F16)</f>
        <v>212</v>
      </c>
      <c r="G11" s="22">
        <f t="shared" si="1"/>
        <v>8.4905660377358494</v>
      </c>
    </row>
    <row r="12" spans="1:7" ht="23.25" customHeight="1" x14ac:dyDescent="0.25">
      <c r="A12" s="61"/>
      <c r="B12" s="5" t="s">
        <v>72</v>
      </c>
      <c r="C12" s="2"/>
      <c r="D12" s="7">
        <f t="shared" si="0"/>
        <v>0</v>
      </c>
      <c r="E12" s="17">
        <v>0</v>
      </c>
      <c r="F12" s="17">
        <v>0</v>
      </c>
      <c r="G12" s="35" t="s">
        <v>58</v>
      </c>
    </row>
    <row r="13" spans="1:7" ht="23.25" customHeight="1" x14ac:dyDescent="0.25">
      <c r="A13" s="61"/>
      <c r="B13" s="5" t="s">
        <v>24</v>
      </c>
      <c r="C13" s="2"/>
      <c r="D13" s="7">
        <f t="shared" si="0"/>
        <v>111</v>
      </c>
      <c r="E13" s="17">
        <v>10</v>
      </c>
      <c r="F13" s="17">
        <v>101</v>
      </c>
      <c r="G13" s="23">
        <f>E13/F13*100</f>
        <v>9.9009900990099009</v>
      </c>
    </row>
    <row r="14" spans="1:7" ht="23.25" customHeight="1" x14ac:dyDescent="0.25">
      <c r="A14" s="61"/>
      <c r="B14" s="5" t="s">
        <v>71</v>
      </c>
      <c r="C14" s="2"/>
      <c r="D14" s="7">
        <f t="shared" si="0"/>
        <v>76</v>
      </c>
      <c r="E14" s="17">
        <v>5</v>
      </c>
      <c r="F14" s="17">
        <v>71</v>
      </c>
      <c r="G14" s="23">
        <f>E14/F14*100</f>
        <v>7.042253521126761</v>
      </c>
    </row>
    <row r="15" spans="1:7" ht="23.25" customHeight="1" x14ac:dyDescent="0.25">
      <c r="A15" s="61"/>
      <c r="B15" s="5" t="s">
        <v>46</v>
      </c>
      <c r="C15" s="2"/>
      <c r="D15" s="7">
        <f t="shared" si="0"/>
        <v>36</v>
      </c>
      <c r="E15" s="17">
        <v>0</v>
      </c>
      <c r="F15" s="17">
        <v>36</v>
      </c>
      <c r="G15" s="23">
        <f>E15/F15*100</f>
        <v>0</v>
      </c>
    </row>
    <row r="16" spans="1:7" ht="23.25" customHeight="1" thickBot="1" x14ac:dyDescent="0.3">
      <c r="A16" s="64"/>
      <c r="B16" s="13" t="s">
        <v>70</v>
      </c>
      <c r="C16" s="14"/>
      <c r="D16" s="15">
        <f t="shared" si="0"/>
        <v>7</v>
      </c>
      <c r="E16" s="24">
        <v>3</v>
      </c>
      <c r="F16" s="24">
        <v>4</v>
      </c>
      <c r="G16" s="25">
        <f>E16/F16*100</f>
        <v>75</v>
      </c>
    </row>
    <row r="17" spans="1:1" ht="23.25" customHeight="1" x14ac:dyDescent="0.25">
      <c r="A17" s="1" t="s">
        <v>38</v>
      </c>
    </row>
  </sheetData>
  <mergeCells count="5">
    <mergeCell ref="D3:G3"/>
    <mergeCell ref="A3:C4"/>
    <mergeCell ref="A1:G1"/>
    <mergeCell ref="A5:A10"/>
    <mergeCell ref="A11:A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7"/>
  <sheetViews>
    <sheetView zoomScaleNormal="100" zoomScaleSheetLayoutView="85" workbookViewId="0">
      <selection sqref="A1:G1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125" style="1" bestFit="1" customWidth="1"/>
    <col min="8" max="16384" width="9" style="1"/>
  </cols>
  <sheetData>
    <row r="1" spans="1:7" ht="39" customHeight="1" x14ac:dyDescent="0.25">
      <c r="A1" s="55" t="s">
        <v>69</v>
      </c>
      <c r="B1" s="55"/>
      <c r="C1" s="55"/>
      <c r="D1" s="55"/>
      <c r="E1" s="55"/>
      <c r="F1" s="55"/>
      <c r="G1" s="55"/>
    </row>
    <row r="2" spans="1:7" ht="21.75" thickBot="1" x14ac:dyDescent="0.3">
      <c r="A2" s="10"/>
      <c r="B2" s="10"/>
      <c r="C2" s="10"/>
      <c r="D2" s="10"/>
      <c r="E2" s="10"/>
      <c r="F2" s="10"/>
      <c r="G2" s="11" t="s">
        <v>68</v>
      </c>
    </row>
    <row r="3" spans="1:7" ht="23.25" customHeight="1" x14ac:dyDescent="0.25">
      <c r="A3" s="56" t="s">
        <v>67</v>
      </c>
      <c r="B3" s="57"/>
      <c r="C3" s="57"/>
      <c r="D3" s="59" t="s">
        <v>66</v>
      </c>
      <c r="E3" s="59"/>
      <c r="F3" s="59"/>
      <c r="G3" s="60"/>
    </row>
    <row r="4" spans="1:7" ht="55.5" customHeight="1" thickBot="1" x14ac:dyDescent="0.3">
      <c r="A4" s="58"/>
      <c r="B4" s="48"/>
      <c r="C4" s="48"/>
      <c r="D4" s="12" t="s">
        <v>65</v>
      </c>
      <c r="E4" s="12" t="s">
        <v>1</v>
      </c>
      <c r="F4" s="12" t="s">
        <v>2</v>
      </c>
      <c r="G4" s="16" t="s">
        <v>64</v>
      </c>
    </row>
    <row r="5" spans="1:7" ht="23.25" customHeight="1" x14ac:dyDescent="0.25">
      <c r="A5" s="61" t="s">
        <v>63</v>
      </c>
      <c r="B5" s="4" t="s">
        <v>0</v>
      </c>
      <c r="C5" s="2"/>
      <c r="D5" s="7">
        <f t="shared" ref="D5:D16" si="0">E5+F5</f>
        <v>789</v>
      </c>
      <c r="E5" s="17">
        <f>SUM(E6:E10)</f>
        <v>214</v>
      </c>
      <c r="F5" s="17">
        <f>SUM(F6:F10)</f>
        <v>575</v>
      </c>
      <c r="G5" s="9">
        <f t="shared" ref="G5:G11" si="1">E5/F5*100</f>
        <v>37.217391304347828</v>
      </c>
    </row>
    <row r="6" spans="1:7" ht="23.25" customHeight="1" x14ac:dyDescent="0.25">
      <c r="A6" s="61"/>
      <c r="B6" s="5" t="s">
        <v>62</v>
      </c>
      <c r="C6" s="2"/>
      <c r="D6" s="7">
        <f t="shared" si="0"/>
        <v>1</v>
      </c>
      <c r="E6" s="31">
        <v>0</v>
      </c>
      <c r="F6" s="31">
        <v>1</v>
      </c>
      <c r="G6" s="9">
        <f t="shared" si="1"/>
        <v>0</v>
      </c>
    </row>
    <row r="7" spans="1:7" ht="23.25" customHeight="1" x14ac:dyDescent="0.25">
      <c r="A7" s="61"/>
      <c r="B7" s="5" t="s">
        <v>61</v>
      </c>
      <c r="C7" s="2"/>
      <c r="D7" s="7">
        <f t="shared" si="0"/>
        <v>412</v>
      </c>
      <c r="E7" s="31">
        <v>107</v>
      </c>
      <c r="F7" s="31">
        <v>305</v>
      </c>
      <c r="G7" s="9">
        <f t="shared" si="1"/>
        <v>35.081967213114758</v>
      </c>
    </row>
    <row r="8" spans="1:7" ht="23.25" customHeight="1" x14ac:dyDescent="0.25">
      <c r="A8" s="61"/>
      <c r="B8" s="5" t="s">
        <v>56</v>
      </c>
      <c r="C8" s="2"/>
      <c r="D8" s="7">
        <f t="shared" si="0"/>
        <v>167</v>
      </c>
      <c r="E8" s="31">
        <v>57</v>
      </c>
      <c r="F8" s="31">
        <v>110</v>
      </c>
      <c r="G8" s="9">
        <f t="shared" si="1"/>
        <v>51.81818181818182</v>
      </c>
    </row>
    <row r="9" spans="1:7" ht="23.25" customHeight="1" x14ac:dyDescent="0.25">
      <c r="A9" s="61"/>
      <c r="B9" s="5" t="s">
        <v>55</v>
      </c>
      <c r="C9" s="2"/>
      <c r="D9" s="7">
        <f t="shared" si="0"/>
        <v>166</v>
      </c>
      <c r="E9" s="31">
        <v>36</v>
      </c>
      <c r="F9" s="31">
        <v>130</v>
      </c>
      <c r="G9" s="9">
        <f t="shared" si="1"/>
        <v>27.692307692307693</v>
      </c>
    </row>
    <row r="10" spans="1:7" ht="23.25" customHeight="1" x14ac:dyDescent="0.25">
      <c r="A10" s="62"/>
      <c r="B10" s="6" t="s">
        <v>54</v>
      </c>
      <c r="C10" s="3"/>
      <c r="D10" s="8">
        <f t="shared" si="0"/>
        <v>43</v>
      </c>
      <c r="E10" s="34">
        <v>14</v>
      </c>
      <c r="F10" s="34">
        <v>29</v>
      </c>
      <c r="G10" s="33">
        <f t="shared" si="1"/>
        <v>48.275862068965516</v>
      </c>
    </row>
    <row r="11" spans="1:7" ht="23.25" customHeight="1" x14ac:dyDescent="0.25">
      <c r="A11" s="63" t="s">
        <v>60</v>
      </c>
      <c r="B11" s="18" t="s">
        <v>0</v>
      </c>
      <c r="C11" s="19"/>
      <c r="D11" s="20">
        <f t="shared" si="0"/>
        <v>242</v>
      </c>
      <c r="E11" s="21">
        <f>SUM(E12:E16)</f>
        <v>34</v>
      </c>
      <c r="F11" s="21">
        <f>SUM(F12:F16)</f>
        <v>208</v>
      </c>
      <c r="G11" s="22">
        <f t="shared" si="1"/>
        <v>16.346153846153847</v>
      </c>
    </row>
    <row r="12" spans="1:7" ht="23.25" customHeight="1" x14ac:dyDescent="0.25">
      <c r="A12" s="61"/>
      <c r="B12" s="5" t="s">
        <v>59</v>
      </c>
      <c r="C12" s="2"/>
      <c r="D12" s="7">
        <f t="shared" si="0"/>
        <v>0</v>
      </c>
      <c r="E12" s="31">
        <v>0</v>
      </c>
      <c r="F12" s="31">
        <v>0</v>
      </c>
      <c r="G12" s="32" t="s">
        <v>58</v>
      </c>
    </row>
    <row r="13" spans="1:7" ht="23.25" customHeight="1" x14ac:dyDescent="0.25">
      <c r="A13" s="61"/>
      <c r="B13" s="5" t="s">
        <v>57</v>
      </c>
      <c r="C13" s="2"/>
      <c r="D13" s="7">
        <f t="shared" si="0"/>
        <v>97</v>
      </c>
      <c r="E13" s="31">
        <v>6</v>
      </c>
      <c r="F13" s="31">
        <v>91</v>
      </c>
      <c r="G13" s="9">
        <f>E13/F13*100</f>
        <v>6.593406593406594</v>
      </c>
    </row>
    <row r="14" spans="1:7" ht="23.25" customHeight="1" x14ac:dyDescent="0.25">
      <c r="A14" s="61"/>
      <c r="B14" s="5" t="s">
        <v>56</v>
      </c>
      <c r="C14" s="2"/>
      <c r="D14" s="7">
        <f t="shared" si="0"/>
        <v>102</v>
      </c>
      <c r="E14" s="31">
        <v>19</v>
      </c>
      <c r="F14" s="31">
        <v>83</v>
      </c>
      <c r="G14" s="9">
        <f>E14/F14*100</f>
        <v>22.891566265060241</v>
      </c>
    </row>
    <row r="15" spans="1:7" ht="23.25" customHeight="1" x14ac:dyDescent="0.25">
      <c r="A15" s="61"/>
      <c r="B15" s="5" t="s">
        <v>55</v>
      </c>
      <c r="C15" s="2"/>
      <c r="D15" s="7">
        <f t="shared" si="0"/>
        <v>25</v>
      </c>
      <c r="E15" s="31">
        <v>2</v>
      </c>
      <c r="F15" s="31">
        <v>23</v>
      </c>
      <c r="G15" s="9">
        <f>E15/F15*100</f>
        <v>8.695652173913043</v>
      </c>
    </row>
    <row r="16" spans="1:7" ht="23.25" customHeight="1" thickBot="1" x14ac:dyDescent="0.3">
      <c r="A16" s="64"/>
      <c r="B16" s="13" t="s">
        <v>54</v>
      </c>
      <c r="C16" s="14"/>
      <c r="D16" s="15">
        <f t="shared" si="0"/>
        <v>18</v>
      </c>
      <c r="E16" s="30">
        <v>7</v>
      </c>
      <c r="F16" s="30">
        <v>11</v>
      </c>
      <c r="G16" s="29">
        <f>E16/F16*100</f>
        <v>63.636363636363633</v>
      </c>
    </row>
    <row r="17" spans="1:1" ht="23.25" customHeight="1" x14ac:dyDescent="0.25">
      <c r="A17" s="1" t="s">
        <v>38</v>
      </c>
    </row>
  </sheetData>
  <mergeCells count="5">
    <mergeCell ref="D3:G3"/>
    <mergeCell ref="A3:C4"/>
    <mergeCell ref="A1:G1"/>
    <mergeCell ref="A5:A10"/>
    <mergeCell ref="A11:A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7"/>
  <sheetViews>
    <sheetView zoomScaleNormal="100" zoomScaleSheetLayoutView="100" workbookViewId="0">
      <selection sqref="A1:G1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125" style="1" bestFit="1" customWidth="1"/>
    <col min="8" max="16384" width="9" style="1"/>
  </cols>
  <sheetData>
    <row r="1" spans="1:7" ht="39" customHeight="1" x14ac:dyDescent="0.25">
      <c r="A1" s="55" t="s">
        <v>53</v>
      </c>
      <c r="B1" s="55"/>
      <c r="C1" s="55"/>
      <c r="D1" s="55"/>
      <c r="E1" s="55"/>
      <c r="F1" s="55"/>
      <c r="G1" s="55"/>
    </row>
    <row r="2" spans="1:7" ht="21.75" thickBot="1" x14ac:dyDescent="0.3">
      <c r="A2" s="10"/>
      <c r="B2" s="10"/>
      <c r="C2" s="10"/>
      <c r="D2" s="10"/>
      <c r="E2" s="10"/>
      <c r="F2" s="10"/>
      <c r="G2" s="11" t="s">
        <v>52</v>
      </c>
    </row>
    <row r="3" spans="1:7" ht="23.25" customHeight="1" x14ac:dyDescent="0.25">
      <c r="A3" s="56" t="s">
        <v>51</v>
      </c>
      <c r="B3" s="57"/>
      <c r="C3" s="57"/>
      <c r="D3" s="59" t="s">
        <v>50</v>
      </c>
      <c r="E3" s="59"/>
      <c r="F3" s="59"/>
      <c r="G3" s="60"/>
    </row>
    <row r="4" spans="1:7" ht="39.75" customHeight="1" thickBot="1" x14ac:dyDescent="0.3">
      <c r="A4" s="58"/>
      <c r="B4" s="48"/>
      <c r="C4" s="48"/>
      <c r="D4" s="12" t="s">
        <v>49</v>
      </c>
      <c r="E4" s="12" t="s">
        <v>1</v>
      </c>
      <c r="F4" s="12" t="s">
        <v>2</v>
      </c>
      <c r="G4" s="16" t="s">
        <v>48</v>
      </c>
    </row>
    <row r="5" spans="1:7" ht="23.25" customHeight="1" x14ac:dyDescent="0.25">
      <c r="A5" s="61" t="s">
        <v>47</v>
      </c>
      <c r="B5" s="4" t="s">
        <v>0</v>
      </c>
      <c r="C5" s="2"/>
      <c r="D5" s="7">
        <f t="shared" ref="D5:D16" si="0">E5+F5</f>
        <v>445</v>
      </c>
      <c r="E5" s="17">
        <f>SUM(E6:E10)</f>
        <v>143</v>
      </c>
      <c r="F5" s="17">
        <f>SUM(F6:F10)</f>
        <v>302</v>
      </c>
      <c r="G5" s="9">
        <f t="shared" ref="G5:G11" si="1">E5/F5*100</f>
        <v>47.350993377483441</v>
      </c>
    </row>
    <row r="6" spans="1:7" ht="23.25" customHeight="1" x14ac:dyDescent="0.25">
      <c r="A6" s="61"/>
      <c r="B6" s="5" t="s">
        <v>44</v>
      </c>
      <c r="C6" s="2"/>
      <c r="D6" s="7">
        <f t="shared" si="0"/>
        <v>1</v>
      </c>
      <c r="E6" s="31">
        <v>0</v>
      </c>
      <c r="F6" s="31">
        <v>1</v>
      </c>
      <c r="G6" s="9">
        <f t="shared" si="1"/>
        <v>0</v>
      </c>
    </row>
    <row r="7" spans="1:7" ht="23.25" customHeight="1" x14ac:dyDescent="0.25">
      <c r="A7" s="61"/>
      <c r="B7" s="5" t="s">
        <v>42</v>
      </c>
      <c r="C7" s="2"/>
      <c r="D7" s="7">
        <f t="shared" si="0"/>
        <v>178</v>
      </c>
      <c r="E7" s="31">
        <v>70</v>
      </c>
      <c r="F7" s="31">
        <v>108</v>
      </c>
      <c r="G7" s="9">
        <f t="shared" si="1"/>
        <v>64.81481481481481</v>
      </c>
    </row>
    <row r="8" spans="1:7" ht="23.25" customHeight="1" x14ac:dyDescent="0.25">
      <c r="A8" s="61"/>
      <c r="B8" s="5" t="s">
        <v>41</v>
      </c>
      <c r="C8" s="2"/>
      <c r="D8" s="7">
        <f t="shared" si="0"/>
        <v>139</v>
      </c>
      <c r="E8" s="31">
        <v>26</v>
      </c>
      <c r="F8" s="31">
        <v>113</v>
      </c>
      <c r="G8" s="9">
        <f t="shared" si="1"/>
        <v>23.008849557522122</v>
      </c>
    </row>
    <row r="9" spans="1:7" ht="23.25" customHeight="1" x14ac:dyDescent="0.25">
      <c r="A9" s="61"/>
      <c r="B9" s="5" t="s">
        <v>46</v>
      </c>
      <c r="C9" s="2"/>
      <c r="D9" s="7">
        <f t="shared" si="0"/>
        <v>73</v>
      </c>
      <c r="E9" s="31">
        <v>21</v>
      </c>
      <c r="F9" s="31">
        <v>52</v>
      </c>
      <c r="G9" s="9">
        <f t="shared" si="1"/>
        <v>40.384615384615387</v>
      </c>
    </row>
    <row r="10" spans="1:7" ht="23.25" customHeight="1" x14ac:dyDescent="0.25">
      <c r="A10" s="62"/>
      <c r="B10" s="6" t="s">
        <v>39</v>
      </c>
      <c r="C10" s="3"/>
      <c r="D10" s="8">
        <f t="shared" si="0"/>
        <v>54</v>
      </c>
      <c r="E10" s="34">
        <v>26</v>
      </c>
      <c r="F10" s="34">
        <v>28</v>
      </c>
      <c r="G10" s="33">
        <f t="shared" si="1"/>
        <v>92.857142857142861</v>
      </c>
    </row>
    <row r="11" spans="1:7" ht="23.25" customHeight="1" x14ac:dyDescent="0.25">
      <c r="A11" s="63" t="s">
        <v>45</v>
      </c>
      <c r="B11" s="18" t="s">
        <v>0</v>
      </c>
      <c r="C11" s="19"/>
      <c r="D11" s="20">
        <f t="shared" si="0"/>
        <v>202</v>
      </c>
      <c r="E11" s="21">
        <f>SUM(E12:E16)</f>
        <v>28</v>
      </c>
      <c r="F11" s="21">
        <f>SUM(F12:F16)</f>
        <v>174</v>
      </c>
      <c r="G11" s="22">
        <f t="shared" si="1"/>
        <v>16.091954022988507</v>
      </c>
    </row>
    <row r="12" spans="1:7" ht="23.25" customHeight="1" x14ac:dyDescent="0.25">
      <c r="A12" s="61"/>
      <c r="B12" s="5" t="s">
        <v>44</v>
      </c>
      <c r="C12" s="2"/>
      <c r="D12" s="7">
        <f t="shared" si="0"/>
        <v>0</v>
      </c>
      <c r="E12" s="31">
        <v>0</v>
      </c>
      <c r="F12" s="31">
        <v>0</v>
      </c>
      <c r="G12" s="32" t="s">
        <v>43</v>
      </c>
    </row>
    <row r="13" spans="1:7" ht="23.25" customHeight="1" x14ac:dyDescent="0.25">
      <c r="A13" s="61"/>
      <c r="B13" s="5" t="s">
        <v>42</v>
      </c>
      <c r="C13" s="2"/>
      <c r="D13" s="7">
        <f t="shared" si="0"/>
        <v>58</v>
      </c>
      <c r="E13" s="31">
        <v>4</v>
      </c>
      <c r="F13" s="31">
        <v>54</v>
      </c>
      <c r="G13" s="9">
        <f>E13/F13*100</f>
        <v>7.4074074074074066</v>
      </c>
    </row>
    <row r="14" spans="1:7" ht="23.25" customHeight="1" x14ac:dyDescent="0.25">
      <c r="A14" s="61"/>
      <c r="B14" s="5" t="s">
        <v>41</v>
      </c>
      <c r="C14" s="2"/>
      <c r="D14" s="7">
        <f t="shared" si="0"/>
        <v>108</v>
      </c>
      <c r="E14" s="31">
        <v>17</v>
      </c>
      <c r="F14" s="31">
        <v>91</v>
      </c>
      <c r="G14" s="9">
        <f>E14/F14*100</f>
        <v>18.681318681318682</v>
      </c>
    </row>
    <row r="15" spans="1:7" ht="23.25" customHeight="1" x14ac:dyDescent="0.25">
      <c r="A15" s="61"/>
      <c r="B15" s="5" t="s">
        <v>40</v>
      </c>
      <c r="C15" s="2"/>
      <c r="D15" s="7">
        <f t="shared" si="0"/>
        <v>26</v>
      </c>
      <c r="E15" s="31">
        <v>2</v>
      </c>
      <c r="F15" s="31">
        <v>24</v>
      </c>
      <c r="G15" s="9">
        <f>E15/F15*100</f>
        <v>8.3333333333333321</v>
      </c>
    </row>
    <row r="16" spans="1:7" ht="23.25" customHeight="1" thickBot="1" x14ac:dyDescent="0.3">
      <c r="A16" s="64"/>
      <c r="B16" s="13" t="s">
        <v>39</v>
      </c>
      <c r="C16" s="14"/>
      <c r="D16" s="15">
        <f t="shared" si="0"/>
        <v>10</v>
      </c>
      <c r="E16" s="30">
        <v>5</v>
      </c>
      <c r="F16" s="30">
        <v>5</v>
      </c>
      <c r="G16" s="29">
        <f>E16/F16*100</f>
        <v>100</v>
      </c>
    </row>
    <row r="17" spans="1:1" ht="23.25" customHeight="1" x14ac:dyDescent="0.25">
      <c r="A17" s="1" t="s">
        <v>38</v>
      </c>
    </row>
  </sheetData>
  <mergeCells count="5">
    <mergeCell ref="D3:G3"/>
    <mergeCell ref="A3:C4"/>
    <mergeCell ref="A1:G1"/>
    <mergeCell ref="A5:A10"/>
    <mergeCell ref="A11:A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7"/>
  <sheetViews>
    <sheetView zoomScaleNormal="100" zoomScaleSheetLayoutView="85" workbookViewId="0">
      <selection sqref="A1:G1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125" style="1" bestFit="1" customWidth="1"/>
    <col min="8" max="16384" width="9" style="1"/>
  </cols>
  <sheetData>
    <row r="1" spans="1:7" ht="39" customHeight="1" x14ac:dyDescent="0.25">
      <c r="A1" s="55" t="s">
        <v>37</v>
      </c>
      <c r="B1" s="55"/>
      <c r="C1" s="55"/>
      <c r="D1" s="55"/>
      <c r="E1" s="55"/>
      <c r="F1" s="55"/>
      <c r="G1" s="55"/>
    </row>
    <row r="2" spans="1:7" ht="21.75" thickBot="1" x14ac:dyDescent="0.3">
      <c r="A2" s="10"/>
      <c r="B2" s="10"/>
      <c r="C2" s="10"/>
      <c r="D2" s="10"/>
      <c r="E2" s="10"/>
      <c r="F2" s="10"/>
      <c r="G2" s="11" t="s">
        <v>36</v>
      </c>
    </row>
    <row r="3" spans="1:7" ht="23.25" customHeight="1" x14ac:dyDescent="0.25">
      <c r="A3" s="56" t="s">
        <v>35</v>
      </c>
      <c r="B3" s="57"/>
      <c r="C3" s="57"/>
      <c r="D3" s="59" t="s">
        <v>34</v>
      </c>
      <c r="E3" s="59"/>
      <c r="F3" s="59"/>
      <c r="G3" s="60"/>
    </row>
    <row r="4" spans="1:7" ht="39.75" customHeight="1" thickBot="1" x14ac:dyDescent="0.3">
      <c r="A4" s="58"/>
      <c r="B4" s="48"/>
      <c r="C4" s="48"/>
      <c r="D4" s="12" t="s">
        <v>33</v>
      </c>
      <c r="E4" s="12" t="s">
        <v>1</v>
      </c>
      <c r="F4" s="12" t="s">
        <v>2</v>
      </c>
      <c r="G4" s="16" t="s">
        <v>32</v>
      </c>
    </row>
    <row r="5" spans="1:7" ht="23.25" customHeight="1" x14ac:dyDescent="0.25">
      <c r="A5" s="61" t="s">
        <v>31</v>
      </c>
      <c r="B5" s="4" t="s">
        <v>0</v>
      </c>
      <c r="C5" s="2"/>
      <c r="D5" s="7">
        <f t="shared" ref="D5:D16" si="0">E5+F5</f>
        <v>448</v>
      </c>
      <c r="E5" s="17">
        <f>SUM(E6:E10)</f>
        <v>143</v>
      </c>
      <c r="F5" s="17">
        <f>SUM(F6:F10)</f>
        <v>305</v>
      </c>
      <c r="G5" s="9">
        <f t="shared" ref="G5:G11" si="1">E5/F5*100</f>
        <v>46.885245901639344</v>
      </c>
    </row>
    <row r="6" spans="1:7" ht="23.25" customHeight="1" x14ac:dyDescent="0.25">
      <c r="A6" s="61"/>
      <c r="B6" s="5" t="s">
        <v>30</v>
      </c>
      <c r="C6" s="2"/>
      <c r="D6" s="7">
        <f t="shared" si="0"/>
        <v>1</v>
      </c>
      <c r="E6" s="31">
        <v>0</v>
      </c>
      <c r="F6" s="31">
        <v>1</v>
      </c>
      <c r="G6" s="9">
        <f t="shared" si="1"/>
        <v>0</v>
      </c>
    </row>
    <row r="7" spans="1:7" ht="23.25" customHeight="1" x14ac:dyDescent="0.25">
      <c r="A7" s="61"/>
      <c r="B7" s="5" t="s">
        <v>29</v>
      </c>
      <c r="C7" s="2"/>
      <c r="D7" s="7">
        <f t="shared" si="0"/>
        <v>182</v>
      </c>
      <c r="E7" s="31">
        <v>71</v>
      </c>
      <c r="F7" s="31">
        <v>111</v>
      </c>
      <c r="G7" s="9">
        <f t="shared" si="1"/>
        <v>63.963963963963963</v>
      </c>
    </row>
    <row r="8" spans="1:7" ht="23.25" customHeight="1" x14ac:dyDescent="0.25">
      <c r="A8" s="61"/>
      <c r="B8" s="5" t="s">
        <v>28</v>
      </c>
      <c r="C8" s="2"/>
      <c r="D8" s="7">
        <f t="shared" si="0"/>
        <v>139</v>
      </c>
      <c r="E8" s="31">
        <v>25</v>
      </c>
      <c r="F8" s="31">
        <v>114</v>
      </c>
      <c r="G8" s="9">
        <f t="shared" si="1"/>
        <v>21.929824561403507</v>
      </c>
    </row>
    <row r="9" spans="1:7" ht="23.25" customHeight="1" x14ac:dyDescent="0.25">
      <c r="A9" s="61"/>
      <c r="B9" s="5" t="s">
        <v>22</v>
      </c>
      <c r="C9" s="2"/>
      <c r="D9" s="7">
        <f t="shared" si="0"/>
        <v>72</v>
      </c>
      <c r="E9" s="31">
        <v>21</v>
      </c>
      <c r="F9" s="31">
        <v>51</v>
      </c>
      <c r="G9" s="9">
        <f t="shared" si="1"/>
        <v>41.17647058823529</v>
      </c>
    </row>
    <row r="10" spans="1:7" ht="23.25" customHeight="1" x14ac:dyDescent="0.25">
      <c r="A10" s="62"/>
      <c r="B10" s="6" t="s">
        <v>21</v>
      </c>
      <c r="C10" s="3"/>
      <c r="D10" s="8">
        <f t="shared" si="0"/>
        <v>54</v>
      </c>
      <c r="E10" s="34">
        <v>26</v>
      </c>
      <c r="F10" s="34">
        <v>28</v>
      </c>
      <c r="G10" s="33">
        <f t="shared" si="1"/>
        <v>92.857142857142861</v>
      </c>
    </row>
    <row r="11" spans="1:7" ht="23.25" customHeight="1" x14ac:dyDescent="0.25">
      <c r="A11" s="63" t="s">
        <v>27</v>
      </c>
      <c r="B11" s="18" t="s">
        <v>0</v>
      </c>
      <c r="C11" s="19"/>
      <c r="D11" s="20">
        <f t="shared" si="0"/>
        <v>189</v>
      </c>
      <c r="E11" s="21">
        <f>SUM(E12:E16)</f>
        <v>28</v>
      </c>
      <c r="F11" s="21">
        <f>SUM(F12:F16)</f>
        <v>161</v>
      </c>
      <c r="G11" s="22">
        <f t="shared" si="1"/>
        <v>17.391304347826086</v>
      </c>
    </row>
    <row r="12" spans="1:7" ht="23.25" customHeight="1" x14ac:dyDescent="0.25">
      <c r="A12" s="61"/>
      <c r="B12" s="5" t="s">
        <v>26</v>
      </c>
      <c r="C12" s="2"/>
      <c r="D12" s="7">
        <f t="shared" si="0"/>
        <v>0</v>
      </c>
      <c r="E12" s="31">
        <v>0</v>
      </c>
      <c r="F12" s="31">
        <v>0</v>
      </c>
      <c r="G12" s="32" t="s">
        <v>25</v>
      </c>
    </row>
    <row r="13" spans="1:7" ht="23.25" customHeight="1" x14ac:dyDescent="0.25">
      <c r="A13" s="61"/>
      <c r="B13" s="5" t="s">
        <v>24</v>
      </c>
      <c r="C13" s="2"/>
      <c r="D13" s="7">
        <f t="shared" si="0"/>
        <v>53</v>
      </c>
      <c r="E13" s="31">
        <v>4</v>
      </c>
      <c r="F13" s="31">
        <v>49</v>
      </c>
      <c r="G13" s="9">
        <f>E13/F13*100</f>
        <v>8.1632653061224492</v>
      </c>
    </row>
    <row r="14" spans="1:7" ht="23.25" customHeight="1" x14ac:dyDescent="0.25">
      <c r="A14" s="61"/>
      <c r="B14" s="5" t="s">
        <v>23</v>
      </c>
      <c r="C14" s="2"/>
      <c r="D14" s="7">
        <f t="shared" si="0"/>
        <v>105</v>
      </c>
      <c r="E14" s="31">
        <v>17</v>
      </c>
      <c r="F14" s="31">
        <v>88</v>
      </c>
      <c r="G14" s="9">
        <f>E14/F14*100</f>
        <v>19.318181818181817</v>
      </c>
    </row>
    <row r="15" spans="1:7" ht="23.25" customHeight="1" x14ac:dyDescent="0.25">
      <c r="A15" s="61"/>
      <c r="B15" s="5" t="s">
        <v>22</v>
      </c>
      <c r="C15" s="2"/>
      <c r="D15" s="7">
        <f t="shared" si="0"/>
        <v>21</v>
      </c>
      <c r="E15" s="31">
        <v>2</v>
      </c>
      <c r="F15" s="31">
        <v>19</v>
      </c>
      <c r="G15" s="9">
        <f>E15/F15*100</f>
        <v>10.526315789473683</v>
      </c>
    </row>
    <row r="16" spans="1:7" ht="23.25" customHeight="1" thickBot="1" x14ac:dyDescent="0.3">
      <c r="A16" s="64"/>
      <c r="B16" s="13" t="s">
        <v>21</v>
      </c>
      <c r="C16" s="14"/>
      <c r="D16" s="15">
        <f t="shared" si="0"/>
        <v>10</v>
      </c>
      <c r="E16" s="30">
        <v>5</v>
      </c>
      <c r="F16" s="30">
        <v>5</v>
      </c>
      <c r="G16" s="29">
        <f>E16/F16*100</f>
        <v>100</v>
      </c>
    </row>
    <row r="17" spans="1:1" ht="23.25" customHeight="1" x14ac:dyDescent="0.25">
      <c r="A17" s="1" t="s">
        <v>20</v>
      </c>
    </row>
  </sheetData>
  <mergeCells count="5">
    <mergeCell ref="D3:G3"/>
    <mergeCell ref="A3:C4"/>
    <mergeCell ref="A1:G1"/>
    <mergeCell ref="A5:A10"/>
    <mergeCell ref="A11:A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具名範圍</vt:lpstr>
      </vt:variant>
      <vt:variant>
        <vt:i4>6</vt:i4>
      </vt:variant>
    </vt:vector>
  </HeadingPairs>
  <TitlesOfParts>
    <vt:vector size="16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'114'!Print_Area</vt:lpstr>
      <vt:lpstr>'105'!Print_Titles</vt:lpstr>
      <vt:lpstr>'106'!Print_Titles</vt:lpstr>
      <vt:lpstr>'107'!Print_Titles</vt:lpstr>
      <vt:lpstr>'108'!Print_Titles</vt:lpstr>
      <vt:lpstr>'109'!Print_Titles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蕭博徽</dc:creator>
  <cp:lastModifiedBy>張展嘉</cp:lastModifiedBy>
  <cp:lastPrinted>2026-03-05T04:54:01Z</cp:lastPrinted>
  <dcterms:created xsi:type="dcterms:W3CDTF">2016-02-19T03:23:35Z</dcterms:created>
  <dcterms:modified xsi:type="dcterms:W3CDTF">2026-03-05T04:54:06Z</dcterms:modified>
</cp:coreProperties>
</file>