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cpc110-028f8f\2.性平各分工小組會議\7.性別主流化工具\01-性別統計\社會局-性別統計\110-性別統計\111-04-19 110年下半年性別統計數據(更新)\"/>
    </mc:Choice>
  </mc:AlternateContent>
  <xr:revisionPtr revIDLastSave="0" documentId="13_ncr:1_{E2028EB0-294C-47DF-AE2E-C7CC06D774A3}" xr6:coauthVersionLast="36" xr6:coauthVersionMax="47" xr10:uidLastSave="{00000000-0000-0000-0000-000000000000}"/>
  <bookViews>
    <workbookView xWindow="-105" yWindow="-105" windowWidth="23250" windowHeight="12570" xr2:uid="{DAEDEB6F-BB4F-474C-AA23-6757F3F98C04}"/>
  </bookViews>
  <sheets>
    <sheet name="兒少福利類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9" i="1" l="1"/>
  <c r="N20" i="1" l="1"/>
  <c r="I20" i="1"/>
  <c r="N19" i="1"/>
  <c r="N18" i="1" s="1"/>
  <c r="I19" i="1"/>
  <c r="I18" i="1" s="1"/>
  <c r="W18" i="1"/>
  <c r="Q18" i="1"/>
  <c r="O18" i="1"/>
  <c r="L18" i="1"/>
  <c r="J18" i="1"/>
  <c r="H18" i="1"/>
  <c r="G18" i="1"/>
  <c r="F18" i="1"/>
  <c r="U14" i="1"/>
  <c r="S14" i="1"/>
  <c r="N14" i="1"/>
  <c r="I14" i="1"/>
  <c r="U13" i="1"/>
  <c r="U12" i="1" s="1"/>
  <c r="S13" i="1"/>
  <c r="S12" i="1" s="1"/>
  <c r="N13" i="1"/>
  <c r="I13" i="1"/>
  <c r="R12" i="1"/>
  <c r="O12" i="1"/>
  <c r="N12" i="1"/>
  <c r="M12" i="1"/>
  <c r="L12" i="1"/>
  <c r="K12" i="1"/>
  <c r="J12" i="1"/>
  <c r="I12" i="1"/>
  <c r="H12" i="1"/>
  <c r="G12" i="1"/>
  <c r="F12" i="1"/>
  <c r="S11" i="1"/>
  <c r="N11" i="1"/>
  <c r="I11" i="1"/>
  <c r="I9" i="1" s="1"/>
  <c r="S10" i="1"/>
  <c r="S9" i="1" s="1"/>
  <c r="N10" i="1"/>
  <c r="I10" i="1"/>
  <c r="W9" i="1"/>
  <c r="U9" i="1"/>
  <c r="T9" i="1"/>
  <c r="R9" i="1"/>
  <c r="Q9" i="1"/>
  <c r="P9" i="1"/>
  <c r="O9" i="1"/>
  <c r="N9" i="1"/>
  <c r="M9" i="1"/>
  <c r="L9" i="1"/>
  <c r="K9" i="1"/>
  <c r="J9" i="1"/>
  <c r="H9" i="1"/>
  <c r="G9" i="1"/>
  <c r="F9" i="1"/>
  <c r="S8" i="1"/>
  <c r="N8" i="1"/>
  <c r="I8" i="1"/>
  <c r="S7" i="1"/>
  <c r="S6" i="1" s="1"/>
  <c r="N7" i="1"/>
  <c r="I7" i="1"/>
  <c r="I6" i="1" s="1"/>
  <c r="W6" i="1"/>
  <c r="R6" i="1"/>
  <c r="Q6" i="1"/>
  <c r="O6" i="1"/>
  <c r="M6" i="1"/>
  <c r="L6" i="1"/>
  <c r="K6" i="1"/>
  <c r="J6" i="1"/>
  <c r="H6" i="1"/>
  <c r="G6" i="1"/>
  <c r="F6" i="1"/>
  <c r="S5" i="1"/>
  <c r="N5" i="1"/>
  <c r="I5" i="1"/>
  <c r="S4" i="1"/>
  <c r="S3" i="1" s="1"/>
  <c r="N4" i="1"/>
  <c r="I4" i="1"/>
  <c r="W3" i="1"/>
  <c r="R3" i="1"/>
  <c r="Q3" i="1"/>
  <c r="O3" i="1"/>
  <c r="M3" i="1"/>
  <c r="L3" i="1"/>
  <c r="K3" i="1"/>
  <c r="J3" i="1"/>
  <c r="I3" i="1"/>
  <c r="H3" i="1"/>
  <c r="G3" i="1"/>
  <c r="F3" i="1"/>
</calcChain>
</file>

<file path=xl/sharedStrings.xml><?xml version="1.0" encoding="utf-8"?>
<sst xmlns="http://schemas.openxmlformats.org/spreadsheetml/2006/main" count="202" uniqueCount="49">
  <si>
    <t>指標</t>
    <phoneticPr fontId="3" type="noConversion"/>
  </si>
  <si>
    <t>複分類</t>
    <phoneticPr fontId="3" type="noConversion"/>
  </si>
  <si>
    <t>單位</t>
    <phoneticPr fontId="3" type="noConversion"/>
  </si>
  <si>
    <t>性別</t>
    <phoneticPr fontId="5" type="noConversion"/>
  </si>
  <si>
    <t>99年(底)</t>
  </si>
  <si>
    <t>100年(底)</t>
  </si>
  <si>
    <t>101年(底)</t>
  </si>
  <si>
    <t>102年(底)</t>
  </si>
  <si>
    <t>103年(底)</t>
  </si>
  <si>
    <r>
      <t>104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底</t>
    </r>
    <r>
      <rPr>
        <sz val="12"/>
        <rFont val="Times New Roman"/>
        <family val="1"/>
      </rPr>
      <t>)</t>
    </r>
    <phoneticPr fontId="5" type="noConversion"/>
  </si>
  <si>
    <r>
      <t>105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上半年</t>
    </r>
    <r>
      <rPr>
        <sz val="12"/>
        <rFont val="Times New Roman"/>
        <family val="1"/>
      </rPr>
      <t>)
(1-6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)</t>
    </r>
    <phoneticPr fontId="5" type="noConversion"/>
  </si>
  <si>
    <r>
      <t>105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下半年</t>
    </r>
    <r>
      <rPr>
        <sz val="12"/>
        <rFont val="Times New Roman"/>
        <family val="1"/>
      </rPr>
      <t>)
(7-12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)</t>
    </r>
    <phoneticPr fontId="5" type="noConversion"/>
  </si>
  <si>
    <r>
      <t>106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上半年</t>
    </r>
    <r>
      <rPr>
        <sz val="12"/>
        <rFont val="Times New Roman"/>
        <family val="1"/>
      </rPr>
      <t>)
(1-6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)</t>
    </r>
    <phoneticPr fontId="5" type="noConversion"/>
  </si>
  <si>
    <r>
      <t>106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下半年</t>
    </r>
    <r>
      <rPr>
        <sz val="12"/>
        <rFont val="Times New Roman"/>
        <family val="1"/>
      </rPr>
      <t>)
(7-12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)</t>
    </r>
    <phoneticPr fontId="5" type="noConversion"/>
  </si>
  <si>
    <r>
      <t>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上半年</t>
    </r>
    <r>
      <rPr>
        <sz val="12"/>
        <rFont val="Times New Roman"/>
        <family val="1"/>
      </rPr>
      <t>)
(1-6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</si>
  <si>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r>
      <t>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下半年</t>
    </r>
    <r>
      <rPr>
        <sz val="12"/>
        <rFont val="Times New Roman"/>
        <family val="1"/>
      </rPr>
      <t>)
(7-12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</si>
  <si>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r>
      <t>108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上半年</t>
    </r>
    <r>
      <rPr>
        <sz val="12"/>
        <rFont val="Times New Roman"/>
        <family val="1"/>
      </rPr>
      <t>)
(1-6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</si>
  <si>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r>
      <t>108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下半年</t>
    </r>
    <r>
      <rPr>
        <sz val="12"/>
        <rFont val="Times New Roman"/>
        <family val="1"/>
      </rPr>
      <t>)
(7-12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</si>
  <si>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r>
      <t>109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上半年</t>
    </r>
    <r>
      <rPr>
        <sz val="12"/>
        <rFont val="Times New Roman"/>
        <family val="1"/>
      </rPr>
      <t>)
(1-6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</si>
  <si>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r>
      <t>109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下半年</t>
    </r>
    <r>
      <rPr>
        <sz val="12"/>
        <rFont val="Times New Roman"/>
        <family val="1"/>
      </rPr>
      <t>)
(7-12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</si>
  <si>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r>
      <t>110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上</t>
    </r>
    <r>
      <rPr>
        <sz val="12"/>
        <rFont val="新細明體"/>
        <family val="1"/>
        <charset val="136"/>
      </rPr>
      <t>半年</t>
    </r>
    <r>
      <rPr>
        <sz val="12"/>
        <rFont val="Times New Roman"/>
        <family val="1"/>
      </rPr>
      <t>)
(1-6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</si>
  <si>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t>小計/期底數</t>
    <phoneticPr fontId="3" type="noConversion"/>
  </si>
  <si>
    <t>Q1</t>
    <phoneticPr fontId="3" type="noConversion"/>
  </si>
  <si>
    <r>
      <t>Q2/</t>
    </r>
    <r>
      <rPr>
        <sz val="10"/>
        <rFont val="細明體"/>
        <family val="3"/>
        <charset val="136"/>
      </rPr>
      <t>上半年</t>
    </r>
    <phoneticPr fontId="3" type="noConversion"/>
  </si>
  <si>
    <t>Q3</t>
    <phoneticPr fontId="3" type="noConversion"/>
  </si>
  <si>
    <r>
      <t>Q4/</t>
    </r>
    <r>
      <rPr>
        <sz val="10"/>
        <rFont val="細明體"/>
        <family val="3"/>
        <charset val="136"/>
      </rPr>
      <t>下半年</t>
    </r>
    <phoneticPr fontId="3" type="noConversion"/>
  </si>
  <si>
    <t>Q1</t>
    <phoneticPr fontId="3" type="noConversion"/>
  </si>
  <si>
    <t>Q2</t>
    <phoneticPr fontId="3" type="noConversion"/>
  </si>
  <si>
    <t>Q3</t>
    <phoneticPr fontId="3" type="noConversion"/>
  </si>
  <si>
    <t>Q4</t>
    <phoneticPr fontId="3" type="noConversion"/>
  </si>
  <si>
    <t>兒童人口數</t>
    <phoneticPr fontId="3" type="noConversion"/>
  </si>
  <si>
    <t>人</t>
    <phoneticPr fontId="3" type="noConversion"/>
  </si>
  <si>
    <t>合計</t>
  </si>
  <si>
    <t>男</t>
    <phoneticPr fontId="5" type="noConversion"/>
  </si>
  <si>
    <t>女</t>
    <phoneticPr fontId="5" type="noConversion"/>
  </si>
  <si>
    <t>少年人口數</t>
    <phoneticPr fontId="5" type="noConversion"/>
  </si>
  <si>
    <t>發展遲緩兒童早期療育服務通報個案人數</t>
    <phoneticPr fontId="5" type="noConversion"/>
  </si>
  <si>
    <t>兒少寄養人數</t>
    <phoneticPr fontId="5" type="noConversion"/>
  </si>
  <si>
    <t>-</t>
    <phoneticPr fontId="5" type="noConversion"/>
  </si>
  <si>
    <t>男</t>
  </si>
  <si>
    <t>女</t>
  </si>
  <si>
    <t>強制性親職個案人數(107年新增)</t>
    <phoneticPr fontId="5" type="noConversion"/>
  </si>
  <si>
    <t>人</t>
    <phoneticPr fontId="5" type="noConversion"/>
  </si>
  <si>
    <t>合計</t>
    <phoneticPr fontId="5" type="noConversion"/>
  </si>
  <si>
    <t>…</t>
    <phoneticPr fontId="5" type="noConversion"/>
  </si>
  <si>
    <t>…</t>
  </si>
  <si>
    <t>兒少機構安置收容人數</t>
    <phoneticPr fontId="5" type="noConversion"/>
  </si>
  <si>
    <t>兒少安置機構工作人員數</t>
    <phoneticPr fontId="3" type="noConversion"/>
  </si>
  <si>
    <t xml:space="preserve"> 110年(下半年)
(7-12月)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</si>
</sst>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76" formatCode="_(* #,##0_);_(* \(#,##0\);_(* &quot;-&quot;_);_(@_)"/>
    <numFmt numFmtId="177" formatCode="#,##0_);[Red]\(#,##0\)"/>
    <numFmt numFmtId="178" formatCode="_(* #,##0.00_);_(* \(#,##0.00\);_(* &quot;-&quot;??_);_(@_)"/>
    <numFmt numFmtId="179" formatCode="_(* #,##0_);_(* \(#,##0\);_(* &quot;-&quot;??_);_(@_)"/>
    <numFmt numFmtId="180" formatCode="#,##0;\-#,##0;&quot;－&quot;"/>
    <numFmt numFmtId="181" formatCode="_-* #,##0_-;\-* #,##0_-;_-* &quot;-&quot;??_-;_-@_-"/>
  </numFmts>
  <fonts count="23" x14ac:knownFonts="1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sz val="12"/>
      <color indexed="8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b/>
      <sz val="9"/>
      <color indexed="8"/>
      <name val="細明體"/>
      <family val="3"/>
      <charset val="136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b/>
      <sz val="1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9"/>
      <color indexed="8"/>
      <name val="細明體"/>
      <family val="3"/>
      <charset val="136"/>
    </font>
    <font>
      <sz val="12"/>
      <color indexed="8"/>
      <name val="Times New Roman"/>
      <family val="1"/>
    </font>
    <font>
      <sz val="12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178" fontId="7" fillId="0" borderId="0" applyFont="0" applyFill="0" applyBorder="0" applyAlignment="0" applyProtection="0">
      <alignment vertical="center"/>
    </xf>
    <xf numFmtId="0" fontId="1" fillId="0" borderId="0"/>
    <xf numFmtId="43" fontId="7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80" fontId="17" fillId="0" borderId="1" xfId="0" applyNumberFormat="1" applyFont="1" applyBorder="1" applyAlignment="1">
      <alignment horizontal="right" vertical="center" wrapText="1"/>
    </xf>
    <xf numFmtId="180" fontId="17" fillId="0" borderId="1" xfId="0" applyNumberFormat="1" applyFont="1" applyBorder="1" applyAlignment="1">
      <alignment horizontal="right"/>
    </xf>
    <xf numFmtId="177" fontId="17" fillId="0" borderId="1" xfId="0" applyNumberFormat="1" applyFont="1" applyBorder="1" applyAlignment="1">
      <alignment horizontal="right" wrapText="1"/>
    </xf>
    <xf numFmtId="3" fontId="17" fillId="0" borderId="1" xfId="0" applyNumberFormat="1" applyFont="1" applyBorder="1" applyAlignment="1">
      <alignment horizontal="right" vertical="center"/>
    </xf>
    <xf numFmtId="181" fontId="17" fillId="0" borderId="1" xfId="1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 vertical="center"/>
    </xf>
    <xf numFmtId="3" fontId="18" fillId="0" borderId="1" xfId="0" applyNumberFormat="1" applyFont="1" applyBorder="1">
      <alignment vertical="center"/>
    </xf>
    <xf numFmtId="0" fontId="4" fillId="3" borderId="1" xfId="0" applyFont="1" applyFill="1" applyBorder="1">
      <alignment vertical="center"/>
    </xf>
    <xf numFmtId="3" fontId="17" fillId="0" borderId="1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/>
    </xf>
    <xf numFmtId="0" fontId="2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right"/>
    </xf>
    <xf numFmtId="176" fontId="17" fillId="4" borderId="1" xfId="0" applyNumberFormat="1" applyFont="1" applyFill="1" applyBorder="1" applyAlignment="1">
      <alignment horizontal="right" wrapText="1"/>
    </xf>
    <xf numFmtId="177" fontId="17" fillId="3" borderId="1" xfId="0" applyNumberFormat="1" applyFont="1" applyFill="1" applyBorder="1" applyAlignment="1">
      <alignment horizontal="right" wrapText="1"/>
    </xf>
    <xf numFmtId="181" fontId="17" fillId="0" borderId="1" xfId="1" applyNumberFormat="1" applyFont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17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177" fontId="17" fillId="0" borderId="1" xfId="0" applyNumberFormat="1" applyFont="1" applyBorder="1" applyAlignment="1">
      <alignment horizontal="right"/>
    </xf>
    <xf numFmtId="38" fontId="17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right"/>
    </xf>
    <xf numFmtId="180" fontId="11" fillId="4" borderId="1" xfId="0" applyNumberFormat="1" applyFont="1" applyFill="1" applyBorder="1" applyAlignment="1">
      <alignment horizontal="right" wrapText="1"/>
    </xf>
    <xf numFmtId="0" fontId="12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15" fillId="0" borderId="0" xfId="0" applyFont="1" applyAlignment="1"/>
    <xf numFmtId="0" fontId="17" fillId="4" borderId="1" xfId="0" applyFont="1" applyFill="1" applyBorder="1" applyAlignment="1">
      <alignment horizontal="right"/>
    </xf>
    <xf numFmtId="180" fontId="17" fillId="4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right"/>
    </xf>
    <xf numFmtId="180" fontId="17" fillId="0" borderId="1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 wrapText="1"/>
    </xf>
    <xf numFmtId="180" fontId="11" fillId="0" borderId="1" xfId="0" applyNumberFormat="1" applyFont="1" applyBorder="1" applyAlignment="1">
      <alignment horizontal="right" vertical="center" wrapText="1"/>
    </xf>
    <xf numFmtId="180" fontId="11" fillId="0" borderId="1" xfId="0" applyNumberFormat="1" applyFont="1" applyBorder="1" applyAlignment="1">
      <alignment horizontal="right" vertical="center"/>
    </xf>
    <xf numFmtId="177" fontId="11" fillId="0" borderId="1" xfId="0" applyNumberFormat="1" applyFont="1" applyBorder="1" applyAlignment="1">
      <alignment horizontal="right" vertical="center"/>
    </xf>
    <xf numFmtId="181" fontId="11" fillId="0" borderId="1" xfId="1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Border="1">
      <alignment vertical="center"/>
    </xf>
    <xf numFmtId="3" fontId="14" fillId="3" borderId="1" xfId="0" applyNumberFormat="1" applyFont="1" applyFill="1" applyBorder="1">
      <alignment vertical="center"/>
    </xf>
    <xf numFmtId="3" fontId="1" fillId="0" borderId="1" xfId="0" applyNumberFormat="1" applyFont="1" applyBorder="1">
      <alignment vertical="center"/>
    </xf>
    <xf numFmtId="3" fontId="1" fillId="3" borderId="1" xfId="0" applyNumberFormat="1" applyFont="1" applyFill="1" applyBorder="1">
      <alignment vertical="center"/>
    </xf>
    <xf numFmtId="3" fontId="19" fillId="0" borderId="1" xfId="0" applyNumberFormat="1" applyFont="1" applyBorder="1" applyAlignment="1">
      <alignment horizontal="right" vertical="center"/>
    </xf>
    <xf numFmtId="179" fontId="12" fillId="0" borderId="1" xfId="1" applyNumberFormat="1" applyFont="1" applyFill="1" applyBorder="1">
      <alignment vertical="center"/>
    </xf>
    <xf numFmtId="179" fontId="12" fillId="3" borderId="1" xfId="3" applyNumberFormat="1" applyFont="1" applyFill="1" applyBorder="1">
      <alignment vertical="center"/>
    </xf>
    <xf numFmtId="179" fontId="6" fillId="0" borderId="1" xfId="1" applyNumberFormat="1" applyFont="1" applyFill="1" applyBorder="1">
      <alignment vertical="center"/>
    </xf>
    <xf numFmtId="179" fontId="6" fillId="3" borderId="1" xfId="3" applyNumberFormat="1" applyFont="1" applyFill="1" applyBorder="1">
      <alignment vertical="center"/>
    </xf>
    <xf numFmtId="179" fontId="12" fillId="0" borderId="1" xfId="1" applyNumberFormat="1" applyFont="1" applyFill="1" applyBorder="1" applyAlignment="1">
      <alignment horizontal="right" vertical="center"/>
    </xf>
    <xf numFmtId="179" fontId="12" fillId="3" borderId="1" xfId="3" applyNumberFormat="1" applyFont="1" applyFill="1" applyBorder="1" applyAlignment="1">
      <alignment horizontal="right" vertical="center"/>
    </xf>
    <xf numFmtId="179" fontId="6" fillId="0" borderId="1" xfId="1" applyNumberFormat="1" applyFont="1" applyFill="1" applyBorder="1" applyAlignment="1">
      <alignment horizontal="right" vertical="center"/>
    </xf>
    <xf numFmtId="179" fontId="6" fillId="3" borderId="1" xfId="3" applyNumberFormat="1" applyFont="1" applyFill="1" applyBorder="1" applyAlignment="1">
      <alignment horizontal="right" vertical="center"/>
    </xf>
    <xf numFmtId="177" fontId="11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/>
    </xf>
    <xf numFmtId="179" fontId="6" fillId="0" borderId="1" xfId="1" applyNumberFormat="1" applyFont="1" applyFill="1" applyBorder="1" applyAlignment="1">
      <alignment horizontal="right"/>
    </xf>
    <xf numFmtId="179" fontId="6" fillId="3" borderId="1" xfId="3" applyNumberFormat="1" applyFont="1" applyFill="1" applyBorder="1" applyAlignment="1">
      <alignment horizontal="right"/>
    </xf>
    <xf numFmtId="176" fontId="11" fillId="4" borderId="1" xfId="0" applyNumberFormat="1" applyFont="1" applyFill="1" applyBorder="1" applyAlignment="1">
      <alignment horizontal="right" vertical="center" wrapText="1"/>
    </xf>
    <xf numFmtId="177" fontId="11" fillId="3" borderId="1" xfId="0" applyNumberFormat="1" applyFont="1" applyFill="1" applyBorder="1" applyAlignment="1">
      <alignment horizontal="right" vertical="center" wrapText="1"/>
    </xf>
    <xf numFmtId="181" fontId="11" fillId="0" borderId="1" xfId="1" applyNumberFormat="1" applyFont="1" applyBorder="1" applyAlignment="1">
      <alignment horizontal="right" vertical="center"/>
    </xf>
    <xf numFmtId="0" fontId="12" fillId="3" borderId="1" xfId="0" applyFont="1" applyFill="1" applyBorder="1" applyAlignment="1">
      <alignment horizontal="right" vertical="center"/>
    </xf>
    <xf numFmtId="38" fontId="11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179" fontId="12" fillId="0" borderId="1" xfId="3" applyNumberFormat="1" applyFont="1" applyFill="1" applyBorder="1" applyAlignment="1">
      <alignment horizontal="right" vertical="center"/>
    </xf>
    <xf numFmtId="179" fontId="6" fillId="0" borderId="1" xfId="3" applyNumberFormat="1" applyFont="1" applyFill="1" applyBorder="1" applyAlignment="1">
      <alignment horizontal="right" vertical="center"/>
    </xf>
    <xf numFmtId="179" fontId="6" fillId="0" borderId="1" xfId="3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2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9" fontId="6" fillId="2" borderId="1" xfId="1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80" fontId="17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180" fontId="11" fillId="0" borderId="1" xfId="0" applyNumberFormat="1" applyFont="1" applyBorder="1" applyAlignment="1">
      <alignment horizontal="right" vertical="center" wrapText="1"/>
    </xf>
  </cellXfs>
  <cellStyles count="4">
    <cellStyle name="一般" xfId="0" builtinId="0"/>
    <cellStyle name="一般_Sheet1" xfId="2" xr:uid="{7B1844D4-4D2C-4AF9-B0BE-E3B14A20DBB0}"/>
    <cellStyle name="千分位" xfId="1" builtinId="3"/>
    <cellStyle name="千分位 2 2" xfId="3" xr:uid="{D6716717-26AA-4ADA-8475-D738A5E3C7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852F5-E1A6-4A23-B97A-F8E36DD3D779}">
  <dimension ref="A1:AH24"/>
  <sheetViews>
    <sheetView tabSelected="1" topLeftCell="Z1" zoomScale="70" zoomScaleNormal="70" zoomScalePageLayoutView="75" workbookViewId="0">
      <selection activeCell="AH9" sqref="AH9"/>
    </sheetView>
  </sheetViews>
  <sheetFormatPr defaultRowHeight="16.5" x14ac:dyDescent="0.25"/>
  <cols>
    <col min="1" max="1" width="8.5" customWidth="1"/>
    <col min="2" max="3" width="12.25" customWidth="1"/>
    <col min="4" max="4" width="5.375" customWidth="1"/>
    <col min="5" max="5" width="4.875" customWidth="1"/>
    <col min="6" max="22" width="9" style="38" hidden="1" customWidth="1"/>
    <col min="23" max="24" width="20" style="38" hidden="1" customWidth="1"/>
    <col min="25" max="26" width="17" style="38" customWidth="1"/>
    <col min="27" max="33" width="17" style="39" customWidth="1"/>
    <col min="34" max="34" width="17" customWidth="1"/>
    <col min="257" max="257" width="8.5" customWidth="1"/>
    <col min="258" max="259" width="12.25" customWidth="1"/>
    <col min="260" max="260" width="5.375" customWidth="1"/>
    <col min="261" max="261" width="4.875" customWidth="1"/>
    <col min="262" max="280" width="0" hidden="1" customWidth="1"/>
    <col min="281" max="289" width="18" customWidth="1"/>
    <col min="513" max="513" width="8.5" customWidth="1"/>
    <col min="514" max="515" width="12.25" customWidth="1"/>
    <col min="516" max="516" width="5.375" customWidth="1"/>
    <col min="517" max="517" width="4.875" customWidth="1"/>
    <col min="518" max="536" width="0" hidden="1" customWidth="1"/>
    <col min="537" max="545" width="18" customWidth="1"/>
    <col min="769" max="769" width="8.5" customWidth="1"/>
    <col min="770" max="771" width="12.25" customWidth="1"/>
    <col min="772" max="772" width="5.375" customWidth="1"/>
    <col min="773" max="773" width="4.875" customWidth="1"/>
    <col min="774" max="792" width="0" hidden="1" customWidth="1"/>
    <col min="793" max="801" width="18" customWidth="1"/>
    <col min="1025" max="1025" width="8.5" customWidth="1"/>
    <col min="1026" max="1027" width="12.25" customWidth="1"/>
    <col min="1028" max="1028" width="5.375" customWidth="1"/>
    <col min="1029" max="1029" width="4.875" customWidth="1"/>
    <col min="1030" max="1048" width="0" hidden="1" customWidth="1"/>
    <col min="1049" max="1057" width="18" customWidth="1"/>
    <col min="1281" max="1281" width="8.5" customWidth="1"/>
    <col min="1282" max="1283" width="12.25" customWidth="1"/>
    <col min="1284" max="1284" width="5.375" customWidth="1"/>
    <col min="1285" max="1285" width="4.875" customWidth="1"/>
    <col min="1286" max="1304" width="0" hidden="1" customWidth="1"/>
    <col min="1305" max="1313" width="18" customWidth="1"/>
    <col min="1537" max="1537" width="8.5" customWidth="1"/>
    <col min="1538" max="1539" width="12.25" customWidth="1"/>
    <col min="1540" max="1540" width="5.375" customWidth="1"/>
    <col min="1541" max="1541" width="4.875" customWidth="1"/>
    <col min="1542" max="1560" width="0" hidden="1" customWidth="1"/>
    <col min="1561" max="1569" width="18" customWidth="1"/>
    <col min="1793" max="1793" width="8.5" customWidth="1"/>
    <col min="1794" max="1795" width="12.25" customWidth="1"/>
    <col min="1796" max="1796" width="5.375" customWidth="1"/>
    <col min="1797" max="1797" width="4.875" customWidth="1"/>
    <col min="1798" max="1816" width="0" hidden="1" customWidth="1"/>
    <col min="1817" max="1825" width="18" customWidth="1"/>
    <col min="2049" max="2049" width="8.5" customWidth="1"/>
    <col min="2050" max="2051" width="12.25" customWidth="1"/>
    <col min="2052" max="2052" width="5.375" customWidth="1"/>
    <col min="2053" max="2053" width="4.875" customWidth="1"/>
    <col min="2054" max="2072" width="0" hidden="1" customWidth="1"/>
    <col min="2073" max="2081" width="18" customWidth="1"/>
    <col min="2305" max="2305" width="8.5" customWidth="1"/>
    <col min="2306" max="2307" width="12.25" customWidth="1"/>
    <col min="2308" max="2308" width="5.375" customWidth="1"/>
    <col min="2309" max="2309" width="4.875" customWidth="1"/>
    <col min="2310" max="2328" width="0" hidden="1" customWidth="1"/>
    <col min="2329" max="2337" width="18" customWidth="1"/>
    <col min="2561" max="2561" width="8.5" customWidth="1"/>
    <col min="2562" max="2563" width="12.25" customWidth="1"/>
    <col min="2564" max="2564" width="5.375" customWidth="1"/>
    <col min="2565" max="2565" width="4.875" customWidth="1"/>
    <col min="2566" max="2584" width="0" hidden="1" customWidth="1"/>
    <col min="2585" max="2593" width="18" customWidth="1"/>
    <col min="2817" max="2817" width="8.5" customWidth="1"/>
    <col min="2818" max="2819" width="12.25" customWidth="1"/>
    <col min="2820" max="2820" width="5.375" customWidth="1"/>
    <col min="2821" max="2821" width="4.875" customWidth="1"/>
    <col min="2822" max="2840" width="0" hidden="1" customWidth="1"/>
    <col min="2841" max="2849" width="18" customWidth="1"/>
    <col min="3073" max="3073" width="8.5" customWidth="1"/>
    <col min="3074" max="3075" width="12.25" customWidth="1"/>
    <col min="3076" max="3076" width="5.375" customWidth="1"/>
    <col min="3077" max="3077" width="4.875" customWidth="1"/>
    <col min="3078" max="3096" width="0" hidden="1" customWidth="1"/>
    <col min="3097" max="3105" width="18" customWidth="1"/>
    <col min="3329" max="3329" width="8.5" customWidth="1"/>
    <col min="3330" max="3331" width="12.25" customWidth="1"/>
    <col min="3332" max="3332" width="5.375" customWidth="1"/>
    <col min="3333" max="3333" width="4.875" customWidth="1"/>
    <col min="3334" max="3352" width="0" hidden="1" customWidth="1"/>
    <col min="3353" max="3361" width="18" customWidth="1"/>
    <col min="3585" max="3585" width="8.5" customWidth="1"/>
    <col min="3586" max="3587" width="12.25" customWidth="1"/>
    <col min="3588" max="3588" width="5.375" customWidth="1"/>
    <col min="3589" max="3589" width="4.875" customWidth="1"/>
    <col min="3590" max="3608" width="0" hidden="1" customWidth="1"/>
    <col min="3609" max="3617" width="18" customWidth="1"/>
    <col min="3841" max="3841" width="8.5" customWidth="1"/>
    <col min="3842" max="3843" width="12.25" customWidth="1"/>
    <col min="3844" max="3844" width="5.375" customWidth="1"/>
    <col min="3845" max="3845" width="4.875" customWidth="1"/>
    <col min="3846" max="3864" width="0" hidden="1" customWidth="1"/>
    <col min="3865" max="3873" width="18" customWidth="1"/>
    <col min="4097" max="4097" width="8.5" customWidth="1"/>
    <col min="4098" max="4099" width="12.25" customWidth="1"/>
    <col min="4100" max="4100" width="5.375" customWidth="1"/>
    <col min="4101" max="4101" width="4.875" customWidth="1"/>
    <col min="4102" max="4120" width="0" hidden="1" customWidth="1"/>
    <col min="4121" max="4129" width="18" customWidth="1"/>
    <col min="4353" max="4353" width="8.5" customWidth="1"/>
    <col min="4354" max="4355" width="12.25" customWidth="1"/>
    <col min="4356" max="4356" width="5.375" customWidth="1"/>
    <col min="4357" max="4357" width="4.875" customWidth="1"/>
    <col min="4358" max="4376" width="0" hidden="1" customWidth="1"/>
    <col min="4377" max="4385" width="18" customWidth="1"/>
    <col min="4609" max="4609" width="8.5" customWidth="1"/>
    <col min="4610" max="4611" width="12.25" customWidth="1"/>
    <col min="4612" max="4612" width="5.375" customWidth="1"/>
    <col min="4613" max="4613" width="4.875" customWidth="1"/>
    <col min="4614" max="4632" width="0" hidden="1" customWidth="1"/>
    <col min="4633" max="4641" width="18" customWidth="1"/>
    <col min="4865" max="4865" width="8.5" customWidth="1"/>
    <col min="4866" max="4867" width="12.25" customWidth="1"/>
    <col min="4868" max="4868" width="5.375" customWidth="1"/>
    <col min="4869" max="4869" width="4.875" customWidth="1"/>
    <col min="4870" max="4888" width="0" hidden="1" customWidth="1"/>
    <col min="4889" max="4897" width="18" customWidth="1"/>
    <col min="5121" max="5121" width="8.5" customWidth="1"/>
    <col min="5122" max="5123" width="12.25" customWidth="1"/>
    <col min="5124" max="5124" width="5.375" customWidth="1"/>
    <col min="5125" max="5125" width="4.875" customWidth="1"/>
    <col min="5126" max="5144" width="0" hidden="1" customWidth="1"/>
    <col min="5145" max="5153" width="18" customWidth="1"/>
    <col min="5377" max="5377" width="8.5" customWidth="1"/>
    <col min="5378" max="5379" width="12.25" customWidth="1"/>
    <col min="5380" max="5380" width="5.375" customWidth="1"/>
    <col min="5381" max="5381" width="4.875" customWidth="1"/>
    <col min="5382" max="5400" width="0" hidden="1" customWidth="1"/>
    <col min="5401" max="5409" width="18" customWidth="1"/>
    <col min="5633" max="5633" width="8.5" customWidth="1"/>
    <col min="5634" max="5635" width="12.25" customWidth="1"/>
    <col min="5636" max="5636" width="5.375" customWidth="1"/>
    <col min="5637" max="5637" width="4.875" customWidth="1"/>
    <col min="5638" max="5656" width="0" hidden="1" customWidth="1"/>
    <col min="5657" max="5665" width="18" customWidth="1"/>
    <col min="5889" max="5889" width="8.5" customWidth="1"/>
    <col min="5890" max="5891" width="12.25" customWidth="1"/>
    <col min="5892" max="5892" width="5.375" customWidth="1"/>
    <col min="5893" max="5893" width="4.875" customWidth="1"/>
    <col min="5894" max="5912" width="0" hidden="1" customWidth="1"/>
    <col min="5913" max="5921" width="18" customWidth="1"/>
    <col min="6145" max="6145" width="8.5" customWidth="1"/>
    <col min="6146" max="6147" width="12.25" customWidth="1"/>
    <col min="6148" max="6148" width="5.375" customWidth="1"/>
    <col min="6149" max="6149" width="4.875" customWidth="1"/>
    <col min="6150" max="6168" width="0" hidden="1" customWidth="1"/>
    <col min="6169" max="6177" width="18" customWidth="1"/>
    <col min="6401" max="6401" width="8.5" customWidth="1"/>
    <col min="6402" max="6403" width="12.25" customWidth="1"/>
    <col min="6404" max="6404" width="5.375" customWidth="1"/>
    <col min="6405" max="6405" width="4.875" customWidth="1"/>
    <col min="6406" max="6424" width="0" hidden="1" customWidth="1"/>
    <col min="6425" max="6433" width="18" customWidth="1"/>
    <col min="6657" max="6657" width="8.5" customWidth="1"/>
    <col min="6658" max="6659" width="12.25" customWidth="1"/>
    <col min="6660" max="6660" width="5.375" customWidth="1"/>
    <col min="6661" max="6661" width="4.875" customWidth="1"/>
    <col min="6662" max="6680" width="0" hidden="1" customWidth="1"/>
    <col min="6681" max="6689" width="18" customWidth="1"/>
    <col min="6913" max="6913" width="8.5" customWidth="1"/>
    <col min="6914" max="6915" width="12.25" customWidth="1"/>
    <col min="6916" max="6916" width="5.375" customWidth="1"/>
    <col min="6917" max="6917" width="4.875" customWidth="1"/>
    <col min="6918" max="6936" width="0" hidden="1" customWidth="1"/>
    <col min="6937" max="6945" width="18" customWidth="1"/>
    <col min="7169" max="7169" width="8.5" customWidth="1"/>
    <col min="7170" max="7171" width="12.25" customWidth="1"/>
    <col min="7172" max="7172" width="5.375" customWidth="1"/>
    <col min="7173" max="7173" width="4.875" customWidth="1"/>
    <col min="7174" max="7192" width="0" hidden="1" customWidth="1"/>
    <col min="7193" max="7201" width="18" customWidth="1"/>
    <col min="7425" max="7425" width="8.5" customWidth="1"/>
    <col min="7426" max="7427" width="12.25" customWidth="1"/>
    <col min="7428" max="7428" width="5.375" customWidth="1"/>
    <col min="7429" max="7429" width="4.875" customWidth="1"/>
    <col min="7430" max="7448" width="0" hidden="1" customWidth="1"/>
    <col min="7449" max="7457" width="18" customWidth="1"/>
    <col min="7681" max="7681" width="8.5" customWidth="1"/>
    <col min="7682" max="7683" width="12.25" customWidth="1"/>
    <col min="7684" max="7684" width="5.375" customWidth="1"/>
    <col min="7685" max="7685" width="4.875" customWidth="1"/>
    <col min="7686" max="7704" width="0" hidden="1" customWidth="1"/>
    <col min="7705" max="7713" width="18" customWidth="1"/>
    <col min="7937" max="7937" width="8.5" customWidth="1"/>
    <col min="7938" max="7939" width="12.25" customWidth="1"/>
    <col min="7940" max="7940" width="5.375" customWidth="1"/>
    <col min="7941" max="7941" width="4.875" customWidth="1"/>
    <col min="7942" max="7960" width="0" hidden="1" customWidth="1"/>
    <col min="7961" max="7969" width="18" customWidth="1"/>
    <col min="8193" max="8193" width="8.5" customWidth="1"/>
    <col min="8194" max="8195" width="12.25" customWidth="1"/>
    <col min="8196" max="8196" width="5.375" customWidth="1"/>
    <col min="8197" max="8197" width="4.875" customWidth="1"/>
    <col min="8198" max="8216" width="0" hidden="1" customWidth="1"/>
    <col min="8217" max="8225" width="18" customWidth="1"/>
    <col min="8449" max="8449" width="8.5" customWidth="1"/>
    <col min="8450" max="8451" width="12.25" customWidth="1"/>
    <col min="8452" max="8452" width="5.375" customWidth="1"/>
    <col min="8453" max="8453" width="4.875" customWidth="1"/>
    <col min="8454" max="8472" width="0" hidden="1" customWidth="1"/>
    <col min="8473" max="8481" width="18" customWidth="1"/>
    <col min="8705" max="8705" width="8.5" customWidth="1"/>
    <col min="8706" max="8707" width="12.25" customWidth="1"/>
    <col min="8708" max="8708" width="5.375" customWidth="1"/>
    <col min="8709" max="8709" width="4.875" customWidth="1"/>
    <col min="8710" max="8728" width="0" hidden="1" customWidth="1"/>
    <col min="8729" max="8737" width="18" customWidth="1"/>
    <col min="8961" max="8961" width="8.5" customWidth="1"/>
    <col min="8962" max="8963" width="12.25" customWidth="1"/>
    <col min="8964" max="8964" width="5.375" customWidth="1"/>
    <col min="8965" max="8965" width="4.875" customWidth="1"/>
    <col min="8966" max="8984" width="0" hidden="1" customWidth="1"/>
    <col min="8985" max="8993" width="18" customWidth="1"/>
    <col min="9217" max="9217" width="8.5" customWidth="1"/>
    <col min="9218" max="9219" width="12.25" customWidth="1"/>
    <col min="9220" max="9220" width="5.375" customWidth="1"/>
    <col min="9221" max="9221" width="4.875" customWidth="1"/>
    <col min="9222" max="9240" width="0" hidden="1" customWidth="1"/>
    <col min="9241" max="9249" width="18" customWidth="1"/>
    <col min="9473" max="9473" width="8.5" customWidth="1"/>
    <col min="9474" max="9475" width="12.25" customWidth="1"/>
    <col min="9476" max="9476" width="5.375" customWidth="1"/>
    <col min="9477" max="9477" width="4.875" customWidth="1"/>
    <col min="9478" max="9496" width="0" hidden="1" customWidth="1"/>
    <col min="9497" max="9505" width="18" customWidth="1"/>
    <col min="9729" max="9729" width="8.5" customWidth="1"/>
    <col min="9730" max="9731" width="12.25" customWidth="1"/>
    <col min="9732" max="9732" width="5.375" customWidth="1"/>
    <col min="9733" max="9733" width="4.875" customWidth="1"/>
    <col min="9734" max="9752" width="0" hidden="1" customWidth="1"/>
    <col min="9753" max="9761" width="18" customWidth="1"/>
    <col min="9985" max="9985" width="8.5" customWidth="1"/>
    <col min="9986" max="9987" width="12.25" customWidth="1"/>
    <col min="9988" max="9988" width="5.375" customWidth="1"/>
    <col min="9989" max="9989" width="4.875" customWidth="1"/>
    <col min="9990" max="10008" width="0" hidden="1" customWidth="1"/>
    <col min="10009" max="10017" width="18" customWidth="1"/>
    <col min="10241" max="10241" width="8.5" customWidth="1"/>
    <col min="10242" max="10243" width="12.25" customWidth="1"/>
    <col min="10244" max="10244" width="5.375" customWidth="1"/>
    <col min="10245" max="10245" width="4.875" customWidth="1"/>
    <col min="10246" max="10264" width="0" hidden="1" customWidth="1"/>
    <col min="10265" max="10273" width="18" customWidth="1"/>
    <col min="10497" max="10497" width="8.5" customWidth="1"/>
    <col min="10498" max="10499" width="12.25" customWidth="1"/>
    <col min="10500" max="10500" width="5.375" customWidth="1"/>
    <col min="10501" max="10501" width="4.875" customWidth="1"/>
    <col min="10502" max="10520" width="0" hidden="1" customWidth="1"/>
    <col min="10521" max="10529" width="18" customWidth="1"/>
    <col min="10753" max="10753" width="8.5" customWidth="1"/>
    <col min="10754" max="10755" width="12.25" customWidth="1"/>
    <col min="10756" max="10756" width="5.375" customWidth="1"/>
    <col min="10757" max="10757" width="4.875" customWidth="1"/>
    <col min="10758" max="10776" width="0" hidden="1" customWidth="1"/>
    <col min="10777" max="10785" width="18" customWidth="1"/>
    <col min="11009" max="11009" width="8.5" customWidth="1"/>
    <col min="11010" max="11011" width="12.25" customWidth="1"/>
    <col min="11012" max="11012" width="5.375" customWidth="1"/>
    <col min="11013" max="11013" width="4.875" customWidth="1"/>
    <col min="11014" max="11032" width="0" hidden="1" customWidth="1"/>
    <col min="11033" max="11041" width="18" customWidth="1"/>
    <col min="11265" max="11265" width="8.5" customWidth="1"/>
    <col min="11266" max="11267" width="12.25" customWidth="1"/>
    <col min="11268" max="11268" width="5.375" customWidth="1"/>
    <col min="11269" max="11269" width="4.875" customWidth="1"/>
    <col min="11270" max="11288" width="0" hidden="1" customWidth="1"/>
    <col min="11289" max="11297" width="18" customWidth="1"/>
    <col min="11521" max="11521" width="8.5" customWidth="1"/>
    <col min="11522" max="11523" width="12.25" customWidth="1"/>
    <col min="11524" max="11524" width="5.375" customWidth="1"/>
    <col min="11525" max="11525" width="4.875" customWidth="1"/>
    <col min="11526" max="11544" width="0" hidden="1" customWidth="1"/>
    <col min="11545" max="11553" width="18" customWidth="1"/>
    <col min="11777" max="11777" width="8.5" customWidth="1"/>
    <col min="11778" max="11779" width="12.25" customWidth="1"/>
    <col min="11780" max="11780" width="5.375" customWidth="1"/>
    <col min="11781" max="11781" width="4.875" customWidth="1"/>
    <col min="11782" max="11800" width="0" hidden="1" customWidth="1"/>
    <col min="11801" max="11809" width="18" customWidth="1"/>
    <col min="12033" max="12033" width="8.5" customWidth="1"/>
    <col min="12034" max="12035" width="12.25" customWidth="1"/>
    <col min="12036" max="12036" width="5.375" customWidth="1"/>
    <col min="12037" max="12037" width="4.875" customWidth="1"/>
    <col min="12038" max="12056" width="0" hidden="1" customWidth="1"/>
    <col min="12057" max="12065" width="18" customWidth="1"/>
    <col min="12289" max="12289" width="8.5" customWidth="1"/>
    <col min="12290" max="12291" width="12.25" customWidth="1"/>
    <col min="12292" max="12292" width="5.375" customWidth="1"/>
    <col min="12293" max="12293" width="4.875" customWidth="1"/>
    <col min="12294" max="12312" width="0" hidden="1" customWidth="1"/>
    <col min="12313" max="12321" width="18" customWidth="1"/>
    <col min="12545" max="12545" width="8.5" customWidth="1"/>
    <col min="12546" max="12547" width="12.25" customWidth="1"/>
    <col min="12548" max="12548" width="5.375" customWidth="1"/>
    <col min="12549" max="12549" width="4.875" customWidth="1"/>
    <col min="12550" max="12568" width="0" hidden="1" customWidth="1"/>
    <col min="12569" max="12577" width="18" customWidth="1"/>
    <col min="12801" max="12801" width="8.5" customWidth="1"/>
    <col min="12802" max="12803" width="12.25" customWidth="1"/>
    <col min="12804" max="12804" width="5.375" customWidth="1"/>
    <col min="12805" max="12805" width="4.875" customWidth="1"/>
    <col min="12806" max="12824" width="0" hidden="1" customWidth="1"/>
    <col min="12825" max="12833" width="18" customWidth="1"/>
    <col min="13057" max="13057" width="8.5" customWidth="1"/>
    <col min="13058" max="13059" width="12.25" customWidth="1"/>
    <col min="13060" max="13060" width="5.375" customWidth="1"/>
    <col min="13061" max="13061" width="4.875" customWidth="1"/>
    <col min="13062" max="13080" width="0" hidden="1" customWidth="1"/>
    <col min="13081" max="13089" width="18" customWidth="1"/>
    <col min="13313" max="13313" width="8.5" customWidth="1"/>
    <col min="13314" max="13315" width="12.25" customWidth="1"/>
    <col min="13316" max="13316" width="5.375" customWidth="1"/>
    <col min="13317" max="13317" width="4.875" customWidth="1"/>
    <col min="13318" max="13336" width="0" hidden="1" customWidth="1"/>
    <col min="13337" max="13345" width="18" customWidth="1"/>
    <col min="13569" max="13569" width="8.5" customWidth="1"/>
    <col min="13570" max="13571" width="12.25" customWidth="1"/>
    <col min="13572" max="13572" width="5.375" customWidth="1"/>
    <col min="13573" max="13573" width="4.875" customWidth="1"/>
    <col min="13574" max="13592" width="0" hidden="1" customWidth="1"/>
    <col min="13593" max="13601" width="18" customWidth="1"/>
    <col min="13825" max="13825" width="8.5" customWidth="1"/>
    <col min="13826" max="13827" width="12.25" customWidth="1"/>
    <col min="13828" max="13828" width="5.375" customWidth="1"/>
    <col min="13829" max="13829" width="4.875" customWidth="1"/>
    <col min="13830" max="13848" width="0" hidden="1" customWidth="1"/>
    <col min="13849" max="13857" width="18" customWidth="1"/>
    <col min="14081" max="14081" width="8.5" customWidth="1"/>
    <col min="14082" max="14083" width="12.25" customWidth="1"/>
    <col min="14084" max="14084" width="5.375" customWidth="1"/>
    <col min="14085" max="14085" width="4.875" customWidth="1"/>
    <col min="14086" max="14104" width="0" hidden="1" customWidth="1"/>
    <col min="14105" max="14113" width="18" customWidth="1"/>
    <col min="14337" max="14337" width="8.5" customWidth="1"/>
    <col min="14338" max="14339" width="12.25" customWidth="1"/>
    <col min="14340" max="14340" width="5.375" customWidth="1"/>
    <col min="14341" max="14341" width="4.875" customWidth="1"/>
    <col min="14342" max="14360" width="0" hidden="1" customWidth="1"/>
    <col min="14361" max="14369" width="18" customWidth="1"/>
    <col min="14593" max="14593" width="8.5" customWidth="1"/>
    <col min="14594" max="14595" width="12.25" customWidth="1"/>
    <col min="14596" max="14596" width="5.375" customWidth="1"/>
    <col min="14597" max="14597" width="4.875" customWidth="1"/>
    <col min="14598" max="14616" width="0" hidden="1" customWidth="1"/>
    <col min="14617" max="14625" width="18" customWidth="1"/>
    <col min="14849" max="14849" width="8.5" customWidth="1"/>
    <col min="14850" max="14851" width="12.25" customWidth="1"/>
    <col min="14852" max="14852" width="5.375" customWidth="1"/>
    <col min="14853" max="14853" width="4.875" customWidth="1"/>
    <col min="14854" max="14872" width="0" hidden="1" customWidth="1"/>
    <col min="14873" max="14881" width="18" customWidth="1"/>
    <col min="15105" max="15105" width="8.5" customWidth="1"/>
    <col min="15106" max="15107" width="12.25" customWidth="1"/>
    <col min="15108" max="15108" width="5.375" customWidth="1"/>
    <col min="15109" max="15109" width="4.875" customWidth="1"/>
    <col min="15110" max="15128" width="0" hidden="1" customWidth="1"/>
    <col min="15129" max="15137" width="18" customWidth="1"/>
    <col min="15361" max="15361" width="8.5" customWidth="1"/>
    <col min="15362" max="15363" width="12.25" customWidth="1"/>
    <col min="15364" max="15364" width="5.375" customWidth="1"/>
    <col min="15365" max="15365" width="4.875" customWidth="1"/>
    <col min="15366" max="15384" width="0" hidden="1" customWidth="1"/>
    <col min="15385" max="15393" width="18" customWidth="1"/>
    <col min="15617" max="15617" width="8.5" customWidth="1"/>
    <col min="15618" max="15619" width="12.25" customWidth="1"/>
    <col min="15620" max="15620" width="5.375" customWidth="1"/>
    <col min="15621" max="15621" width="4.875" customWidth="1"/>
    <col min="15622" max="15640" width="0" hidden="1" customWidth="1"/>
    <col min="15641" max="15649" width="18" customWidth="1"/>
    <col min="15873" max="15873" width="8.5" customWidth="1"/>
    <col min="15874" max="15875" width="12.25" customWidth="1"/>
    <col min="15876" max="15876" width="5.375" customWidth="1"/>
    <col min="15877" max="15877" width="4.875" customWidth="1"/>
    <col min="15878" max="15896" width="0" hidden="1" customWidth="1"/>
    <col min="15897" max="15905" width="18" customWidth="1"/>
    <col min="16129" max="16129" width="8.5" customWidth="1"/>
    <col min="16130" max="16131" width="12.25" customWidth="1"/>
    <col min="16132" max="16132" width="5.375" customWidth="1"/>
    <col min="16133" max="16133" width="4.875" customWidth="1"/>
    <col min="16134" max="16152" width="0" hidden="1" customWidth="1"/>
    <col min="16153" max="16161" width="18" customWidth="1"/>
  </cols>
  <sheetData>
    <row r="1" spans="1:34" s="1" customFormat="1" ht="46.5" customHeight="1" x14ac:dyDescent="0.25">
      <c r="A1" s="85" t="s">
        <v>0</v>
      </c>
      <c r="B1" s="85"/>
      <c r="C1" s="85" t="s">
        <v>1</v>
      </c>
      <c r="D1" s="86" t="s">
        <v>2</v>
      </c>
      <c r="E1" s="87" t="s">
        <v>3</v>
      </c>
      <c r="F1" s="44" t="s">
        <v>4</v>
      </c>
      <c r="G1" s="44" t="s">
        <v>5</v>
      </c>
      <c r="H1" s="44" t="s">
        <v>6</v>
      </c>
      <c r="I1" s="84" t="s">
        <v>7</v>
      </c>
      <c r="J1" s="84"/>
      <c r="K1" s="84"/>
      <c r="L1" s="84"/>
      <c r="M1" s="84"/>
      <c r="N1" s="84" t="s">
        <v>8</v>
      </c>
      <c r="O1" s="84"/>
      <c r="P1" s="84"/>
      <c r="Q1" s="84"/>
      <c r="R1" s="84"/>
      <c r="S1" s="84" t="s">
        <v>9</v>
      </c>
      <c r="T1" s="84"/>
      <c r="U1" s="84"/>
      <c r="V1" s="84"/>
      <c r="W1" s="89" t="s">
        <v>10</v>
      </c>
      <c r="X1" s="89" t="s">
        <v>11</v>
      </c>
      <c r="Y1" s="89" t="s">
        <v>12</v>
      </c>
      <c r="Z1" s="89" t="s">
        <v>13</v>
      </c>
      <c r="AA1" s="89" t="s">
        <v>14</v>
      </c>
      <c r="AB1" s="89" t="s">
        <v>15</v>
      </c>
      <c r="AC1" s="90" t="s">
        <v>16</v>
      </c>
      <c r="AD1" s="88" t="s">
        <v>17</v>
      </c>
      <c r="AE1" s="88" t="s">
        <v>18</v>
      </c>
      <c r="AF1" s="88" t="s">
        <v>19</v>
      </c>
      <c r="AG1" s="88" t="s">
        <v>20</v>
      </c>
      <c r="AH1" s="88" t="s">
        <v>48</v>
      </c>
    </row>
    <row r="2" spans="1:34" s="2" customFormat="1" ht="20.25" customHeight="1" x14ac:dyDescent="0.25">
      <c r="A2" s="85"/>
      <c r="B2" s="85"/>
      <c r="C2" s="85"/>
      <c r="D2" s="86"/>
      <c r="E2" s="87"/>
      <c r="F2" s="45"/>
      <c r="G2" s="45"/>
      <c r="H2" s="45"/>
      <c r="I2" s="46" t="s">
        <v>21</v>
      </c>
      <c r="J2" s="47" t="s">
        <v>22</v>
      </c>
      <c r="K2" s="47" t="s">
        <v>23</v>
      </c>
      <c r="L2" s="47" t="s">
        <v>24</v>
      </c>
      <c r="M2" s="47" t="s">
        <v>25</v>
      </c>
      <c r="N2" s="46" t="s">
        <v>21</v>
      </c>
      <c r="O2" s="47" t="s">
        <v>22</v>
      </c>
      <c r="P2" s="47" t="s">
        <v>23</v>
      </c>
      <c r="Q2" s="47" t="s">
        <v>24</v>
      </c>
      <c r="R2" s="47" t="s">
        <v>25</v>
      </c>
      <c r="S2" s="44" t="s">
        <v>26</v>
      </c>
      <c r="T2" s="44" t="s">
        <v>27</v>
      </c>
      <c r="U2" s="44" t="s">
        <v>28</v>
      </c>
      <c r="V2" s="44" t="s">
        <v>29</v>
      </c>
      <c r="W2" s="89"/>
      <c r="X2" s="89"/>
      <c r="Y2" s="89"/>
      <c r="Z2" s="89"/>
      <c r="AA2" s="89"/>
      <c r="AB2" s="89"/>
      <c r="AC2" s="90"/>
      <c r="AD2" s="88"/>
      <c r="AE2" s="88"/>
      <c r="AF2" s="88"/>
      <c r="AG2" s="88"/>
      <c r="AH2" s="88"/>
    </row>
    <row r="3" spans="1:34" s="3" customFormat="1" ht="21.2" customHeight="1" x14ac:dyDescent="0.25">
      <c r="A3" s="93" t="s">
        <v>30</v>
      </c>
      <c r="B3" s="93"/>
      <c r="C3" s="42"/>
      <c r="D3" s="28" t="s">
        <v>31</v>
      </c>
      <c r="E3" s="28" t="s">
        <v>32</v>
      </c>
      <c r="F3" s="48">
        <f>SUM(F4:F5)</f>
        <v>273524</v>
      </c>
      <c r="G3" s="48">
        <f>SUM(G4:G5)</f>
        <v>264079</v>
      </c>
      <c r="H3" s="48">
        <f>SUM(H4:H5)</f>
        <v>254940</v>
      </c>
      <c r="I3" s="48">
        <f>SUM(I4:I5)</f>
        <v>247964</v>
      </c>
      <c r="J3" s="48">
        <f>SUM(J4:J5)</f>
        <v>253646</v>
      </c>
      <c r="K3" s="48">
        <f>SUM(J7:J8)</f>
        <v>179656</v>
      </c>
      <c r="L3" s="48">
        <f>SUM(L4:L5)</f>
        <v>249883</v>
      </c>
      <c r="M3" s="48">
        <f>SUM(M4:M5)</f>
        <v>247964</v>
      </c>
      <c r="N3" s="48">
        <v>243211</v>
      </c>
      <c r="O3" s="48">
        <f>SUM(O4:O5)</f>
        <v>246354</v>
      </c>
      <c r="P3" s="48">
        <v>245302</v>
      </c>
      <c r="Q3" s="48">
        <f>SUM(Q4:Q5)</f>
        <v>244319</v>
      </c>
      <c r="R3" s="48">
        <f>SUM(R4:R5)</f>
        <v>243221</v>
      </c>
      <c r="S3" s="49">
        <f>S4+S5</f>
        <v>251318</v>
      </c>
      <c r="T3" s="48">
        <v>246168</v>
      </c>
      <c r="U3" s="48">
        <v>248659</v>
      </c>
      <c r="V3" s="48">
        <v>251318</v>
      </c>
      <c r="W3" s="50">
        <f>W4+W5</f>
        <v>254477</v>
      </c>
      <c r="X3" s="50">
        <v>257190</v>
      </c>
      <c r="Y3" s="49">
        <v>260265</v>
      </c>
      <c r="Z3" s="51">
        <v>236121</v>
      </c>
      <c r="AA3" s="52">
        <v>266087</v>
      </c>
      <c r="AB3" s="53">
        <v>267725</v>
      </c>
      <c r="AC3" s="52">
        <v>268822</v>
      </c>
      <c r="AD3" s="53">
        <v>268660</v>
      </c>
      <c r="AE3" s="54">
        <v>267509</v>
      </c>
      <c r="AF3" s="55">
        <v>266498</v>
      </c>
      <c r="AG3" s="56">
        <v>285588</v>
      </c>
      <c r="AH3" s="56">
        <v>261901</v>
      </c>
    </row>
    <row r="4" spans="1:34" s="2" customFormat="1" ht="21.2" customHeight="1" x14ac:dyDescent="0.25">
      <c r="A4" s="93"/>
      <c r="B4" s="93"/>
      <c r="C4" s="42"/>
      <c r="D4" s="4" t="s">
        <v>31</v>
      </c>
      <c r="E4" s="4" t="s">
        <v>33</v>
      </c>
      <c r="F4" s="41">
        <v>143137</v>
      </c>
      <c r="G4" s="41">
        <v>138078</v>
      </c>
      <c r="H4" s="41">
        <v>133069</v>
      </c>
      <c r="I4" s="41">
        <f>M4</f>
        <v>129500</v>
      </c>
      <c r="J4" s="41">
        <v>132450</v>
      </c>
      <c r="K4" s="5">
        <v>131436</v>
      </c>
      <c r="L4" s="5">
        <v>130445</v>
      </c>
      <c r="M4" s="41">
        <v>129500</v>
      </c>
      <c r="N4" s="41">
        <f>R4</f>
        <v>127063</v>
      </c>
      <c r="O4" s="41">
        <v>128613</v>
      </c>
      <c r="P4" s="41">
        <v>128129</v>
      </c>
      <c r="Q4" s="41">
        <v>127640</v>
      </c>
      <c r="R4" s="41">
        <v>127063</v>
      </c>
      <c r="S4" s="6">
        <f>V4</f>
        <v>130975</v>
      </c>
      <c r="T4" s="41">
        <v>128578</v>
      </c>
      <c r="U4" s="41">
        <v>129776</v>
      </c>
      <c r="V4" s="41">
        <v>130975</v>
      </c>
      <c r="W4" s="7">
        <v>132611</v>
      </c>
      <c r="X4" s="7">
        <v>133931</v>
      </c>
      <c r="Y4" s="8">
        <v>135401</v>
      </c>
      <c r="Z4" s="9">
        <v>136947</v>
      </c>
      <c r="AA4" s="10">
        <v>138340</v>
      </c>
      <c r="AB4" s="8">
        <v>139221</v>
      </c>
      <c r="AC4" s="11">
        <v>139718</v>
      </c>
      <c r="AD4" s="8">
        <v>139497</v>
      </c>
      <c r="AE4" s="12">
        <v>138821</v>
      </c>
      <c r="AF4" s="57">
        <v>138357</v>
      </c>
      <c r="AG4" s="58">
        <v>148264</v>
      </c>
      <c r="AH4" s="58">
        <v>135810</v>
      </c>
    </row>
    <row r="5" spans="1:34" s="2" customFormat="1" ht="21.2" customHeight="1" x14ac:dyDescent="0.25">
      <c r="A5" s="93"/>
      <c r="B5" s="93"/>
      <c r="C5" s="42"/>
      <c r="D5" s="4" t="s">
        <v>31</v>
      </c>
      <c r="E5" s="4" t="s">
        <v>34</v>
      </c>
      <c r="F5" s="41">
        <v>130387</v>
      </c>
      <c r="G5" s="41">
        <v>126001</v>
      </c>
      <c r="H5" s="41">
        <v>121871</v>
      </c>
      <c r="I5" s="41">
        <f>M5</f>
        <v>118464</v>
      </c>
      <c r="J5" s="41">
        <v>121196</v>
      </c>
      <c r="K5" s="5">
        <v>120364</v>
      </c>
      <c r="L5" s="5">
        <v>119438</v>
      </c>
      <c r="M5" s="41">
        <v>118464</v>
      </c>
      <c r="N5" s="41">
        <f>R5</f>
        <v>116158</v>
      </c>
      <c r="O5" s="41">
        <v>117741</v>
      </c>
      <c r="P5" s="41">
        <v>117173</v>
      </c>
      <c r="Q5" s="41">
        <v>116679</v>
      </c>
      <c r="R5" s="41">
        <v>116158</v>
      </c>
      <c r="S5" s="6">
        <f>V5</f>
        <v>120343</v>
      </c>
      <c r="T5" s="41">
        <v>117590</v>
      </c>
      <c r="U5" s="41">
        <v>118883</v>
      </c>
      <c r="V5" s="41">
        <v>120343</v>
      </c>
      <c r="W5" s="7">
        <v>121866</v>
      </c>
      <c r="X5" s="7">
        <v>123259</v>
      </c>
      <c r="Y5" s="8">
        <v>124864</v>
      </c>
      <c r="Z5" s="9">
        <v>126174</v>
      </c>
      <c r="AA5" s="10">
        <v>127747</v>
      </c>
      <c r="AB5" s="8">
        <v>128504</v>
      </c>
      <c r="AC5" s="11">
        <v>129104</v>
      </c>
      <c r="AD5" s="8">
        <v>129163</v>
      </c>
      <c r="AE5" s="12">
        <v>128688</v>
      </c>
      <c r="AF5" s="57">
        <v>128141</v>
      </c>
      <c r="AG5" s="58">
        <v>137324</v>
      </c>
      <c r="AH5" s="58">
        <v>126091</v>
      </c>
    </row>
    <row r="6" spans="1:34" s="3" customFormat="1" ht="21.2" customHeight="1" x14ac:dyDescent="0.25">
      <c r="A6" s="93" t="s">
        <v>35</v>
      </c>
      <c r="B6" s="93"/>
      <c r="C6" s="13"/>
      <c r="D6" s="28" t="s">
        <v>31</v>
      </c>
      <c r="E6" s="28" t="s">
        <v>32</v>
      </c>
      <c r="F6" s="48">
        <f t="shared" ref="F6:L6" si="0">SUM(F7:F8)</f>
        <v>182982</v>
      </c>
      <c r="G6" s="48">
        <f t="shared" si="0"/>
        <v>180485</v>
      </c>
      <c r="H6" s="48">
        <f t="shared" si="0"/>
        <v>180610</v>
      </c>
      <c r="I6" s="48">
        <f t="shared" si="0"/>
        <v>175402</v>
      </c>
      <c r="J6" s="48">
        <f t="shared" si="0"/>
        <v>179656</v>
      </c>
      <c r="K6" s="48">
        <f t="shared" si="0"/>
        <v>178658</v>
      </c>
      <c r="L6" s="48">
        <f t="shared" si="0"/>
        <v>177444</v>
      </c>
      <c r="M6" s="48">
        <f>SUM(M7:M8)</f>
        <v>175402</v>
      </c>
      <c r="N6" s="48">
        <v>170004</v>
      </c>
      <c r="O6" s="48">
        <f>SUM(O7:O8)</f>
        <v>174154</v>
      </c>
      <c r="P6" s="48">
        <v>173090</v>
      </c>
      <c r="Q6" s="48">
        <f>SUM(Q7:Q8)</f>
        <v>171759</v>
      </c>
      <c r="R6" s="48">
        <f>SUM(R7:R8)</f>
        <v>170004</v>
      </c>
      <c r="S6" s="48">
        <f>S7+S8</f>
        <v>162058</v>
      </c>
      <c r="T6" s="48">
        <v>168505</v>
      </c>
      <c r="U6" s="48">
        <v>166651</v>
      </c>
      <c r="V6" s="48">
        <v>162058</v>
      </c>
      <c r="W6" s="50">
        <f>W7+W8</f>
        <v>159761</v>
      </c>
      <c r="X6" s="50">
        <v>158596</v>
      </c>
      <c r="Y6" s="53">
        <v>155247</v>
      </c>
      <c r="Z6" s="51">
        <v>152372</v>
      </c>
      <c r="AA6" s="52">
        <v>148322</v>
      </c>
      <c r="AB6" s="53">
        <v>143120</v>
      </c>
      <c r="AC6" s="52">
        <v>140246</v>
      </c>
      <c r="AD6" s="53">
        <v>139049</v>
      </c>
      <c r="AE6" s="59">
        <v>136664</v>
      </c>
      <c r="AF6" s="60">
        <v>134727</v>
      </c>
      <c r="AG6" s="61">
        <v>136790</v>
      </c>
      <c r="AH6" s="61">
        <v>131336</v>
      </c>
    </row>
    <row r="7" spans="1:34" s="2" customFormat="1" ht="21.2" customHeight="1" x14ac:dyDescent="0.25">
      <c r="A7" s="93"/>
      <c r="B7" s="93"/>
      <c r="C7" s="13"/>
      <c r="D7" s="4" t="s">
        <v>31</v>
      </c>
      <c r="E7" s="4" t="s">
        <v>33</v>
      </c>
      <c r="F7" s="41">
        <v>95508</v>
      </c>
      <c r="G7" s="41">
        <v>94233</v>
      </c>
      <c r="H7" s="41">
        <v>94201</v>
      </c>
      <c r="I7" s="41">
        <f>M7</f>
        <v>91707</v>
      </c>
      <c r="J7" s="41">
        <v>93742</v>
      </c>
      <c r="K7" s="5">
        <v>93330</v>
      </c>
      <c r="L7" s="5">
        <v>92773</v>
      </c>
      <c r="M7" s="41">
        <v>91707</v>
      </c>
      <c r="N7" s="41">
        <f>R7</f>
        <v>88757</v>
      </c>
      <c r="O7" s="41">
        <v>91055</v>
      </c>
      <c r="P7" s="41">
        <v>90466</v>
      </c>
      <c r="Q7" s="41">
        <v>89689</v>
      </c>
      <c r="R7" s="41">
        <v>88757</v>
      </c>
      <c r="S7" s="6">
        <f>V7</f>
        <v>84740</v>
      </c>
      <c r="T7" s="41">
        <v>87996</v>
      </c>
      <c r="U7" s="41">
        <v>86949</v>
      </c>
      <c r="V7" s="41">
        <v>84740</v>
      </c>
      <c r="W7" s="7">
        <v>83550</v>
      </c>
      <c r="X7" s="7">
        <v>82947</v>
      </c>
      <c r="Y7" s="8">
        <v>81232</v>
      </c>
      <c r="Z7" s="9">
        <v>79740</v>
      </c>
      <c r="AA7" s="10">
        <v>77746</v>
      </c>
      <c r="AB7" s="14">
        <v>75041</v>
      </c>
      <c r="AC7" s="11">
        <v>73596</v>
      </c>
      <c r="AD7" s="8">
        <v>73006</v>
      </c>
      <c r="AE7" s="15">
        <v>71711</v>
      </c>
      <c r="AF7" s="62">
        <v>70697</v>
      </c>
      <c r="AG7" s="63">
        <v>71758</v>
      </c>
      <c r="AH7" s="63">
        <v>68887</v>
      </c>
    </row>
    <row r="8" spans="1:34" s="2" customFormat="1" ht="21.2" customHeight="1" x14ac:dyDescent="0.25">
      <c r="A8" s="93"/>
      <c r="B8" s="93"/>
      <c r="C8" s="13"/>
      <c r="D8" s="4" t="s">
        <v>31</v>
      </c>
      <c r="E8" s="4" t="s">
        <v>34</v>
      </c>
      <c r="F8" s="41">
        <v>87474</v>
      </c>
      <c r="G8" s="41">
        <v>86252</v>
      </c>
      <c r="H8" s="41">
        <v>86409</v>
      </c>
      <c r="I8" s="41">
        <f>M8</f>
        <v>83695</v>
      </c>
      <c r="J8" s="41">
        <v>85914</v>
      </c>
      <c r="K8" s="5">
        <v>85328</v>
      </c>
      <c r="L8" s="5">
        <v>84671</v>
      </c>
      <c r="M8" s="41">
        <v>83695</v>
      </c>
      <c r="N8" s="41">
        <f>R8</f>
        <v>81247</v>
      </c>
      <c r="O8" s="41">
        <v>83099</v>
      </c>
      <c r="P8" s="41">
        <v>82624</v>
      </c>
      <c r="Q8" s="41">
        <v>82070</v>
      </c>
      <c r="R8" s="41">
        <v>81247</v>
      </c>
      <c r="S8" s="6">
        <f>V8</f>
        <v>77318</v>
      </c>
      <c r="T8" s="41">
        <v>80509</v>
      </c>
      <c r="U8" s="41">
        <v>79702</v>
      </c>
      <c r="V8" s="41">
        <v>77318</v>
      </c>
      <c r="W8" s="7">
        <v>76211</v>
      </c>
      <c r="X8" s="7">
        <v>75649</v>
      </c>
      <c r="Y8" s="8">
        <v>74015</v>
      </c>
      <c r="Z8" s="9">
        <v>72632</v>
      </c>
      <c r="AA8" s="10">
        <v>70576</v>
      </c>
      <c r="AB8" s="14">
        <v>68079</v>
      </c>
      <c r="AC8" s="11">
        <v>66650</v>
      </c>
      <c r="AD8" s="8">
        <v>66043</v>
      </c>
      <c r="AE8" s="15">
        <v>64953</v>
      </c>
      <c r="AF8" s="62">
        <v>64030</v>
      </c>
      <c r="AG8" s="63">
        <v>65032</v>
      </c>
      <c r="AH8" s="63">
        <v>62449</v>
      </c>
    </row>
    <row r="9" spans="1:34" s="3" customFormat="1" ht="21.2" customHeight="1" x14ac:dyDescent="0.25">
      <c r="A9" s="94" t="s">
        <v>36</v>
      </c>
      <c r="B9" s="94"/>
      <c r="C9" s="43"/>
      <c r="D9" s="28" t="s">
        <v>31</v>
      </c>
      <c r="E9" s="28" t="s">
        <v>32</v>
      </c>
      <c r="F9" s="48">
        <f>SUM(F10:F11)</f>
        <v>1325</v>
      </c>
      <c r="G9" s="48">
        <f>SUM(G10:G11)</f>
        <v>1317</v>
      </c>
      <c r="H9" s="48">
        <f>SUM(H10:H11)</f>
        <v>1679</v>
      </c>
      <c r="I9" s="48">
        <f>SUM(I10:I11)</f>
        <v>1409</v>
      </c>
      <c r="J9" s="48">
        <f>J11+J10</f>
        <v>264</v>
      </c>
      <c r="K9" s="48">
        <f>K11+K10</f>
        <v>351</v>
      </c>
      <c r="L9" s="48">
        <f>L11+L10</f>
        <v>530</v>
      </c>
      <c r="M9" s="48">
        <f>M11+M10</f>
        <v>264</v>
      </c>
      <c r="N9" s="48">
        <f t="shared" ref="N9:U9" si="1">SUM(N10:N11)</f>
        <v>1622</v>
      </c>
      <c r="O9" s="48">
        <f t="shared" si="1"/>
        <v>357</v>
      </c>
      <c r="P9" s="48">
        <f t="shared" si="1"/>
        <v>345</v>
      </c>
      <c r="Q9" s="48">
        <f t="shared" si="1"/>
        <v>579</v>
      </c>
      <c r="R9" s="48">
        <f t="shared" si="1"/>
        <v>341</v>
      </c>
      <c r="S9" s="48">
        <f t="shared" si="1"/>
        <v>1735</v>
      </c>
      <c r="T9" s="48">
        <f t="shared" si="1"/>
        <v>307</v>
      </c>
      <c r="U9" s="48">
        <f t="shared" si="1"/>
        <v>355</v>
      </c>
      <c r="V9" s="48">
        <v>1073</v>
      </c>
      <c r="W9" s="50">
        <f>W10+W11</f>
        <v>755</v>
      </c>
      <c r="X9" s="50">
        <v>1600</v>
      </c>
      <c r="Y9" s="50">
        <v>948</v>
      </c>
      <c r="Z9" s="51">
        <v>1250</v>
      </c>
      <c r="AA9" s="52">
        <v>1032</v>
      </c>
      <c r="AB9" s="53">
        <v>1067</v>
      </c>
      <c r="AC9" s="53">
        <v>1205</v>
      </c>
      <c r="AD9" s="53">
        <v>1542</v>
      </c>
      <c r="AE9" s="59">
        <v>1121</v>
      </c>
      <c r="AF9" s="64">
        <v>1012</v>
      </c>
      <c r="AG9" s="65">
        <v>1107</v>
      </c>
      <c r="AH9" s="65">
        <f>AH10+AH11</f>
        <v>1292</v>
      </c>
    </row>
    <row r="10" spans="1:34" s="2" customFormat="1" ht="21.2" customHeight="1" x14ac:dyDescent="0.25">
      <c r="A10" s="94"/>
      <c r="B10" s="94"/>
      <c r="C10" s="43"/>
      <c r="D10" s="4" t="s">
        <v>31</v>
      </c>
      <c r="E10" s="4" t="s">
        <v>33</v>
      </c>
      <c r="F10" s="41">
        <v>912</v>
      </c>
      <c r="G10" s="41">
        <v>856</v>
      </c>
      <c r="H10" s="41">
        <v>1147</v>
      </c>
      <c r="I10" s="41">
        <f>SUM(J10:M10)</f>
        <v>931</v>
      </c>
      <c r="J10" s="41">
        <v>171</v>
      </c>
      <c r="K10" s="41">
        <v>224</v>
      </c>
      <c r="L10" s="41">
        <v>355</v>
      </c>
      <c r="M10" s="41">
        <v>181</v>
      </c>
      <c r="N10" s="41">
        <f>SUM(O10:R10)</f>
        <v>1173</v>
      </c>
      <c r="O10" s="41">
        <v>264</v>
      </c>
      <c r="P10" s="41">
        <v>253</v>
      </c>
      <c r="Q10" s="41">
        <v>419</v>
      </c>
      <c r="R10" s="41">
        <v>237</v>
      </c>
      <c r="S10" s="41">
        <f>SUM(T10:V10)</f>
        <v>1204</v>
      </c>
      <c r="T10" s="41">
        <v>208</v>
      </c>
      <c r="U10" s="41">
        <v>258</v>
      </c>
      <c r="V10" s="41">
        <v>738</v>
      </c>
      <c r="W10" s="7">
        <v>517</v>
      </c>
      <c r="X10" s="7">
        <v>1047</v>
      </c>
      <c r="Y10" s="7">
        <v>643</v>
      </c>
      <c r="Z10" s="9">
        <v>872</v>
      </c>
      <c r="AA10" s="16">
        <v>698</v>
      </c>
      <c r="AB10" s="40">
        <v>760</v>
      </c>
      <c r="AC10" s="40">
        <v>830</v>
      </c>
      <c r="AD10" s="8">
        <v>1084</v>
      </c>
      <c r="AE10" s="15">
        <v>785</v>
      </c>
      <c r="AF10" s="66">
        <v>702</v>
      </c>
      <c r="AG10" s="67">
        <v>733</v>
      </c>
      <c r="AH10" s="80">
        <v>906</v>
      </c>
    </row>
    <row r="11" spans="1:34" s="2" customFormat="1" ht="21.2" customHeight="1" x14ac:dyDescent="0.25">
      <c r="A11" s="94"/>
      <c r="B11" s="94"/>
      <c r="C11" s="43"/>
      <c r="D11" s="4" t="s">
        <v>31</v>
      </c>
      <c r="E11" s="4" t="s">
        <v>34</v>
      </c>
      <c r="F11" s="41">
        <v>413</v>
      </c>
      <c r="G11" s="41">
        <v>461</v>
      </c>
      <c r="H11" s="41">
        <v>532</v>
      </c>
      <c r="I11" s="41">
        <f>SUM(J11:M11)</f>
        <v>478</v>
      </c>
      <c r="J11" s="41">
        <v>93</v>
      </c>
      <c r="K11" s="41">
        <v>127</v>
      </c>
      <c r="L11" s="41">
        <v>175</v>
      </c>
      <c r="M11" s="41">
        <v>83</v>
      </c>
      <c r="N11" s="41">
        <f>SUM(O11:R11)</f>
        <v>449</v>
      </c>
      <c r="O11" s="41">
        <v>93</v>
      </c>
      <c r="P11" s="41">
        <v>92</v>
      </c>
      <c r="Q11" s="41">
        <v>160</v>
      </c>
      <c r="R11" s="41">
        <v>104</v>
      </c>
      <c r="S11" s="41">
        <f>SUM(T11:V11)</f>
        <v>531</v>
      </c>
      <c r="T11" s="41">
        <v>99</v>
      </c>
      <c r="U11" s="41">
        <v>97</v>
      </c>
      <c r="V11" s="41">
        <v>335</v>
      </c>
      <c r="W11" s="7">
        <v>238</v>
      </c>
      <c r="X11" s="7">
        <v>553</v>
      </c>
      <c r="Y11" s="7">
        <v>305</v>
      </c>
      <c r="Z11" s="9">
        <v>378</v>
      </c>
      <c r="AA11" s="16">
        <v>334</v>
      </c>
      <c r="AB11" s="40">
        <v>307</v>
      </c>
      <c r="AC11" s="40">
        <v>375</v>
      </c>
      <c r="AD11" s="23">
        <v>458</v>
      </c>
      <c r="AE11" s="24">
        <v>336</v>
      </c>
      <c r="AF11" s="66">
        <v>310</v>
      </c>
      <c r="AG11" s="67">
        <v>374</v>
      </c>
      <c r="AH11" s="80">
        <v>386</v>
      </c>
    </row>
    <row r="12" spans="1:34" s="3" customFormat="1" ht="21.2" customHeight="1" x14ac:dyDescent="0.25">
      <c r="A12" s="94" t="s">
        <v>37</v>
      </c>
      <c r="B12" s="94"/>
      <c r="C12" s="43"/>
      <c r="D12" s="28" t="s">
        <v>31</v>
      </c>
      <c r="E12" s="29" t="s">
        <v>32</v>
      </c>
      <c r="F12" s="48">
        <f t="shared" ref="F12:O12" si="2">SUM(F13:F14)</f>
        <v>73</v>
      </c>
      <c r="G12" s="48">
        <f t="shared" si="2"/>
        <v>79</v>
      </c>
      <c r="H12" s="48">
        <f t="shared" si="2"/>
        <v>99</v>
      </c>
      <c r="I12" s="48">
        <f t="shared" si="2"/>
        <v>102</v>
      </c>
      <c r="J12" s="48">
        <f t="shared" si="2"/>
        <v>94</v>
      </c>
      <c r="K12" s="48">
        <f t="shared" si="2"/>
        <v>98</v>
      </c>
      <c r="L12" s="48">
        <f t="shared" si="2"/>
        <v>95</v>
      </c>
      <c r="M12" s="48">
        <f t="shared" si="2"/>
        <v>102</v>
      </c>
      <c r="N12" s="48">
        <f t="shared" si="2"/>
        <v>98</v>
      </c>
      <c r="O12" s="48">
        <f t="shared" si="2"/>
        <v>99</v>
      </c>
      <c r="P12" s="48">
        <v>102</v>
      </c>
      <c r="Q12" s="48">
        <v>98</v>
      </c>
      <c r="R12" s="48">
        <f>SUM(R13:R14)</f>
        <v>98</v>
      </c>
      <c r="S12" s="48">
        <f>SUM(S13:S14)</f>
        <v>98</v>
      </c>
      <c r="T12" s="48" t="s">
        <v>38</v>
      </c>
      <c r="U12" s="48">
        <f>SUM(U13:U14)</f>
        <v>103</v>
      </c>
      <c r="V12" s="48">
        <v>98</v>
      </c>
      <c r="W12" s="68">
        <v>103</v>
      </c>
      <c r="X12" s="68">
        <v>120</v>
      </c>
      <c r="Y12" s="68">
        <v>93</v>
      </c>
      <c r="Z12" s="51">
        <v>90</v>
      </c>
      <c r="AA12" s="32">
        <v>103</v>
      </c>
      <c r="AB12" s="33">
        <v>103</v>
      </c>
      <c r="AC12" s="33">
        <v>111</v>
      </c>
      <c r="AD12" s="33">
        <v>115</v>
      </c>
      <c r="AE12" s="69">
        <v>113</v>
      </c>
      <c r="AF12" s="64">
        <v>117</v>
      </c>
      <c r="AG12" s="65">
        <v>104</v>
      </c>
      <c r="AH12" s="79">
        <v>108</v>
      </c>
    </row>
    <row r="13" spans="1:34" s="2" customFormat="1" ht="21.2" customHeight="1" x14ac:dyDescent="0.25">
      <c r="A13" s="94"/>
      <c r="B13" s="94"/>
      <c r="C13" s="43"/>
      <c r="D13" s="4" t="s">
        <v>31</v>
      </c>
      <c r="E13" s="17" t="s">
        <v>39</v>
      </c>
      <c r="F13" s="41">
        <v>31</v>
      </c>
      <c r="G13" s="41">
        <v>37</v>
      </c>
      <c r="H13" s="41">
        <v>42</v>
      </c>
      <c r="I13" s="6">
        <f>M13</f>
        <v>45</v>
      </c>
      <c r="J13" s="41">
        <v>44</v>
      </c>
      <c r="K13" s="41">
        <v>45</v>
      </c>
      <c r="L13" s="41">
        <v>43</v>
      </c>
      <c r="M13" s="41">
        <v>45</v>
      </c>
      <c r="N13" s="41">
        <f>R13</f>
        <v>44</v>
      </c>
      <c r="O13" s="41">
        <v>42</v>
      </c>
      <c r="P13" s="41">
        <v>44</v>
      </c>
      <c r="Q13" s="41">
        <v>44</v>
      </c>
      <c r="R13" s="41">
        <v>44</v>
      </c>
      <c r="S13" s="41">
        <f>V13</f>
        <v>37</v>
      </c>
      <c r="T13" s="41" t="s">
        <v>38</v>
      </c>
      <c r="U13" s="41">
        <f>9+38</f>
        <v>47</v>
      </c>
      <c r="V13" s="41">
        <v>37</v>
      </c>
      <c r="W13" s="7">
        <v>41</v>
      </c>
      <c r="X13" s="7">
        <v>51</v>
      </c>
      <c r="Y13" s="7">
        <v>41</v>
      </c>
      <c r="Z13" s="9">
        <v>38</v>
      </c>
      <c r="AA13" s="16">
        <v>43</v>
      </c>
      <c r="AB13" s="40">
        <v>45</v>
      </c>
      <c r="AC13" s="40">
        <v>49</v>
      </c>
      <c r="AD13" s="40">
        <v>53</v>
      </c>
      <c r="AE13" s="18">
        <v>57</v>
      </c>
      <c r="AF13" s="70">
        <v>61</v>
      </c>
      <c r="AG13" s="71">
        <v>55</v>
      </c>
      <c r="AH13" s="81">
        <v>60</v>
      </c>
    </row>
    <row r="14" spans="1:34" s="2" customFormat="1" ht="21.2" customHeight="1" x14ac:dyDescent="0.25">
      <c r="A14" s="94"/>
      <c r="B14" s="94"/>
      <c r="C14" s="43"/>
      <c r="D14" s="4" t="s">
        <v>31</v>
      </c>
      <c r="E14" s="17" t="s">
        <v>40</v>
      </c>
      <c r="F14" s="41">
        <v>42</v>
      </c>
      <c r="G14" s="41">
        <v>42</v>
      </c>
      <c r="H14" s="41">
        <v>57</v>
      </c>
      <c r="I14" s="6">
        <f>M14</f>
        <v>57</v>
      </c>
      <c r="J14" s="41">
        <v>50</v>
      </c>
      <c r="K14" s="41">
        <v>53</v>
      </c>
      <c r="L14" s="41">
        <v>52</v>
      </c>
      <c r="M14" s="41">
        <v>57</v>
      </c>
      <c r="N14" s="41">
        <f>R14</f>
        <v>54</v>
      </c>
      <c r="O14" s="41">
        <v>57</v>
      </c>
      <c r="P14" s="41">
        <v>58</v>
      </c>
      <c r="Q14" s="41">
        <v>54</v>
      </c>
      <c r="R14" s="41">
        <v>54</v>
      </c>
      <c r="S14" s="41">
        <f>V14</f>
        <v>61</v>
      </c>
      <c r="T14" s="41" t="s">
        <v>38</v>
      </c>
      <c r="U14" s="41">
        <f>10+46</f>
        <v>56</v>
      </c>
      <c r="V14" s="41">
        <v>61</v>
      </c>
      <c r="W14" s="7">
        <v>62</v>
      </c>
      <c r="X14" s="7">
        <v>69</v>
      </c>
      <c r="Y14" s="7">
        <v>52</v>
      </c>
      <c r="Z14" s="9">
        <v>52</v>
      </c>
      <c r="AA14" s="16">
        <v>60</v>
      </c>
      <c r="AB14" s="40">
        <v>58</v>
      </c>
      <c r="AC14" s="40">
        <v>62</v>
      </c>
      <c r="AD14" s="40">
        <v>62</v>
      </c>
      <c r="AE14" s="18">
        <v>56</v>
      </c>
      <c r="AF14" s="70">
        <v>56</v>
      </c>
      <c r="AG14" s="71">
        <v>49</v>
      </c>
      <c r="AH14" s="81">
        <v>48</v>
      </c>
    </row>
    <row r="15" spans="1:34" s="3" customFormat="1" ht="21.2" customHeight="1" x14ac:dyDescent="0.25">
      <c r="A15" s="94" t="s">
        <v>41</v>
      </c>
      <c r="B15" s="94"/>
      <c r="C15" s="43"/>
      <c r="D15" s="28" t="s">
        <v>42</v>
      </c>
      <c r="E15" s="28" t="s">
        <v>43</v>
      </c>
      <c r="F15" s="72" t="s">
        <v>44</v>
      </c>
      <c r="G15" s="72" t="s">
        <v>44</v>
      </c>
      <c r="H15" s="72" t="s">
        <v>44</v>
      </c>
      <c r="I15" s="72" t="s">
        <v>44</v>
      </c>
      <c r="J15" s="72" t="s">
        <v>44</v>
      </c>
      <c r="K15" s="72" t="s">
        <v>44</v>
      </c>
      <c r="L15" s="72" t="s">
        <v>44</v>
      </c>
      <c r="M15" s="72" t="s">
        <v>44</v>
      </c>
      <c r="N15" s="72" t="s">
        <v>44</v>
      </c>
      <c r="O15" s="72" t="s">
        <v>44</v>
      </c>
      <c r="P15" s="72" t="s">
        <v>44</v>
      </c>
      <c r="Q15" s="72" t="s">
        <v>44</v>
      </c>
      <c r="R15" s="72" t="s">
        <v>44</v>
      </c>
      <c r="S15" s="72" t="s">
        <v>44</v>
      </c>
      <c r="T15" s="72" t="s">
        <v>44</v>
      </c>
      <c r="U15" s="72" t="s">
        <v>44</v>
      </c>
      <c r="V15" s="72" t="s">
        <v>44</v>
      </c>
      <c r="W15" s="72" t="s">
        <v>44</v>
      </c>
      <c r="X15" s="72" t="s">
        <v>44</v>
      </c>
      <c r="Y15" s="73">
        <v>84</v>
      </c>
      <c r="Z15" s="74">
        <v>76</v>
      </c>
      <c r="AA15" s="75">
        <v>80</v>
      </c>
      <c r="AB15" s="33">
        <v>145</v>
      </c>
      <c r="AC15" s="33">
        <v>142</v>
      </c>
      <c r="AD15" s="33">
        <v>164</v>
      </c>
      <c r="AE15" s="69">
        <v>174</v>
      </c>
      <c r="AF15" s="64">
        <v>143</v>
      </c>
      <c r="AG15" s="65">
        <v>295</v>
      </c>
      <c r="AH15" s="79">
        <v>146</v>
      </c>
    </row>
    <row r="16" spans="1:34" s="2" customFormat="1" ht="21.2" customHeight="1" x14ac:dyDescent="0.25">
      <c r="A16" s="94"/>
      <c r="B16" s="94"/>
      <c r="C16" s="43"/>
      <c r="D16" s="4" t="s">
        <v>42</v>
      </c>
      <c r="E16" s="4" t="s">
        <v>33</v>
      </c>
      <c r="F16" s="19" t="s">
        <v>44</v>
      </c>
      <c r="G16" s="19" t="s">
        <v>44</v>
      </c>
      <c r="H16" s="19" t="s">
        <v>44</v>
      </c>
      <c r="I16" s="19" t="s">
        <v>44</v>
      </c>
      <c r="J16" s="19" t="s">
        <v>44</v>
      </c>
      <c r="K16" s="19" t="s">
        <v>44</v>
      </c>
      <c r="L16" s="19" t="s">
        <v>44</v>
      </c>
      <c r="M16" s="19" t="s">
        <v>44</v>
      </c>
      <c r="N16" s="19" t="s">
        <v>44</v>
      </c>
      <c r="O16" s="19" t="s">
        <v>44</v>
      </c>
      <c r="P16" s="19" t="s">
        <v>44</v>
      </c>
      <c r="Q16" s="19" t="s">
        <v>44</v>
      </c>
      <c r="R16" s="19" t="s">
        <v>44</v>
      </c>
      <c r="S16" s="19" t="s">
        <v>44</v>
      </c>
      <c r="T16" s="19" t="s">
        <v>44</v>
      </c>
      <c r="U16" s="19" t="s">
        <v>44</v>
      </c>
      <c r="V16" s="19" t="s">
        <v>44</v>
      </c>
      <c r="W16" s="19" t="s">
        <v>44</v>
      </c>
      <c r="X16" s="19" t="s">
        <v>44</v>
      </c>
      <c r="Y16" s="20">
        <v>47</v>
      </c>
      <c r="Z16" s="21">
        <v>45</v>
      </c>
      <c r="AA16" s="22">
        <v>44</v>
      </c>
      <c r="AB16" s="40">
        <v>66</v>
      </c>
      <c r="AC16" s="40">
        <v>88</v>
      </c>
      <c r="AD16" s="23">
        <v>94</v>
      </c>
      <c r="AE16" s="24">
        <v>94</v>
      </c>
      <c r="AF16" s="66">
        <v>92</v>
      </c>
      <c r="AG16" s="67">
        <v>155</v>
      </c>
      <c r="AH16" s="80">
        <v>79</v>
      </c>
    </row>
    <row r="17" spans="1:34" s="2" customFormat="1" ht="21.2" customHeight="1" x14ac:dyDescent="0.25">
      <c r="A17" s="94"/>
      <c r="B17" s="94"/>
      <c r="C17" s="43"/>
      <c r="D17" s="4" t="s">
        <v>42</v>
      </c>
      <c r="E17" s="4" t="s">
        <v>34</v>
      </c>
      <c r="F17" s="19" t="s">
        <v>44</v>
      </c>
      <c r="G17" s="19" t="s">
        <v>44</v>
      </c>
      <c r="H17" s="19" t="s">
        <v>44</v>
      </c>
      <c r="I17" s="36" t="s">
        <v>45</v>
      </c>
      <c r="J17" s="19" t="s">
        <v>44</v>
      </c>
      <c r="K17" s="19" t="s">
        <v>44</v>
      </c>
      <c r="L17" s="19" t="s">
        <v>44</v>
      </c>
      <c r="M17" s="36" t="s">
        <v>45</v>
      </c>
      <c r="N17" s="37" t="s">
        <v>45</v>
      </c>
      <c r="O17" s="19" t="s">
        <v>44</v>
      </c>
      <c r="P17" s="19" t="s">
        <v>44</v>
      </c>
      <c r="Q17" s="19" t="s">
        <v>44</v>
      </c>
      <c r="R17" s="36" t="s">
        <v>45</v>
      </c>
      <c r="S17" s="19" t="s">
        <v>44</v>
      </c>
      <c r="T17" s="19" t="s">
        <v>44</v>
      </c>
      <c r="U17" s="19" t="s">
        <v>44</v>
      </c>
      <c r="V17" s="36" t="s">
        <v>45</v>
      </c>
      <c r="W17" s="37" t="s">
        <v>45</v>
      </c>
      <c r="X17" s="37" t="s">
        <v>45</v>
      </c>
      <c r="Y17" s="20">
        <v>37</v>
      </c>
      <c r="Z17" s="21">
        <v>31</v>
      </c>
      <c r="AA17" s="22">
        <v>36</v>
      </c>
      <c r="AB17" s="40">
        <v>79</v>
      </c>
      <c r="AC17" s="40">
        <v>54</v>
      </c>
      <c r="AD17" s="23">
        <v>70</v>
      </c>
      <c r="AE17" s="24">
        <v>80</v>
      </c>
      <c r="AF17" s="66">
        <v>51</v>
      </c>
      <c r="AG17" s="67">
        <v>140</v>
      </c>
      <c r="AH17" s="80">
        <v>67</v>
      </c>
    </row>
    <row r="18" spans="1:34" s="3" customFormat="1" ht="21.2" customHeight="1" x14ac:dyDescent="0.25">
      <c r="A18" s="94" t="s">
        <v>46</v>
      </c>
      <c r="B18" s="94"/>
      <c r="C18" s="43"/>
      <c r="D18" s="28" t="s">
        <v>31</v>
      </c>
      <c r="E18" s="29" t="s">
        <v>32</v>
      </c>
      <c r="F18" s="48">
        <f>SUM(F19:F20)</f>
        <v>281</v>
      </c>
      <c r="G18" s="48">
        <f>SUM(G19:G20)</f>
        <v>259</v>
      </c>
      <c r="H18" s="48">
        <f>SUM(H19:H20)</f>
        <v>253</v>
      </c>
      <c r="I18" s="33">
        <f>SUM(I19:I20)</f>
        <v>252</v>
      </c>
      <c r="J18" s="96">
        <f>SUM(J19:K20)</f>
        <v>252</v>
      </c>
      <c r="K18" s="96"/>
      <c r="L18" s="97">
        <f>SUM(L19:M20)</f>
        <v>252</v>
      </c>
      <c r="M18" s="97"/>
      <c r="N18" s="48">
        <f>SUM(N19:N20)</f>
        <v>255</v>
      </c>
      <c r="O18" s="96">
        <f>SUM(O19:P20)</f>
        <v>255</v>
      </c>
      <c r="P18" s="96"/>
      <c r="Q18" s="96">
        <f>SUM(Q19:R20)</f>
        <v>255</v>
      </c>
      <c r="R18" s="96"/>
      <c r="S18" s="33">
        <v>259</v>
      </c>
      <c r="T18" s="96">
        <v>264</v>
      </c>
      <c r="U18" s="96"/>
      <c r="V18" s="33">
        <v>259</v>
      </c>
      <c r="W18" s="50">
        <f>W19+W20</f>
        <v>213</v>
      </c>
      <c r="X18" s="50">
        <v>228</v>
      </c>
      <c r="Y18" s="76">
        <v>238</v>
      </c>
      <c r="Z18" s="74">
        <v>251</v>
      </c>
      <c r="AA18" s="32">
        <v>225</v>
      </c>
      <c r="AB18" s="32">
        <v>207</v>
      </c>
      <c r="AC18" s="33">
        <v>200</v>
      </c>
      <c r="AD18" s="33">
        <v>288</v>
      </c>
      <c r="AE18" s="34">
        <v>179</v>
      </c>
      <c r="AF18" s="64">
        <v>169</v>
      </c>
      <c r="AG18" s="65">
        <v>179</v>
      </c>
      <c r="AH18" s="79">
        <v>168</v>
      </c>
    </row>
    <row r="19" spans="1:34" s="2" customFormat="1" ht="21.2" customHeight="1" x14ac:dyDescent="0.25">
      <c r="A19" s="94"/>
      <c r="B19" s="94"/>
      <c r="C19" s="43"/>
      <c r="D19" s="4" t="s">
        <v>31</v>
      </c>
      <c r="E19" s="17" t="s">
        <v>39</v>
      </c>
      <c r="F19" s="41">
        <v>144</v>
      </c>
      <c r="G19" s="41">
        <v>142</v>
      </c>
      <c r="H19" s="41">
        <v>139</v>
      </c>
      <c r="I19" s="6">
        <f>L19</f>
        <v>131</v>
      </c>
      <c r="J19" s="92">
        <v>134</v>
      </c>
      <c r="K19" s="92"/>
      <c r="L19" s="91">
        <v>131</v>
      </c>
      <c r="M19" s="91"/>
      <c r="N19" s="41">
        <f>Q19</f>
        <v>124</v>
      </c>
      <c r="O19" s="91">
        <v>130</v>
      </c>
      <c r="P19" s="91"/>
      <c r="Q19" s="91">
        <v>124</v>
      </c>
      <c r="R19" s="91"/>
      <c r="S19" s="40">
        <v>123</v>
      </c>
      <c r="T19" s="92">
        <v>126</v>
      </c>
      <c r="U19" s="92"/>
      <c r="V19" s="40">
        <v>123</v>
      </c>
      <c r="W19" s="25">
        <v>96</v>
      </c>
      <c r="X19" s="25">
        <v>111</v>
      </c>
      <c r="Y19" s="26">
        <v>116</v>
      </c>
      <c r="Z19" s="21">
        <v>123</v>
      </c>
      <c r="AA19" s="16">
        <v>115</v>
      </c>
      <c r="AB19" s="16">
        <v>112</v>
      </c>
      <c r="AC19" s="40">
        <v>108</v>
      </c>
      <c r="AD19" s="23">
        <v>103</v>
      </c>
      <c r="AE19" s="24">
        <v>98</v>
      </c>
      <c r="AF19" s="66">
        <v>87</v>
      </c>
      <c r="AG19" s="67">
        <v>95</v>
      </c>
      <c r="AH19" s="80">
        <v>88</v>
      </c>
    </row>
    <row r="20" spans="1:34" s="2" customFormat="1" ht="21.2" customHeight="1" x14ac:dyDescent="0.25">
      <c r="A20" s="94"/>
      <c r="B20" s="94"/>
      <c r="C20" s="43"/>
      <c r="D20" s="4" t="s">
        <v>31</v>
      </c>
      <c r="E20" s="17" t="s">
        <v>40</v>
      </c>
      <c r="F20" s="41">
        <v>137</v>
      </c>
      <c r="G20" s="41">
        <v>117</v>
      </c>
      <c r="H20" s="41">
        <v>114</v>
      </c>
      <c r="I20" s="6">
        <f>L20</f>
        <v>121</v>
      </c>
      <c r="J20" s="92">
        <v>118</v>
      </c>
      <c r="K20" s="92"/>
      <c r="L20" s="91">
        <v>121</v>
      </c>
      <c r="M20" s="91"/>
      <c r="N20" s="41">
        <f>Q20</f>
        <v>131</v>
      </c>
      <c r="O20" s="91">
        <v>125</v>
      </c>
      <c r="P20" s="91"/>
      <c r="Q20" s="91">
        <v>131</v>
      </c>
      <c r="R20" s="91"/>
      <c r="S20" s="40">
        <v>136</v>
      </c>
      <c r="T20" s="92">
        <v>138</v>
      </c>
      <c r="U20" s="92"/>
      <c r="V20" s="40">
        <v>136</v>
      </c>
      <c r="W20" s="25">
        <v>117</v>
      </c>
      <c r="X20" s="25">
        <v>117</v>
      </c>
      <c r="Y20" s="26">
        <v>122</v>
      </c>
      <c r="Z20" s="21">
        <v>128</v>
      </c>
      <c r="AA20" s="16">
        <v>110</v>
      </c>
      <c r="AB20" s="16">
        <v>95</v>
      </c>
      <c r="AC20" s="40">
        <v>92</v>
      </c>
      <c r="AD20" s="23">
        <v>185</v>
      </c>
      <c r="AE20" s="24">
        <v>81</v>
      </c>
      <c r="AF20" s="66">
        <v>82</v>
      </c>
      <c r="AG20" s="67">
        <v>79</v>
      </c>
      <c r="AH20" s="80">
        <v>80</v>
      </c>
    </row>
    <row r="21" spans="1:34" s="35" customFormat="1" ht="21.2" customHeight="1" x14ac:dyDescent="0.25">
      <c r="A21" s="95" t="s">
        <v>47</v>
      </c>
      <c r="B21" s="95"/>
      <c r="C21" s="27"/>
      <c r="D21" s="28" t="s">
        <v>31</v>
      </c>
      <c r="E21" s="29" t="s">
        <v>32</v>
      </c>
      <c r="F21" s="30" t="s">
        <v>45</v>
      </c>
      <c r="G21" s="30" t="s">
        <v>45</v>
      </c>
      <c r="H21" s="30" t="s">
        <v>45</v>
      </c>
      <c r="I21" s="30" t="s">
        <v>45</v>
      </c>
      <c r="J21" s="30" t="s">
        <v>45</v>
      </c>
      <c r="K21" s="30" t="s">
        <v>45</v>
      </c>
      <c r="L21" s="30" t="s">
        <v>45</v>
      </c>
      <c r="M21" s="30" t="s">
        <v>45</v>
      </c>
      <c r="N21" s="30" t="s">
        <v>45</v>
      </c>
      <c r="O21" s="30" t="s">
        <v>45</v>
      </c>
      <c r="P21" s="30" t="s">
        <v>45</v>
      </c>
      <c r="Q21" s="30" t="s">
        <v>45</v>
      </c>
      <c r="R21" s="30" t="s">
        <v>45</v>
      </c>
      <c r="S21" s="30" t="s">
        <v>45</v>
      </c>
      <c r="T21" s="30" t="s">
        <v>45</v>
      </c>
      <c r="U21" s="30" t="s">
        <v>45</v>
      </c>
      <c r="V21" s="30" t="s">
        <v>45</v>
      </c>
      <c r="W21" s="31" t="s">
        <v>45</v>
      </c>
      <c r="X21" s="31" t="s">
        <v>45</v>
      </c>
      <c r="Y21" s="32">
        <v>116</v>
      </c>
      <c r="Z21" s="32">
        <v>131</v>
      </c>
      <c r="AA21" s="32">
        <v>123</v>
      </c>
      <c r="AB21" s="32">
        <v>144</v>
      </c>
      <c r="AC21" s="33">
        <v>125</v>
      </c>
      <c r="AD21" s="33">
        <v>361</v>
      </c>
      <c r="AE21" s="34">
        <v>124</v>
      </c>
      <c r="AF21" s="32">
        <v>126</v>
      </c>
      <c r="AG21" s="75">
        <v>84</v>
      </c>
      <c r="AH21" s="82">
        <v>145</v>
      </c>
    </row>
    <row r="22" spans="1:34" s="2" customFormat="1" ht="21.2" customHeight="1" x14ac:dyDescent="0.25">
      <c r="A22" s="95"/>
      <c r="B22" s="95"/>
      <c r="C22" s="27"/>
      <c r="D22" s="4" t="s">
        <v>31</v>
      </c>
      <c r="E22" s="17" t="s">
        <v>39</v>
      </c>
      <c r="F22" s="36" t="s">
        <v>45</v>
      </c>
      <c r="G22" s="36" t="s">
        <v>45</v>
      </c>
      <c r="H22" s="36" t="s">
        <v>45</v>
      </c>
      <c r="I22" s="36" t="s">
        <v>45</v>
      </c>
      <c r="J22" s="36" t="s">
        <v>45</v>
      </c>
      <c r="K22" s="36" t="s">
        <v>45</v>
      </c>
      <c r="L22" s="36" t="s">
        <v>45</v>
      </c>
      <c r="M22" s="36" t="s">
        <v>45</v>
      </c>
      <c r="N22" s="36" t="s">
        <v>45</v>
      </c>
      <c r="O22" s="36" t="s">
        <v>45</v>
      </c>
      <c r="P22" s="36" t="s">
        <v>45</v>
      </c>
      <c r="Q22" s="36" t="s">
        <v>45</v>
      </c>
      <c r="R22" s="36" t="s">
        <v>45</v>
      </c>
      <c r="S22" s="36" t="s">
        <v>45</v>
      </c>
      <c r="T22" s="36" t="s">
        <v>45</v>
      </c>
      <c r="U22" s="36" t="s">
        <v>45</v>
      </c>
      <c r="V22" s="36" t="s">
        <v>45</v>
      </c>
      <c r="W22" s="37" t="s">
        <v>45</v>
      </c>
      <c r="X22" s="37" t="s">
        <v>45</v>
      </c>
      <c r="Y22" s="16">
        <v>22</v>
      </c>
      <c r="Z22" s="16">
        <v>19</v>
      </c>
      <c r="AA22" s="16">
        <v>24</v>
      </c>
      <c r="AB22" s="16">
        <v>23</v>
      </c>
      <c r="AC22" s="40">
        <v>24</v>
      </c>
      <c r="AD22" s="23">
        <v>110</v>
      </c>
      <c r="AE22" s="24">
        <v>25</v>
      </c>
      <c r="AF22" s="77">
        <v>26</v>
      </c>
      <c r="AG22" s="78">
        <v>16</v>
      </c>
      <c r="AH22" s="83">
        <v>37</v>
      </c>
    </row>
    <row r="23" spans="1:34" s="2" customFormat="1" ht="21.2" customHeight="1" x14ac:dyDescent="0.25">
      <c r="A23" s="95"/>
      <c r="B23" s="95"/>
      <c r="C23" s="27"/>
      <c r="D23" s="4" t="s">
        <v>31</v>
      </c>
      <c r="E23" s="17" t="s">
        <v>40</v>
      </c>
      <c r="F23" s="36" t="s">
        <v>45</v>
      </c>
      <c r="G23" s="36" t="s">
        <v>45</v>
      </c>
      <c r="H23" s="36" t="s">
        <v>45</v>
      </c>
      <c r="I23" s="36" t="s">
        <v>45</v>
      </c>
      <c r="J23" s="36" t="s">
        <v>45</v>
      </c>
      <c r="K23" s="36" t="s">
        <v>45</v>
      </c>
      <c r="L23" s="36" t="s">
        <v>45</v>
      </c>
      <c r="M23" s="36" t="s">
        <v>45</v>
      </c>
      <c r="N23" s="36" t="s">
        <v>45</v>
      </c>
      <c r="O23" s="36" t="s">
        <v>45</v>
      </c>
      <c r="P23" s="36" t="s">
        <v>45</v>
      </c>
      <c r="Q23" s="36" t="s">
        <v>45</v>
      </c>
      <c r="R23" s="36" t="s">
        <v>45</v>
      </c>
      <c r="S23" s="36" t="s">
        <v>45</v>
      </c>
      <c r="T23" s="36" t="s">
        <v>45</v>
      </c>
      <c r="U23" s="36" t="s">
        <v>45</v>
      </c>
      <c r="V23" s="36" t="s">
        <v>45</v>
      </c>
      <c r="W23" s="37" t="s">
        <v>45</v>
      </c>
      <c r="X23" s="37" t="s">
        <v>45</v>
      </c>
      <c r="Y23" s="16">
        <v>94</v>
      </c>
      <c r="Z23" s="16">
        <v>112</v>
      </c>
      <c r="AA23" s="16">
        <v>99</v>
      </c>
      <c r="AB23" s="16">
        <v>121</v>
      </c>
      <c r="AC23" s="40">
        <v>101</v>
      </c>
      <c r="AD23" s="23">
        <v>251</v>
      </c>
      <c r="AE23" s="24">
        <v>99</v>
      </c>
      <c r="AF23" s="77">
        <v>100</v>
      </c>
      <c r="AG23" s="78">
        <v>68</v>
      </c>
      <c r="AH23" s="83">
        <v>108</v>
      </c>
    </row>
    <row r="24" spans="1:34" x14ac:dyDescent="0.25">
      <c r="AA24" s="38"/>
      <c r="AB24" s="38"/>
      <c r="AC24" s="38"/>
      <c r="AD24" s="38"/>
      <c r="AE24" s="38"/>
      <c r="AF24" s="38"/>
    </row>
  </sheetData>
  <mergeCells count="41">
    <mergeCell ref="T20:U20"/>
    <mergeCell ref="AH1:AH2"/>
    <mergeCell ref="A21:B23"/>
    <mergeCell ref="J18:K18"/>
    <mergeCell ref="L18:M18"/>
    <mergeCell ref="O18:P18"/>
    <mergeCell ref="Q18:R18"/>
    <mergeCell ref="A18:B20"/>
    <mergeCell ref="J20:K20"/>
    <mergeCell ref="L20:M20"/>
    <mergeCell ref="O20:P20"/>
    <mergeCell ref="Q20:R20"/>
    <mergeCell ref="T18:U18"/>
    <mergeCell ref="J19:K19"/>
    <mergeCell ref="L19:M19"/>
    <mergeCell ref="O19:P19"/>
    <mergeCell ref="Q19:R19"/>
    <mergeCell ref="T19:U19"/>
    <mergeCell ref="A3:B5"/>
    <mergeCell ref="A6:B8"/>
    <mergeCell ref="A9:B11"/>
    <mergeCell ref="A12:B14"/>
    <mergeCell ref="A15:B17"/>
    <mergeCell ref="AG1:AG2"/>
    <mergeCell ref="S1:V1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N1:R1"/>
    <mergeCell ref="A1:B2"/>
    <mergeCell ref="C1:C2"/>
    <mergeCell ref="D1:D2"/>
    <mergeCell ref="E1:E2"/>
    <mergeCell ref="I1:M1"/>
  </mergeCells>
  <phoneticPr fontId="2" type="noConversion"/>
  <pageMargins left="0.7" right="0.7" top="0.75" bottom="0.75" header="0.3" footer="0.3"/>
  <pageSetup paperSize="8" orientation="landscape" r:id="rId1"/>
  <headerFooter>
    <oddHeader>&amp;C&amp;"微軟正黑體,標準"&amp;20&amp;A</oddHeader>
    <oddFooter>&amp;C第 &amp;P 頁 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兒少福利類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蔡美雯</dc:creator>
  <cp:lastModifiedBy>劉育</cp:lastModifiedBy>
  <dcterms:created xsi:type="dcterms:W3CDTF">2022-04-18T03:26:24Z</dcterms:created>
  <dcterms:modified xsi:type="dcterms:W3CDTF">2022-06-29T05:43:44Z</dcterms:modified>
</cp:coreProperties>
</file>