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7.63.104\Share\※性平、性侵與性騷擾業務\坤軒性平\1150320宗教負責人與祭祀公業派下員性別統計\"/>
    </mc:Choice>
  </mc:AlternateContent>
  <xr:revisionPtr revIDLastSave="0" documentId="13_ncr:1_{2D017D53-28BB-43CC-A974-27E8998F0857}" xr6:coauthVersionLast="47" xr6:coauthVersionMax="47" xr10:uidLastSave="{00000000-0000-0000-0000-000000000000}"/>
  <bookViews>
    <workbookView xWindow="13500" yWindow="840" windowWidth="10560" windowHeight="12915" xr2:uid="{7331E09F-362A-44C2-95CF-E090B22045F2}"/>
  </bookViews>
  <sheets>
    <sheet name="114年" sheetId="4" r:id="rId1"/>
    <sheet name="113年" sheetId="1" r:id="rId2"/>
    <sheet name="112年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1" i="4" l="1"/>
  <c r="B12" i="4"/>
  <c r="B13" i="4"/>
  <c r="B14" i="4"/>
  <c r="B15" i="4"/>
  <c r="B16" i="4"/>
  <c r="B17" i="4"/>
  <c r="B7" i="4"/>
  <c r="B6" i="4"/>
  <c r="F17" i="4" l="1"/>
  <c r="F16" i="4"/>
  <c r="E16" i="4"/>
  <c r="F15" i="4"/>
  <c r="F14" i="4"/>
  <c r="F13" i="4"/>
  <c r="F12" i="4"/>
  <c r="F11" i="4"/>
  <c r="B10" i="4"/>
  <c r="E10" i="4" s="1"/>
  <c r="B9" i="4"/>
  <c r="F9" i="4" s="1"/>
  <c r="B8" i="4"/>
  <c r="F8" i="4" s="1"/>
  <c r="F7" i="4"/>
  <c r="F6" i="4"/>
  <c r="D5" i="4"/>
  <c r="C5" i="4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D5" i="2"/>
  <c r="F5" i="2" s="1"/>
  <c r="C5" i="2"/>
  <c r="E5" i="2" s="1"/>
  <c r="B15" i="1"/>
  <c r="B13" i="1"/>
  <c r="B12" i="1"/>
  <c r="B9" i="1"/>
  <c r="B6" i="1"/>
  <c r="B7" i="1"/>
  <c r="B8" i="1"/>
  <c r="B10" i="1"/>
  <c r="B11" i="1"/>
  <c r="B14" i="1"/>
  <c r="B16" i="1"/>
  <c r="B17" i="1"/>
  <c r="D5" i="1"/>
  <c r="C5" i="1"/>
  <c r="E12" i="4" l="1"/>
  <c r="F10" i="4"/>
  <c r="B5" i="4"/>
  <c r="E5" i="4" s="1"/>
  <c r="E8" i="4"/>
  <c r="E13" i="4"/>
  <c r="E9" i="4"/>
  <c r="E17" i="4"/>
  <c r="E6" i="4"/>
  <c r="E14" i="4"/>
  <c r="E7" i="4"/>
  <c r="E11" i="4"/>
  <c r="E15" i="4"/>
  <c r="B5" i="1"/>
  <c r="E13" i="1"/>
  <c r="F13" i="1"/>
  <c r="E11" i="1"/>
  <c r="F11" i="1"/>
  <c r="E8" i="1"/>
  <c r="F8" i="1"/>
  <c r="E7" i="1"/>
  <c r="F7" i="1"/>
  <c r="E15" i="1"/>
  <c r="F15" i="1"/>
  <c r="E6" i="1"/>
  <c r="F6" i="1"/>
  <c r="E16" i="1"/>
  <c r="F16" i="1"/>
  <c r="E9" i="1"/>
  <c r="F9" i="1"/>
  <c r="E14" i="1"/>
  <c r="F14" i="1"/>
  <c r="E12" i="1"/>
  <c r="F12" i="1"/>
  <c r="E10" i="1"/>
  <c r="F10" i="1"/>
  <c r="E17" i="1"/>
  <c r="F17" i="1"/>
  <c r="F5" i="4" l="1"/>
  <c r="F5" i="1"/>
  <c r="E5" i="1" l="1"/>
</calcChain>
</file>

<file path=xl/sharedStrings.xml><?xml version="1.0" encoding="utf-8"?>
<sst xmlns="http://schemas.openxmlformats.org/spreadsheetml/2006/main" count="81" uniqueCount="29">
  <si>
    <t>八德區</t>
    <phoneticPr fontId="1" type="noConversion"/>
  </si>
  <si>
    <t>大園區</t>
    <phoneticPr fontId="1" type="noConversion"/>
  </si>
  <si>
    <t>大溪區</t>
    <phoneticPr fontId="1" type="noConversion"/>
  </si>
  <si>
    <t>中壢區</t>
    <phoneticPr fontId="1" type="noConversion"/>
  </si>
  <si>
    <t>平鎮區</t>
    <phoneticPr fontId="1" type="noConversion"/>
  </si>
  <si>
    <t>桃園區</t>
    <phoneticPr fontId="1" type="noConversion"/>
  </si>
  <si>
    <t>新屋區</t>
    <phoneticPr fontId="1" type="noConversion"/>
  </si>
  <si>
    <t>楊梅區</t>
    <phoneticPr fontId="1" type="noConversion"/>
  </si>
  <si>
    <t>龍潭區</t>
    <phoneticPr fontId="1" type="noConversion"/>
  </si>
  <si>
    <t>龜山區</t>
    <phoneticPr fontId="1" type="noConversion"/>
  </si>
  <si>
    <t>蘆竹區</t>
    <phoneticPr fontId="1" type="noConversion"/>
  </si>
  <si>
    <t>觀音區</t>
    <phoneticPr fontId="1" type="noConversion"/>
  </si>
  <si>
    <t>區域別</t>
    <phoneticPr fontId="1" type="noConversion"/>
  </si>
  <si>
    <t>男性</t>
    <phoneticPr fontId="1" type="noConversion"/>
  </si>
  <si>
    <t>女性</t>
    <phoneticPr fontId="1" type="noConversion"/>
  </si>
  <si>
    <t>人數</t>
    <phoneticPr fontId="1" type="noConversion"/>
  </si>
  <si>
    <t>男性</t>
    <phoneticPr fontId="1" type="noConversion"/>
  </si>
  <si>
    <t>女性</t>
    <phoneticPr fontId="1" type="noConversion"/>
  </si>
  <si>
    <t>桃園市祭祀公業法人派下員性別統計表</t>
    <phoneticPr fontId="1" type="noConversion"/>
  </si>
  <si>
    <t>占比</t>
    <phoneticPr fontId="1" type="noConversion"/>
  </si>
  <si>
    <t>總計</t>
    <phoneticPr fontId="1" type="noConversion"/>
  </si>
  <si>
    <t>復興區</t>
    <phoneticPr fontId="1" type="noConversion"/>
  </si>
  <si>
    <t>編製機關：桃園市政府民政局</t>
    <phoneticPr fontId="1" type="noConversion"/>
  </si>
  <si>
    <t>資料來源：桃園市各祭祀公業法人</t>
    <phoneticPr fontId="1" type="noConversion"/>
  </si>
  <si>
    <t xml:space="preserve">    備註：復興區無祭祀公業法人</t>
    <phoneticPr fontId="1" type="noConversion"/>
  </si>
  <si>
    <t>民國113年            單位：人；%</t>
    <phoneticPr fontId="1" type="noConversion"/>
  </si>
  <si>
    <t>民國112年            單位：人；%</t>
    <phoneticPr fontId="1" type="noConversion"/>
  </si>
  <si>
    <t>備註：復興區無祭祀公業法人</t>
    <phoneticPr fontId="1" type="noConversion"/>
  </si>
  <si>
    <t>民國114年            單位：人；%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</si>
</sst>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.0%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1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>
      <alignment vertical="center"/>
    </xf>
    <xf numFmtId="0" fontId="4" fillId="0" borderId="0" xfId="0" applyFont="1" applyAlignment="1">
      <alignment horizontal="left" vertical="center"/>
    </xf>
    <xf numFmtId="176" fontId="4" fillId="0" borderId="4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41" fontId="4" fillId="0" borderId="6" xfId="0" applyNumberFormat="1" applyFont="1" applyBorder="1">
      <alignment vertical="center"/>
    </xf>
    <xf numFmtId="0" fontId="4" fillId="0" borderId="2" xfId="0" applyFont="1" applyBorder="1" applyAlignment="1">
      <alignment horizontal="left" vertical="center"/>
    </xf>
    <xf numFmtId="176" fontId="4" fillId="0" borderId="3" xfId="0" applyNumberFormat="1" applyFont="1" applyBorder="1">
      <alignment vertical="center"/>
    </xf>
    <xf numFmtId="176" fontId="5" fillId="0" borderId="10" xfId="0" applyNumberFormat="1" applyFont="1" applyBorder="1" applyAlignment="1">
      <alignment horizontal="right" vertical="center"/>
    </xf>
    <xf numFmtId="41" fontId="4" fillId="0" borderId="5" xfId="0" applyNumberFormat="1" applyFont="1" applyBorder="1">
      <alignment vertical="center"/>
    </xf>
    <xf numFmtId="176" fontId="4" fillId="0" borderId="3" xfId="0" applyNumberFormat="1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4" fillId="0" borderId="5" xfId="0" applyFont="1" applyBorder="1" applyAlignment="1">
      <alignment horizontal="center" vertical="center"/>
    </xf>
    <xf numFmtId="41" fontId="4" fillId="0" borderId="7" xfId="0" applyNumberFormat="1" applyFont="1" applyBorder="1">
      <alignment vertical="center"/>
    </xf>
    <xf numFmtId="41" fontId="4" fillId="0" borderId="15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083FA-6BE1-41BC-9279-B710D20237C0}">
  <dimension ref="A1:I32"/>
  <sheetViews>
    <sheetView tabSelected="1" workbookViewId="0">
      <selection activeCell="C17" sqref="C17"/>
    </sheetView>
  </sheetViews>
  <sheetFormatPr defaultRowHeight="16.5" x14ac:dyDescent="0.25"/>
  <cols>
    <col min="1" max="6" width="12.75" customWidth="1"/>
  </cols>
  <sheetData>
    <row r="1" spans="1:9" ht="30.75" customHeight="1" x14ac:dyDescent="0.25">
      <c r="A1" s="33" t="s">
        <v>18</v>
      </c>
      <c r="B1" s="34"/>
      <c r="C1" s="34"/>
      <c r="D1" s="34"/>
      <c r="E1" s="34"/>
      <c r="F1" s="35"/>
    </row>
    <row r="2" spans="1:9" ht="27" customHeight="1" x14ac:dyDescent="0.25">
      <c r="A2" s="36" t="s">
        <v>28</v>
      </c>
      <c r="B2" s="37"/>
      <c r="C2" s="37"/>
      <c r="D2" s="37"/>
      <c r="E2" s="37"/>
      <c r="F2" s="38"/>
    </row>
    <row r="3" spans="1:9" ht="24.75" customHeight="1" x14ac:dyDescent="0.25">
      <c r="A3" s="39" t="s">
        <v>12</v>
      </c>
      <c r="B3" s="40" t="s">
        <v>15</v>
      </c>
      <c r="C3" s="41"/>
      <c r="D3" s="42"/>
      <c r="E3" s="39" t="s">
        <v>19</v>
      </c>
      <c r="F3" s="39"/>
    </row>
    <row r="4" spans="1:9" ht="57" customHeight="1" x14ac:dyDescent="0.25">
      <c r="A4" s="39"/>
      <c r="B4" s="22" t="s">
        <v>20</v>
      </c>
      <c r="C4" s="22" t="s">
        <v>14</v>
      </c>
      <c r="D4" s="22" t="s">
        <v>13</v>
      </c>
      <c r="E4" s="22" t="s">
        <v>14</v>
      </c>
      <c r="F4" s="22" t="s">
        <v>13</v>
      </c>
    </row>
    <row r="5" spans="1:9" ht="19.5" x14ac:dyDescent="0.25">
      <c r="A5" s="16" t="s">
        <v>20</v>
      </c>
      <c r="B5" s="13">
        <f>SUM(C5:D5)</f>
        <v>63847</v>
      </c>
      <c r="C5" s="13">
        <f>SUM(C6:C18)</f>
        <v>7241</v>
      </c>
      <c r="D5" s="5">
        <f>SUM(D6:D18)</f>
        <v>56606</v>
      </c>
      <c r="E5" s="6">
        <f t="shared" ref="E5:E13" si="0">(C5/B5)</f>
        <v>0.1134117499647595</v>
      </c>
      <c r="F5" s="6">
        <f t="shared" ref="F5:F13" si="1">(D5/B5)</f>
        <v>0.88658825003524044</v>
      </c>
      <c r="I5" s="7"/>
    </row>
    <row r="6" spans="1:9" ht="19.5" x14ac:dyDescent="0.25">
      <c r="A6" s="21" t="s">
        <v>5</v>
      </c>
      <c r="B6" s="15">
        <f>C6+D6</f>
        <v>3994</v>
      </c>
      <c r="C6" s="12">
        <v>640</v>
      </c>
      <c r="D6" s="8">
        <v>3354</v>
      </c>
      <c r="E6" s="9">
        <f t="shared" si="0"/>
        <v>0.16024036054081123</v>
      </c>
      <c r="F6" s="9">
        <f t="shared" si="1"/>
        <v>0.83975963945918874</v>
      </c>
      <c r="I6" s="7"/>
    </row>
    <row r="7" spans="1:9" ht="19.5" x14ac:dyDescent="0.25">
      <c r="A7" s="21" t="s">
        <v>3</v>
      </c>
      <c r="B7" s="15">
        <f>C7+D7</f>
        <v>2801</v>
      </c>
      <c r="C7" s="12">
        <v>181</v>
      </c>
      <c r="D7" s="8">
        <v>2620</v>
      </c>
      <c r="E7" s="9">
        <f t="shared" si="0"/>
        <v>6.4619778650481977E-2</v>
      </c>
      <c r="F7" s="9">
        <f t="shared" si="1"/>
        <v>0.93538022134951804</v>
      </c>
      <c r="I7" s="7"/>
    </row>
    <row r="8" spans="1:9" ht="19.5" x14ac:dyDescent="0.25">
      <c r="A8" s="21" t="s">
        <v>2</v>
      </c>
      <c r="B8" s="15">
        <f t="shared" ref="B6:B17" si="2">SUM(C8:D8)</f>
        <v>4740</v>
      </c>
      <c r="C8" s="12">
        <v>680</v>
      </c>
      <c r="D8" s="8">
        <v>4060</v>
      </c>
      <c r="E8" s="9">
        <f t="shared" si="0"/>
        <v>0.14345991561181434</v>
      </c>
      <c r="F8" s="9">
        <f t="shared" si="1"/>
        <v>0.85654008438818563</v>
      </c>
      <c r="I8" s="7"/>
    </row>
    <row r="9" spans="1:9" ht="19.5" x14ac:dyDescent="0.25">
      <c r="A9" s="21" t="s">
        <v>7</v>
      </c>
      <c r="B9" s="15">
        <f t="shared" si="2"/>
        <v>6325</v>
      </c>
      <c r="C9" s="12">
        <v>296</v>
      </c>
      <c r="D9" s="8">
        <v>6029</v>
      </c>
      <c r="E9" s="9">
        <f t="shared" si="0"/>
        <v>4.6798418972332015E-2</v>
      </c>
      <c r="F9" s="9">
        <f t="shared" si="1"/>
        <v>0.95320158102766794</v>
      </c>
      <c r="I9" s="7"/>
    </row>
    <row r="10" spans="1:9" ht="19.5" x14ac:dyDescent="0.25">
      <c r="A10" s="21" t="s">
        <v>10</v>
      </c>
      <c r="B10" s="15">
        <f t="shared" si="2"/>
        <v>1281</v>
      </c>
      <c r="C10" s="12">
        <v>160</v>
      </c>
      <c r="D10" s="8">
        <v>1121</v>
      </c>
      <c r="E10" s="9">
        <f t="shared" si="0"/>
        <v>0.1249024199843872</v>
      </c>
      <c r="F10" s="9">
        <f t="shared" si="1"/>
        <v>0.87509758001561277</v>
      </c>
      <c r="I10" s="7"/>
    </row>
    <row r="11" spans="1:9" ht="19.5" x14ac:dyDescent="0.25">
      <c r="A11" s="21" t="s">
        <v>1</v>
      </c>
      <c r="B11" s="15">
        <f t="shared" si="2"/>
        <v>721</v>
      </c>
      <c r="C11" s="12">
        <v>125</v>
      </c>
      <c r="D11" s="8">
        <v>596</v>
      </c>
      <c r="E11" s="9">
        <f t="shared" si="0"/>
        <v>0.17337031900138697</v>
      </c>
      <c r="F11" s="9">
        <f t="shared" si="1"/>
        <v>0.826629680998613</v>
      </c>
      <c r="I11" s="7"/>
    </row>
    <row r="12" spans="1:9" ht="19.5" x14ac:dyDescent="0.25">
      <c r="A12" s="21" t="s">
        <v>9</v>
      </c>
      <c r="B12" s="15">
        <f t="shared" si="2"/>
        <v>4563</v>
      </c>
      <c r="C12" s="12">
        <v>536</v>
      </c>
      <c r="D12" s="8">
        <v>4027</v>
      </c>
      <c r="E12" s="9">
        <f t="shared" si="0"/>
        <v>0.11746657900504054</v>
      </c>
      <c r="F12" s="9">
        <f t="shared" si="1"/>
        <v>0.88253342099495946</v>
      </c>
      <c r="I12" s="7"/>
    </row>
    <row r="13" spans="1:9" ht="19.5" x14ac:dyDescent="0.25">
      <c r="A13" s="21" t="s">
        <v>0</v>
      </c>
      <c r="B13" s="15">
        <f t="shared" si="2"/>
        <v>18349</v>
      </c>
      <c r="C13" s="12">
        <v>3266</v>
      </c>
      <c r="D13" s="8">
        <v>15083</v>
      </c>
      <c r="E13" s="9">
        <f t="shared" si="0"/>
        <v>0.17799335113630171</v>
      </c>
      <c r="F13" s="9">
        <f t="shared" si="1"/>
        <v>0.82200664886369834</v>
      </c>
    </row>
    <row r="14" spans="1:9" ht="19.5" x14ac:dyDescent="0.25">
      <c r="A14" s="21" t="s">
        <v>8</v>
      </c>
      <c r="B14" s="15">
        <f t="shared" si="2"/>
        <v>2936</v>
      </c>
      <c r="C14" s="12">
        <v>108</v>
      </c>
      <c r="D14" s="8">
        <v>2828</v>
      </c>
      <c r="E14" s="9">
        <f>(C14/B14)</f>
        <v>3.6784741144414171E-2</v>
      </c>
      <c r="F14" s="9">
        <f>(D14/B14)</f>
        <v>0.96321525885558579</v>
      </c>
    </row>
    <row r="15" spans="1:9" s="3" customFormat="1" ht="19.5" x14ac:dyDescent="0.25">
      <c r="A15" s="21" t="s">
        <v>4</v>
      </c>
      <c r="B15" s="15">
        <f t="shared" si="2"/>
        <v>9179</v>
      </c>
      <c r="C15" s="12">
        <v>559</v>
      </c>
      <c r="D15" s="8">
        <v>8620</v>
      </c>
      <c r="E15" s="9">
        <f>(C15/B15)</f>
        <v>6.089988016123761E-2</v>
      </c>
      <c r="F15" s="9">
        <f>(D15/B15)</f>
        <v>0.9391001198387624</v>
      </c>
    </row>
    <row r="16" spans="1:9" s="3" customFormat="1" ht="19.5" x14ac:dyDescent="0.25">
      <c r="A16" s="21" t="s">
        <v>6</v>
      </c>
      <c r="B16" s="15">
        <f t="shared" si="2"/>
        <v>3984</v>
      </c>
      <c r="C16" s="12">
        <v>505</v>
      </c>
      <c r="D16" s="8">
        <v>3479</v>
      </c>
      <c r="E16" s="9">
        <f>(C16/B16)</f>
        <v>0.12675702811244979</v>
      </c>
      <c r="F16" s="9">
        <f>(D16/B16)</f>
        <v>0.87324297188755018</v>
      </c>
    </row>
    <row r="17" spans="1:6" ht="19.5" x14ac:dyDescent="0.25">
      <c r="A17" s="21" t="s">
        <v>11</v>
      </c>
      <c r="B17" s="15">
        <f t="shared" si="2"/>
        <v>4974</v>
      </c>
      <c r="C17" s="12">
        <v>185</v>
      </c>
      <c r="D17" s="8">
        <v>4789</v>
      </c>
      <c r="E17" s="9">
        <f>(C17/B17)</f>
        <v>3.7193405709690389E-2</v>
      </c>
      <c r="F17" s="9">
        <f>(D17/B17)</f>
        <v>0.96280659429030957</v>
      </c>
    </row>
    <row r="18" spans="1:6" ht="19.5" x14ac:dyDescent="0.25">
      <c r="A18" s="18" t="s">
        <v>21</v>
      </c>
      <c r="B18" s="14">
        <v>0</v>
      </c>
      <c r="C18" s="14">
        <v>0</v>
      </c>
      <c r="D18" s="10">
        <v>0</v>
      </c>
      <c r="E18" s="10">
        <v>0</v>
      </c>
      <c r="F18" s="10">
        <v>0</v>
      </c>
    </row>
    <row r="20" spans="1:6" ht="19.5" x14ac:dyDescent="0.25">
      <c r="A20" s="11" t="s">
        <v>24</v>
      </c>
      <c r="B20" s="7"/>
      <c r="C20" s="7"/>
      <c r="D20" s="7"/>
    </row>
    <row r="21" spans="1:6" ht="19.5" x14ac:dyDescent="0.25">
      <c r="A21" s="11" t="s">
        <v>23</v>
      </c>
      <c r="B21" s="1"/>
      <c r="C21" s="2"/>
      <c r="D21" s="2"/>
    </row>
    <row r="22" spans="1:6" ht="19.5" x14ac:dyDescent="0.25">
      <c r="A22" s="11" t="s">
        <v>22</v>
      </c>
      <c r="B22" s="1"/>
      <c r="C22" s="2"/>
      <c r="D22" s="2"/>
    </row>
    <row r="26" spans="1:6" ht="19.5" x14ac:dyDescent="0.25">
      <c r="A26" s="1"/>
      <c r="B26" s="1"/>
      <c r="C26" s="2"/>
      <c r="D26" s="2"/>
    </row>
    <row r="27" spans="1:6" ht="19.5" x14ac:dyDescent="0.25">
      <c r="A27" s="1"/>
      <c r="B27" s="1"/>
      <c r="C27" s="2"/>
      <c r="D27" s="2"/>
    </row>
    <row r="28" spans="1:6" ht="19.5" x14ac:dyDescent="0.25">
      <c r="A28" s="1"/>
      <c r="B28" s="1"/>
      <c r="C28" s="2"/>
      <c r="D28" s="2"/>
    </row>
    <row r="29" spans="1:6" ht="19.5" x14ac:dyDescent="0.25">
      <c r="A29" s="1"/>
      <c r="B29" s="1"/>
      <c r="C29" s="2"/>
      <c r="D29" s="2"/>
    </row>
    <row r="30" spans="1:6" ht="19.5" x14ac:dyDescent="0.25">
      <c r="A30" s="1"/>
      <c r="B30" s="1"/>
      <c r="C30" s="2"/>
      <c r="D30" s="2"/>
    </row>
    <row r="31" spans="1:6" ht="19.5" x14ac:dyDescent="0.25">
      <c r="A31" s="1"/>
      <c r="B31" s="1"/>
      <c r="C31" s="2"/>
      <c r="D31" s="2"/>
    </row>
    <row r="32" spans="1:6" ht="19.5" x14ac:dyDescent="0.25">
      <c r="A32" s="1"/>
      <c r="B32" s="1"/>
      <c r="C32" s="2"/>
      <c r="D32" s="2"/>
    </row>
  </sheetData>
  <mergeCells count="5">
    <mergeCell ref="A1:F1"/>
    <mergeCell ref="A2:F2"/>
    <mergeCell ref="A3:A4"/>
    <mergeCell ref="B3:D3"/>
    <mergeCell ref="E3:F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3B9E9-731B-4FBF-B4DD-656E5C017606}">
  <dimension ref="A1:I32"/>
  <sheetViews>
    <sheetView workbookViewId="0">
      <selection activeCell="L10" sqref="L10"/>
    </sheetView>
  </sheetViews>
  <sheetFormatPr defaultRowHeight="16.5" x14ac:dyDescent="0.25"/>
  <cols>
    <col min="1" max="6" width="12.75" customWidth="1"/>
  </cols>
  <sheetData>
    <row r="1" spans="1:9" ht="30.75" customHeight="1" x14ac:dyDescent="0.25">
      <c r="A1" s="33" t="s">
        <v>18</v>
      </c>
      <c r="B1" s="34"/>
      <c r="C1" s="34"/>
      <c r="D1" s="34"/>
      <c r="E1" s="34"/>
      <c r="F1" s="35"/>
    </row>
    <row r="2" spans="1:9" ht="27" customHeight="1" x14ac:dyDescent="0.25">
      <c r="A2" s="36" t="s">
        <v>25</v>
      </c>
      <c r="B2" s="37"/>
      <c r="C2" s="37"/>
      <c r="D2" s="37"/>
      <c r="E2" s="37"/>
      <c r="F2" s="38"/>
    </row>
    <row r="3" spans="1:9" ht="24.75" customHeight="1" x14ac:dyDescent="0.25">
      <c r="A3" s="39" t="s">
        <v>12</v>
      </c>
      <c r="B3" s="40" t="s">
        <v>15</v>
      </c>
      <c r="C3" s="41"/>
      <c r="D3" s="42"/>
      <c r="E3" s="39" t="s">
        <v>19</v>
      </c>
      <c r="F3" s="39"/>
    </row>
    <row r="4" spans="1:9" ht="57" customHeight="1" x14ac:dyDescent="0.25">
      <c r="A4" s="39"/>
      <c r="B4" s="4" t="s">
        <v>20</v>
      </c>
      <c r="C4" s="4" t="s">
        <v>17</v>
      </c>
      <c r="D4" s="4" t="s">
        <v>16</v>
      </c>
      <c r="E4" s="4" t="s">
        <v>14</v>
      </c>
      <c r="F4" s="4" t="s">
        <v>13</v>
      </c>
    </row>
    <row r="5" spans="1:9" ht="19.5" x14ac:dyDescent="0.25">
      <c r="A5" s="16" t="s">
        <v>20</v>
      </c>
      <c r="B5" s="13">
        <f>SUM(C5:D5)</f>
        <v>63180</v>
      </c>
      <c r="C5" s="13">
        <f>SUM(C6:C18)</f>
        <v>6863</v>
      </c>
      <c r="D5" s="5">
        <f>SUM(D6:D18)</f>
        <v>56317</v>
      </c>
      <c r="E5" s="6">
        <f t="shared" ref="E5:E12" si="0">(C5/B5)</f>
        <v>0.10862614751503641</v>
      </c>
      <c r="F5" s="6">
        <f t="shared" ref="F5:F12" si="1">(D5/B5)</f>
        <v>0.89137385248496359</v>
      </c>
      <c r="I5" s="7"/>
    </row>
    <row r="6" spans="1:9" ht="19.5" x14ac:dyDescent="0.25">
      <c r="A6" s="17" t="s">
        <v>5</v>
      </c>
      <c r="B6" s="15">
        <f t="shared" ref="B6:B17" si="2">SUM(C6:D6)</f>
        <v>3945</v>
      </c>
      <c r="C6" s="12">
        <v>604</v>
      </c>
      <c r="D6" s="8">
        <v>3341</v>
      </c>
      <c r="E6" s="9">
        <f t="shared" si="0"/>
        <v>0.15310519645120405</v>
      </c>
      <c r="F6" s="9">
        <f t="shared" si="1"/>
        <v>0.84689480354879598</v>
      </c>
      <c r="I6" s="7"/>
    </row>
    <row r="7" spans="1:9" ht="19.5" x14ac:dyDescent="0.25">
      <c r="A7" s="17" t="s">
        <v>3</v>
      </c>
      <c r="B7" s="15">
        <f t="shared" si="2"/>
        <v>2744</v>
      </c>
      <c r="C7" s="12">
        <v>155</v>
      </c>
      <c r="D7" s="8">
        <v>2589</v>
      </c>
      <c r="E7" s="9">
        <f t="shared" si="0"/>
        <v>5.6486880466472301E-2</v>
      </c>
      <c r="F7" s="9">
        <f t="shared" si="1"/>
        <v>0.94351311953352768</v>
      </c>
      <c r="I7" s="7"/>
    </row>
    <row r="8" spans="1:9" ht="19.5" x14ac:dyDescent="0.25">
      <c r="A8" s="17" t="s">
        <v>2</v>
      </c>
      <c r="B8" s="15">
        <f t="shared" si="2"/>
        <v>4638</v>
      </c>
      <c r="C8" s="12">
        <v>643</v>
      </c>
      <c r="D8" s="8">
        <v>3995</v>
      </c>
      <c r="E8" s="9">
        <f t="shared" si="0"/>
        <v>0.13863734368262182</v>
      </c>
      <c r="F8" s="9">
        <f t="shared" si="1"/>
        <v>0.86136265631737818</v>
      </c>
      <c r="I8" s="7"/>
    </row>
    <row r="9" spans="1:9" ht="19.5" x14ac:dyDescent="0.25">
      <c r="A9" s="17" t="s">
        <v>7</v>
      </c>
      <c r="B9" s="15">
        <f t="shared" si="2"/>
        <v>6296</v>
      </c>
      <c r="C9" s="12">
        <v>276</v>
      </c>
      <c r="D9" s="8">
        <v>6020</v>
      </c>
      <c r="E9" s="9">
        <f t="shared" si="0"/>
        <v>4.3837357052096571E-2</v>
      </c>
      <c r="F9" s="9">
        <f t="shared" si="1"/>
        <v>0.95616264294790343</v>
      </c>
      <c r="I9" s="7"/>
    </row>
    <row r="10" spans="1:9" ht="19.5" x14ac:dyDescent="0.25">
      <c r="A10" s="17" t="s">
        <v>10</v>
      </c>
      <c r="B10" s="15">
        <f t="shared" si="2"/>
        <v>1246</v>
      </c>
      <c r="C10" s="12">
        <v>135</v>
      </c>
      <c r="D10" s="8">
        <v>1111</v>
      </c>
      <c r="E10" s="9">
        <f t="shared" si="0"/>
        <v>0.10834670947030497</v>
      </c>
      <c r="F10" s="9">
        <f t="shared" si="1"/>
        <v>0.891653290529695</v>
      </c>
      <c r="I10" s="7"/>
    </row>
    <row r="11" spans="1:9" ht="19.5" x14ac:dyDescent="0.25">
      <c r="A11" s="17" t="s">
        <v>1</v>
      </c>
      <c r="B11" s="15">
        <f t="shared" si="2"/>
        <v>706</v>
      </c>
      <c r="C11" s="12">
        <v>115</v>
      </c>
      <c r="D11" s="8">
        <v>591</v>
      </c>
      <c r="E11" s="9">
        <f t="shared" si="0"/>
        <v>0.16288951841359772</v>
      </c>
      <c r="F11" s="9">
        <f t="shared" si="1"/>
        <v>0.83711048158640222</v>
      </c>
      <c r="I11" s="7"/>
    </row>
    <row r="12" spans="1:9" ht="19.5" x14ac:dyDescent="0.25">
      <c r="A12" s="17" t="s">
        <v>9</v>
      </c>
      <c r="B12" s="15">
        <f t="shared" si="2"/>
        <v>4563</v>
      </c>
      <c r="C12" s="12">
        <v>536</v>
      </c>
      <c r="D12" s="8">
        <v>4027</v>
      </c>
      <c r="E12" s="9">
        <f t="shared" si="0"/>
        <v>0.11746657900504054</v>
      </c>
      <c r="F12" s="9">
        <f t="shared" si="1"/>
        <v>0.88253342099495946</v>
      </c>
      <c r="I12" s="7"/>
    </row>
    <row r="13" spans="1:9" ht="19.5" x14ac:dyDescent="0.25">
      <c r="A13" s="17" t="s">
        <v>0</v>
      </c>
      <c r="B13" s="15">
        <f t="shared" si="2"/>
        <v>18396</v>
      </c>
      <c r="C13" s="12">
        <v>3153</v>
      </c>
      <c r="D13" s="8">
        <v>15243</v>
      </c>
      <c r="E13" s="9">
        <f t="shared" ref="E13" si="3">(C13/B13)</f>
        <v>0.17139595564253099</v>
      </c>
      <c r="F13" s="9">
        <f t="shared" ref="F13" si="4">(D13/B13)</f>
        <v>0.82860404435746904</v>
      </c>
    </row>
    <row r="14" spans="1:9" ht="19.5" x14ac:dyDescent="0.25">
      <c r="A14" s="17" t="s">
        <v>8</v>
      </c>
      <c r="B14" s="15">
        <f t="shared" si="2"/>
        <v>2876</v>
      </c>
      <c r="C14" s="12">
        <v>121</v>
      </c>
      <c r="D14" s="8">
        <v>2755</v>
      </c>
      <c r="E14" s="9">
        <f>(C14/B14)</f>
        <v>4.2072322670375521E-2</v>
      </c>
      <c r="F14" s="9">
        <f>(D14/B14)</f>
        <v>0.95792767732962447</v>
      </c>
    </row>
    <row r="15" spans="1:9" s="3" customFormat="1" ht="19.5" x14ac:dyDescent="0.25">
      <c r="A15" s="17" t="s">
        <v>4</v>
      </c>
      <c r="B15" s="15">
        <f t="shared" si="2"/>
        <v>9124</v>
      </c>
      <c r="C15" s="12">
        <v>485</v>
      </c>
      <c r="D15" s="8">
        <v>8639</v>
      </c>
      <c r="E15" s="9">
        <f>(C15/B15)</f>
        <v>5.3156510302498905E-2</v>
      </c>
      <c r="F15" s="9">
        <f>(D15/B15)</f>
        <v>0.9468434896975011</v>
      </c>
    </row>
    <row r="16" spans="1:9" s="3" customFormat="1" ht="19.5" x14ac:dyDescent="0.25">
      <c r="A16" s="17" t="s">
        <v>6</v>
      </c>
      <c r="B16" s="15">
        <f t="shared" si="2"/>
        <v>3672</v>
      </c>
      <c r="C16" s="12">
        <v>455</v>
      </c>
      <c r="D16" s="8">
        <v>3217</v>
      </c>
      <c r="E16" s="9">
        <f>(C16/B16)</f>
        <v>0.12391067538126362</v>
      </c>
      <c r="F16" s="9">
        <f>(D16/B16)</f>
        <v>0.87608932461873634</v>
      </c>
    </row>
    <row r="17" spans="1:6" ht="19.5" x14ac:dyDescent="0.25">
      <c r="A17" s="17" t="s">
        <v>11</v>
      </c>
      <c r="B17" s="15">
        <f t="shared" si="2"/>
        <v>4974</v>
      </c>
      <c r="C17" s="12">
        <v>185</v>
      </c>
      <c r="D17" s="8">
        <v>4789</v>
      </c>
      <c r="E17" s="9">
        <f>(C17/B17)</f>
        <v>3.7193405709690389E-2</v>
      </c>
      <c r="F17" s="9">
        <f>(D17/B17)</f>
        <v>0.96280659429030957</v>
      </c>
    </row>
    <row r="18" spans="1:6" ht="19.5" x14ac:dyDescent="0.25">
      <c r="A18" s="18" t="s">
        <v>21</v>
      </c>
      <c r="B18" s="14">
        <v>0</v>
      </c>
      <c r="C18" s="14">
        <v>0</v>
      </c>
      <c r="D18" s="10">
        <v>0</v>
      </c>
      <c r="E18" s="10">
        <v>0</v>
      </c>
      <c r="F18" s="10">
        <v>0</v>
      </c>
    </row>
    <row r="20" spans="1:6" ht="19.5" x14ac:dyDescent="0.25">
      <c r="A20" s="11" t="s">
        <v>24</v>
      </c>
      <c r="B20" s="7"/>
      <c r="C20" s="7"/>
      <c r="D20" s="7"/>
    </row>
    <row r="21" spans="1:6" ht="19.5" x14ac:dyDescent="0.25">
      <c r="A21" s="11" t="s">
        <v>23</v>
      </c>
      <c r="B21" s="1"/>
      <c r="C21" s="2"/>
      <c r="D21" s="2"/>
    </row>
    <row r="22" spans="1:6" ht="19.5" x14ac:dyDescent="0.25">
      <c r="A22" s="11" t="s">
        <v>22</v>
      </c>
      <c r="B22" s="1"/>
      <c r="C22" s="2"/>
      <c r="D22" s="2"/>
    </row>
    <row r="26" spans="1:6" ht="19.5" x14ac:dyDescent="0.25">
      <c r="A26" s="1"/>
      <c r="B26" s="1"/>
      <c r="C26" s="2"/>
      <c r="D26" s="2"/>
    </row>
    <row r="27" spans="1:6" ht="19.5" x14ac:dyDescent="0.25">
      <c r="A27" s="1"/>
      <c r="B27" s="1"/>
      <c r="C27" s="2"/>
      <c r="D27" s="2"/>
    </row>
    <row r="28" spans="1:6" ht="19.5" x14ac:dyDescent="0.25">
      <c r="A28" s="1"/>
      <c r="B28" s="1"/>
      <c r="C28" s="2"/>
      <c r="D28" s="2"/>
    </row>
    <row r="29" spans="1:6" ht="19.5" x14ac:dyDescent="0.25">
      <c r="A29" s="1"/>
      <c r="B29" s="1"/>
      <c r="C29" s="2"/>
      <c r="D29" s="2"/>
    </row>
    <row r="30" spans="1:6" ht="19.5" x14ac:dyDescent="0.25">
      <c r="A30" s="1"/>
      <c r="B30" s="1"/>
      <c r="C30" s="2"/>
      <c r="D30" s="2"/>
    </row>
    <row r="31" spans="1:6" ht="19.5" x14ac:dyDescent="0.25">
      <c r="A31" s="1"/>
      <c r="B31" s="1"/>
      <c r="C31" s="2"/>
      <c r="D31" s="2"/>
    </row>
    <row r="32" spans="1:6" ht="19.5" x14ac:dyDescent="0.25">
      <c r="A32" s="1"/>
      <c r="B32" s="1"/>
      <c r="C32" s="2"/>
      <c r="D32" s="2"/>
    </row>
  </sheetData>
  <mergeCells count="5">
    <mergeCell ref="A1:F1"/>
    <mergeCell ref="A2:F2"/>
    <mergeCell ref="E3:F3"/>
    <mergeCell ref="A3:A4"/>
    <mergeCell ref="B3:D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6DC90-EAE2-4760-92F0-0DB871B1FB2E}">
  <dimension ref="A1:I32"/>
  <sheetViews>
    <sheetView workbookViewId="0">
      <selection activeCell="K7" sqref="K7"/>
    </sheetView>
  </sheetViews>
  <sheetFormatPr defaultRowHeight="16.5" x14ac:dyDescent="0.25"/>
  <cols>
    <col min="1" max="6" width="12.75" customWidth="1"/>
  </cols>
  <sheetData>
    <row r="1" spans="1:9" ht="30.75" customHeight="1" x14ac:dyDescent="0.25">
      <c r="A1" s="33" t="s">
        <v>18</v>
      </c>
      <c r="B1" s="34"/>
      <c r="C1" s="34"/>
      <c r="D1" s="34"/>
      <c r="E1" s="34"/>
      <c r="F1" s="35"/>
    </row>
    <row r="2" spans="1:9" ht="27" customHeight="1" x14ac:dyDescent="0.25">
      <c r="A2" s="36" t="s">
        <v>26</v>
      </c>
      <c r="B2" s="37"/>
      <c r="C2" s="37"/>
      <c r="D2" s="37"/>
      <c r="E2" s="37"/>
      <c r="F2" s="38"/>
    </row>
    <row r="3" spans="1:9" ht="24.75" customHeight="1" x14ac:dyDescent="0.25">
      <c r="A3" s="43" t="s">
        <v>12</v>
      </c>
      <c r="B3" s="40" t="s">
        <v>15</v>
      </c>
      <c r="C3" s="41"/>
      <c r="D3" s="42"/>
      <c r="E3" s="39" t="s">
        <v>19</v>
      </c>
      <c r="F3" s="40"/>
    </row>
    <row r="4" spans="1:9" ht="57" customHeight="1" x14ac:dyDescent="0.25">
      <c r="A4" s="43"/>
      <c r="B4" s="4" t="s">
        <v>20</v>
      </c>
      <c r="C4" s="4" t="s">
        <v>14</v>
      </c>
      <c r="D4" s="4" t="s">
        <v>13</v>
      </c>
      <c r="E4" s="4" t="s">
        <v>14</v>
      </c>
      <c r="F4" s="20" t="s">
        <v>13</v>
      </c>
    </row>
    <row r="5" spans="1:9" ht="19.5" x14ac:dyDescent="0.25">
      <c r="A5" s="23" t="s">
        <v>20</v>
      </c>
      <c r="B5" s="24">
        <v>61106</v>
      </c>
      <c r="C5" s="25">
        <f>SUM(C6:C18)</f>
        <v>5576</v>
      </c>
      <c r="D5" s="25">
        <f>SUM(D6:D18)</f>
        <v>55530</v>
      </c>
      <c r="E5" s="26">
        <f t="shared" ref="E5:E13" si="0">(C5/B5)</f>
        <v>9.1251268287893164E-2</v>
      </c>
      <c r="F5" s="26">
        <f t="shared" ref="F5:F13" si="1">(D5/B5)</f>
        <v>0.90874873171210679</v>
      </c>
      <c r="I5" s="7"/>
    </row>
    <row r="6" spans="1:9" ht="19.5" x14ac:dyDescent="0.25">
      <c r="A6" s="19" t="s">
        <v>5</v>
      </c>
      <c r="B6" s="27">
        <v>3874</v>
      </c>
      <c r="C6" s="28">
        <v>554</v>
      </c>
      <c r="D6" s="28">
        <v>3320</v>
      </c>
      <c r="E6" s="29">
        <f t="shared" si="0"/>
        <v>0.14300464636035107</v>
      </c>
      <c r="F6" s="29">
        <f t="shared" si="1"/>
        <v>0.85699535363964896</v>
      </c>
      <c r="I6" s="7"/>
    </row>
    <row r="7" spans="1:9" ht="19.5" x14ac:dyDescent="0.25">
      <c r="A7" s="19" t="s">
        <v>3</v>
      </c>
      <c r="B7" s="27">
        <v>2744</v>
      </c>
      <c r="C7" s="28">
        <v>155</v>
      </c>
      <c r="D7" s="28">
        <v>2589</v>
      </c>
      <c r="E7" s="29">
        <f t="shared" si="0"/>
        <v>5.6486880466472301E-2</v>
      </c>
      <c r="F7" s="29">
        <f t="shared" si="1"/>
        <v>0.94351311953352768</v>
      </c>
      <c r="I7" s="7"/>
    </row>
    <row r="8" spans="1:9" ht="19.5" x14ac:dyDescent="0.25">
      <c r="A8" s="19" t="s">
        <v>2</v>
      </c>
      <c r="B8" s="27">
        <v>4372</v>
      </c>
      <c r="C8" s="28">
        <v>526</v>
      </c>
      <c r="D8" s="28">
        <v>3846</v>
      </c>
      <c r="E8" s="29">
        <f t="shared" si="0"/>
        <v>0.12031107044830741</v>
      </c>
      <c r="F8" s="29">
        <f t="shared" si="1"/>
        <v>0.87968892955169264</v>
      </c>
      <c r="I8" s="7"/>
    </row>
    <row r="9" spans="1:9" ht="19.5" x14ac:dyDescent="0.25">
      <c r="A9" s="19" t="s">
        <v>7</v>
      </c>
      <c r="B9" s="27">
        <v>6139</v>
      </c>
      <c r="C9" s="28">
        <v>245</v>
      </c>
      <c r="D9" s="28">
        <v>5894</v>
      </c>
      <c r="E9" s="29">
        <f t="shared" si="0"/>
        <v>3.9908779931584946E-2</v>
      </c>
      <c r="F9" s="29">
        <f t="shared" si="1"/>
        <v>0.96009122006841507</v>
      </c>
      <c r="I9" s="7"/>
    </row>
    <row r="10" spans="1:9" ht="19.5" x14ac:dyDescent="0.25">
      <c r="A10" s="19" t="s">
        <v>10</v>
      </c>
      <c r="B10" s="27">
        <v>1192</v>
      </c>
      <c r="C10" s="28">
        <v>101</v>
      </c>
      <c r="D10" s="28">
        <v>1091</v>
      </c>
      <c r="E10" s="29">
        <f t="shared" si="0"/>
        <v>8.4731543624161076E-2</v>
      </c>
      <c r="F10" s="29">
        <f t="shared" si="1"/>
        <v>0.91526845637583898</v>
      </c>
      <c r="I10" s="7"/>
    </row>
    <row r="11" spans="1:9" ht="19.5" x14ac:dyDescent="0.25">
      <c r="A11" s="19" t="s">
        <v>1</v>
      </c>
      <c r="B11" s="27">
        <v>332</v>
      </c>
      <c r="C11" s="28">
        <v>84</v>
      </c>
      <c r="D11" s="28">
        <v>248</v>
      </c>
      <c r="E11" s="29">
        <f t="shared" si="0"/>
        <v>0.25301204819277107</v>
      </c>
      <c r="F11" s="29">
        <f t="shared" si="1"/>
        <v>0.74698795180722888</v>
      </c>
      <c r="I11" s="7"/>
    </row>
    <row r="12" spans="1:9" ht="19.5" x14ac:dyDescent="0.25">
      <c r="A12" s="19" t="s">
        <v>9</v>
      </c>
      <c r="B12" s="27">
        <v>4536</v>
      </c>
      <c r="C12" s="28">
        <v>524</v>
      </c>
      <c r="D12" s="28">
        <v>4012</v>
      </c>
      <c r="E12" s="29">
        <f t="shared" si="0"/>
        <v>0.11552028218694885</v>
      </c>
      <c r="F12" s="29">
        <f t="shared" si="1"/>
        <v>0.88447971781305113</v>
      </c>
      <c r="I12" s="7"/>
    </row>
    <row r="13" spans="1:9" ht="19.5" x14ac:dyDescent="0.25">
      <c r="A13" s="19" t="s">
        <v>0</v>
      </c>
      <c r="B13" s="27">
        <v>17317</v>
      </c>
      <c r="C13" s="28">
        <v>2186</v>
      </c>
      <c r="D13" s="28">
        <v>15131</v>
      </c>
      <c r="E13" s="29">
        <f t="shared" si="0"/>
        <v>0.12623433620142058</v>
      </c>
      <c r="F13" s="29">
        <f t="shared" si="1"/>
        <v>0.87376566379857945</v>
      </c>
    </row>
    <row r="14" spans="1:9" ht="19.5" x14ac:dyDescent="0.25">
      <c r="A14" s="19" t="s">
        <v>8</v>
      </c>
      <c r="B14" s="27">
        <v>2876</v>
      </c>
      <c r="C14" s="28">
        <v>90</v>
      </c>
      <c r="D14" s="28">
        <v>2786</v>
      </c>
      <c r="E14" s="29">
        <f>(C14/B14)</f>
        <v>3.129346314325452E-2</v>
      </c>
      <c r="F14" s="29">
        <f>(D14/B14)</f>
        <v>0.96870653685674546</v>
      </c>
    </row>
    <row r="15" spans="1:9" s="3" customFormat="1" ht="19.5" x14ac:dyDescent="0.25">
      <c r="A15" s="19" t="s">
        <v>4</v>
      </c>
      <c r="B15" s="27">
        <v>9078</v>
      </c>
      <c r="C15" s="28">
        <v>471</v>
      </c>
      <c r="D15" s="28">
        <v>8607</v>
      </c>
      <c r="E15" s="29">
        <f>(C15/B15)</f>
        <v>5.1883674818241902E-2</v>
      </c>
      <c r="F15" s="29">
        <f>(D15/B15)</f>
        <v>0.94811632518175815</v>
      </c>
    </row>
    <row r="16" spans="1:9" s="3" customFormat="1" ht="19.5" x14ac:dyDescent="0.25">
      <c r="A16" s="19" t="s">
        <v>6</v>
      </c>
      <c r="B16" s="27">
        <v>3672</v>
      </c>
      <c r="C16" s="28">
        <v>455</v>
      </c>
      <c r="D16" s="28">
        <v>3217</v>
      </c>
      <c r="E16" s="29">
        <f>(C16/B16)</f>
        <v>0.12391067538126362</v>
      </c>
      <c r="F16" s="29">
        <f>(D16/B16)</f>
        <v>0.87608932461873634</v>
      </c>
    </row>
    <row r="17" spans="1:6" ht="19.5" x14ac:dyDescent="0.25">
      <c r="A17" s="19" t="s">
        <v>11</v>
      </c>
      <c r="B17" s="27">
        <v>4974</v>
      </c>
      <c r="C17" s="28">
        <v>185</v>
      </c>
      <c r="D17" s="28">
        <v>4789</v>
      </c>
      <c r="E17" s="29">
        <f>(C17/B17)</f>
        <v>3.7193405709690389E-2</v>
      </c>
      <c r="F17" s="29">
        <f>(D17/B17)</f>
        <v>0.96280659429030957</v>
      </c>
    </row>
    <row r="18" spans="1:6" ht="19.5" x14ac:dyDescent="0.25">
      <c r="A18" s="30" t="s">
        <v>21</v>
      </c>
      <c r="B18" s="31">
        <v>0</v>
      </c>
      <c r="C18" s="32">
        <v>0</v>
      </c>
      <c r="D18" s="32">
        <v>0</v>
      </c>
      <c r="E18" s="32">
        <v>0</v>
      </c>
      <c r="F18" s="32">
        <v>0</v>
      </c>
    </row>
    <row r="20" spans="1:6" ht="19.5" x14ac:dyDescent="0.25">
      <c r="A20" s="7" t="s">
        <v>27</v>
      </c>
      <c r="B20" s="7"/>
      <c r="C20" s="7"/>
      <c r="D20" s="7"/>
    </row>
    <row r="21" spans="1:6" ht="19.5" x14ac:dyDescent="0.25">
      <c r="A21" s="7" t="s">
        <v>23</v>
      </c>
      <c r="B21" s="1"/>
      <c r="C21" s="2"/>
      <c r="D21" s="2"/>
    </row>
    <row r="22" spans="1:6" ht="19.5" x14ac:dyDescent="0.25">
      <c r="A22" s="7" t="s">
        <v>22</v>
      </c>
      <c r="B22" s="1"/>
      <c r="C22" s="2"/>
      <c r="D22" s="2"/>
    </row>
    <row r="26" spans="1:6" ht="19.5" x14ac:dyDescent="0.25">
      <c r="A26" s="1"/>
      <c r="B26" s="1"/>
      <c r="C26" s="2"/>
      <c r="D26" s="2"/>
    </row>
    <row r="27" spans="1:6" ht="19.5" x14ac:dyDescent="0.25">
      <c r="A27" s="1"/>
      <c r="B27" s="1"/>
      <c r="C27" s="2"/>
      <c r="D27" s="2"/>
    </row>
    <row r="28" spans="1:6" ht="19.5" x14ac:dyDescent="0.25">
      <c r="A28" s="1"/>
      <c r="B28" s="1"/>
      <c r="C28" s="2"/>
      <c r="D28" s="2"/>
    </row>
    <row r="29" spans="1:6" ht="19.5" x14ac:dyDescent="0.25">
      <c r="A29" s="1"/>
      <c r="B29" s="1"/>
      <c r="C29" s="2"/>
      <c r="D29" s="2"/>
    </row>
    <row r="30" spans="1:6" ht="19.5" x14ac:dyDescent="0.25">
      <c r="A30" s="1"/>
      <c r="B30" s="1"/>
      <c r="C30" s="2"/>
      <c r="D30" s="2"/>
    </row>
    <row r="31" spans="1:6" ht="19.5" x14ac:dyDescent="0.25">
      <c r="A31" s="1"/>
      <c r="B31" s="1"/>
      <c r="C31" s="2"/>
      <c r="D31" s="2"/>
    </row>
    <row r="32" spans="1:6" ht="19.5" x14ac:dyDescent="0.25">
      <c r="A32" s="1"/>
      <c r="B32" s="1"/>
      <c r="C32" s="2"/>
      <c r="D32" s="2"/>
    </row>
  </sheetData>
  <mergeCells count="5">
    <mergeCell ref="A1:F1"/>
    <mergeCell ref="A2:F2"/>
    <mergeCell ref="A3:A4"/>
    <mergeCell ref="B3:D3"/>
    <mergeCell ref="E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黃星睿</dc:creator>
  <cp:lastModifiedBy>蔡坤軒</cp:lastModifiedBy>
  <cp:lastPrinted>2025-04-15T08:23:09Z</cp:lastPrinted>
  <dcterms:created xsi:type="dcterms:W3CDTF">2024-05-29T03:48:20Z</dcterms:created>
  <dcterms:modified xsi:type="dcterms:W3CDTF">2026-03-20T01:54:34Z</dcterms:modified>
</cp:coreProperties>
</file>