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室共用資料夾\11性別預算及性別統計\性別統計\115\1-更新本處性別統計指標(每年2月底前更新)\"/>
    </mc:Choice>
  </mc:AlternateContent>
  <xr:revisionPtr revIDLastSave="0" documentId="13_ncr:1_{CC925F6E-883B-4C6B-BEA6-93F86CE4A3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14" i="1" l="1"/>
  <c r="AJ13" i="1"/>
  <c r="AJ12" i="1"/>
  <c r="AL11" i="1"/>
  <c r="AK11" i="1"/>
  <c r="AJ9" i="1"/>
  <c r="AJ8" i="1"/>
  <c r="AJ7" i="1"/>
  <c r="AL6" i="1"/>
  <c r="AK6" i="1"/>
  <c r="AJ6" i="1"/>
  <c r="AG14" i="1"/>
  <c r="AG13" i="1"/>
  <c r="AG12" i="1"/>
  <c r="AI11" i="1"/>
  <c r="AH11" i="1"/>
  <c r="AG11" i="1"/>
  <c r="AG9" i="1"/>
  <c r="AG6" i="1" s="1"/>
  <c r="AG8" i="1"/>
  <c r="AG7" i="1"/>
  <c r="AI6" i="1"/>
  <c r="AH6" i="1"/>
  <c r="AJ11" i="1" l="1"/>
  <c r="AD14" i="1"/>
  <c r="AD13" i="1"/>
  <c r="AD12" i="1"/>
  <c r="AD11" i="1" s="1"/>
  <c r="AF11" i="1"/>
  <c r="AE11" i="1"/>
  <c r="AD9" i="1"/>
  <c r="AD8" i="1"/>
  <c r="AD7" i="1"/>
  <c r="AF6" i="1"/>
  <c r="AE6" i="1"/>
  <c r="AD6" i="1"/>
  <c r="AA15" i="1" l="1"/>
  <c r="AA14" i="1"/>
  <c r="AA13" i="1"/>
  <c r="AA12" i="1"/>
  <c r="AC11" i="1"/>
  <c r="AB11" i="1"/>
  <c r="AA9" i="1"/>
  <c r="AA8" i="1"/>
  <c r="AA7" i="1"/>
  <c r="AC6" i="1"/>
  <c r="AB6" i="1"/>
  <c r="AA6" i="1"/>
  <c r="AA11" i="1" l="1"/>
  <c r="X7" i="1" l="1"/>
  <c r="X9" i="1"/>
  <c r="X8" i="1"/>
  <c r="X6" i="1" l="1"/>
  <c r="X15" i="1"/>
  <c r="X14" i="1"/>
  <c r="X13" i="1"/>
  <c r="X12" i="1"/>
  <c r="X11" i="1" s="1"/>
  <c r="Z11" i="1"/>
  <c r="Y11" i="1"/>
  <c r="Z6" i="1"/>
  <c r="Y6" i="1"/>
  <c r="U15" i="1"/>
  <c r="U14" i="1"/>
  <c r="U13" i="1"/>
  <c r="U12" i="1"/>
  <c r="W11" i="1"/>
  <c r="V11" i="1"/>
  <c r="U9" i="1"/>
  <c r="U8" i="1"/>
  <c r="U7" i="1"/>
  <c r="W6" i="1"/>
  <c r="V6" i="1"/>
  <c r="U11" i="1" l="1"/>
  <c r="U6" i="1"/>
  <c r="R15" i="1"/>
  <c r="R14" i="1"/>
  <c r="R13" i="1"/>
  <c r="R12" i="1"/>
  <c r="T11" i="1"/>
  <c r="R11" i="1"/>
  <c r="R10" i="1"/>
  <c r="R9" i="1"/>
  <c r="R8" i="1"/>
  <c r="R7" i="1"/>
  <c r="R6" i="1"/>
  <c r="L15" i="1" l="1"/>
  <c r="L14" i="1"/>
  <c r="L13" i="1"/>
  <c r="L12" i="1"/>
  <c r="N11" i="1"/>
  <c r="M11" i="1"/>
  <c r="L11" i="1" s="1"/>
  <c r="L10" i="1"/>
  <c r="L9" i="1"/>
  <c r="L8" i="1"/>
  <c r="L7" i="1"/>
  <c r="N6" i="1"/>
  <c r="M6" i="1"/>
  <c r="L6" i="1" l="1"/>
  <c r="O15" i="1"/>
  <c r="O14" i="1"/>
  <c r="O13" i="1"/>
  <c r="O12" i="1"/>
  <c r="Q11" i="1"/>
  <c r="P11" i="1"/>
  <c r="O10" i="1"/>
  <c r="O9" i="1"/>
  <c r="O8" i="1"/>
  <c r="O7" i="1"/>
  <c r="Q6" i="1"/>
  <c r="P6" i="1"/>
  <c r="O6" i="1" l="1"/>
  <c r="O11" i="1"/>
  <c r="I15" i="1" l="1"/>
  <c r="I14" i="1"/>
  <c r="I13" i="1"/>
  <c r="I12" i="1"/>
  <c r="K11" i="1"/>
  <c r="J11" i="1"/>
  <c r="I10" i="1"/>
  <c r="I9" i="1"/>
  <c r="I8" i="1"/>
  <c r="I7" i="1"/>
  <c r="K6" i="1"/>
  <c r="J6" i="1"/>
  <c r="I11" i="1" l="1"/>
  <c r="I6" i="1"/>
  <c r="C15" i="1"/>
  <c r="C14" i="1"/>
  <c r="C13" i="1"/>
  <c r="C12" i="1"/>
  <c r="E11" i="1"/>
  <c r="D11" i="1"/>
  <c r="C10" i="1"/>
  <c r="C9" i="1"/>
  <c r="C8" i="1"/>
  <c r="C7" i="1"/>
  <c r="E6" i="1"/>
  <c r="D6" i="1"/>
  <c r="C11" i="1" l="1"/>
  <c r="C6" i="1"/>
  <c r="G6" i="1"/>
  <c r="H6" i="1"/>
  <c r="F12" i="1" l="1"/>
  <c r="H11" i="1"/>
  <c r="F7" i="1"/>
  <c r="G11" i="1" l="1"/>
  <c r="F11" i="1" s="1"/>
  <c r="F6" i="1" l="1"/>
  <c r="F15" i="1"/>
  <c r="F14" i="1"/>
  <c r="F13" i="1"/>
  <c r="F10" i="1"/>
  <c r="F9" i="1"/>
  <c r="F8" i="1"/>
</calcChain>
</file>

<file path=xl/sharedStrings.xml><?xml version="1.0" encoding="utf-8"?>
<sst xmlns="http://schemas.openxmlformats.org/spreadsheetml/2006/main" count="85" uniqueCount="41">
  <si>
    <t>總計</t>
    <phoneticPr fontId="3" type="noConversion"/>
  </si>
  <si>
    <t>總計</t>
    <phoneticPr fontId="3" type="noConversion"/>
  </si>
  <si>
    <t>項目別</t>
    <phoneticPr fontId="3" type="noConversion"/>
  </si>
  <si>
    <t>男廁</t>
    <phoneticPr fontId="3" type="noConversion"/>
  </si>
  <si>
    <t>女廁</t>
    <phoneticPr fontId="3" type="noConversion"/>
  </si>
  <si>
    <t>前
棟</t>
    <phoneticPr fontId="3" type="noConversion"/>
  </si>
  <si>
    <t>後
棟</t>
    <phoneticPr fontId="3" type="noConversion"/>
  </si>
  <si>
    <t>桃園市政府行政大樓廁所數量</t>
    <phoneticPr fontId="3" type="noConversion"/>
  </si>
  <si>
    <t>小便斗</t>
    <phoneticPr fontId="3" type="noConversion"/>
  </si>
  <si>
    <t>蹲式馬桶</t>
    <phoneticPr fontId="3" type="noConversion"/>
  </si>
  <si>
    <t>小便斗</t>
    <phoneticPr fontId="3" type="noConversion"/>
  </si>
  <si>
    <t>座式馬桶</t>
    <phoneticPr fontId="3" type="noConversion"/>
  </si>
  <si>
    <t>單位：個</t>
  </si>
  <si>
    <t>-</t>
    <phoneticPr fontId="3" type="noConversion"/>
  </si>
  <si>
    <t>104年底</t>
    <phoneticPr fontId="3" type="noConversion"/>
  </si>
  <si>
    <t>103年底</t>
    <phoneticPr fontId="3" type="noConversion"/>
  </si>
  <si>
    <t>106年底</t>
    <phoneticPr fontId="3" type="noConversion"/>
  </si>
  <si>
    <t>107年底</t>
    <phoneticPr fontId="3" type="noConversion"/>
  </si>
  <si>
    <t>105年底</t>
    <phoneticPr fontId="3" type="noConversion"/>
  </si>
  <si>
    <t>總計</t>
    <phoneticPr fontId="3" type="noConversion"/>
  </si>
  <si>
    <t>男廁</t>
    <phoneticPr fontId="3" type="noConversion"/>
  </si>
  <si>
    <t>女廁</t>
    <phoneticPr fontId="3" type="noConversion"/>
  </si>
  <si>
    <t>-</t>
    <phoneticPr fontId="3" type="noConversion"/>
  </si>
  <si>
    <t>108年底</t>
    <phoneticPr fontId="3" type="noConversion"/>
  </si>
  <si>
    <t xml:space="preserve"> 資料來源：桃園市政府秘書處</t>
    <phoneticPr fontId="3" type="noConversion"/>
  </si>
  <si>
    <t xml:space="preserve"> 說明:</t>
    <phoneticPr fontId="3" type="noConversion"/>
  </si>
  <si>
    <t>108年底市政大樓前棟廁所數量僅統計地下1樓至1樓，係因108年本府市政大樓前棟廁所尚在進行修繕工程，故2樓至8樓廁所數量不列入統計。</t>
  </si>
  <si>
    <t>108年以前本府市政大樓前棟1樓至8樓無障礙廁所設置於男、女廁內，因109年前棟公廁整修工程完工後，已將無障礙廁所設計為獨立1間，故於本表前棟無障礙廁所項目總計標示為6間。</t>
    <phoneticPr fontId="3" type="noConversion"/>
  </si>
  <si>
    <t>109年底</t>
    <phoneticPr fontId="3" type="noConversion"/>
  </si>
  <si>
    <t>無障礙廁所</t>
    <phoneticPr fontId="3" type="noConversion"/>
  </si>
  <si>
    <t>110年底</t>
    <phoneticPr fontId="3" type="noConversion"/>
  </si>
  <si>
    <t>一、</t>
    <phoneticPr fontId="3" type="noConversion"/>
  </si>
  <si>
    <t>二、</t>
    <phoneticPr fontId="3" type="noConversion"/>
  </si>
  <si>
    <t>111年底</t>
    <phoneticPr fontId="3" type="noConversion"/>
  </si>
  <si>
    <t>112年底</t>
    <phoneticPr fontId="3" type="noConversion"/>
  </si>
  <si>
    <t>三、</t>
    <phoneticPr fontId="3" type="noConversion"/>
  </si>
  <si>
    <t>因後棟公廁整修工程完工，並於112年重新盤點，B2增設1間獨立無障礙廁所，故於本表後棟無障礙廁所項目總計標示為15間。</t>
    <phoneticPr fontId="3" type="noConversion"/>
  </si>
  <si>
    <t>113年底</t>
    <phoneticPr fontId="3" type="noConversion"/>
  </si>
  <si>
    <t>114年底</t>
    <phoneticPr fontId="3" type="noConversion"/>
  </si>
  <si>
    <t>四、</t>
    <phoneticPr fontId="3" type="noConversion"/>
  </si>
  <si>
    <t>114年辦理後棟9樓及15樓廁所修繕作業，故依現況修正男女廁小便斗及蹲座式馬桶數量。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</si>
</sst>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(* #,##0.00_);_(* \(#,##0.00\);_(* &quot;-&quot;??_);_(@_)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13" xfId="0" applyFont="1" applyBorder="1">
      <alignment vertical="center"/>
    </xf>
    <xf numFmtId="4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0" fontId="4" fillId="0" borderId="8" xfId="0" applyFont="1" applyBorder="1">
      <alignment vertical="center"/>
    </xf>
    <xf numFmtId="43" fontId="4" fillId="0" borderId="0" xfId="0" applyNumberFormat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3" fontId="4" fillId="0" borderId="2" xfId="0" applyNumberFormat="1" applyFont="1" applyBorder="1" applyAlignment="1">
      <alignment horizontal="center" vertical="center"/>
    </xf>
    <xf numFmtId="43" fontId="4" fillId="0" borderId="3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3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</cellXfs>
  <cellStyles count="4">
    <cellStyle name="一般" xfId="0" builtinId="0"/>
    <cellStyle name="一般 2" xfId="2" xr:uid="{00000000-0005-0000-0000-000001000000}"/>
    <cellStyle name="一般 3" xfId="1" xr:uid="{00000000-0005-0000-0000-000002000000}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L21"/>
  <sheetViews>
    <sheetView tabSelected="1" topLeftCell="A2" zoomScaleNormal="100" zoomScaleSheetLayoutView="100" workbookViewId="0">
      <pane xSplit="2" ySplit="1" topLeftCell="C3" activePane="bottomRight" state="frozen"/>
      <selection activeCell="A2" sqref="A2"/>
      <selection pane="topRight" activeCell="C2" sqref="C2"/>
      <selection pane="bottomLeft" activeCell="A3" sqref="A3"/>
      <selection pane="bottomRight" activeCell="J25" sqref="J25"/>
    </sheetView>
  </sheetViews>
  <sheetFormatPr defaultRowHeight="16.5" x14ac:dyDescent="0.25"/>
  <cols>
    <col min="1" max="1" width="7.375" customWidth="1"/>
    <col min="2" max="2" width="13" customWidth="1"/>
    <col min="3" max="35" width="6.625" customWidth="1"/>
  </cols>
  <sheetData>
    <row r="2" spans="1:38" s="2" customFormat="1" ht="21" x14ac:dyDescent="0.25">
      <c r="A2" s="43" t="s">
        <v>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</row>
    <row r="3" spans="1:38" x14ac:dyDescent="0.25">
      <c r="E3" s="1"/>
      <c r="H3" s="1"/>
      <c r="N3" s="1"/>
      <c r="Q3" s="1"/>
      <c r="T3" s="1"/>
      <c r="Z3" s="1"/>
      <c r="AH3" s="44" t="s">
        <v>12</v>
      </c>
      <c r="AI3" s="44"/>
    </row>
    <row r="4" spans="1:38" x14ac:dyDescent="0.25">
      <c r="A4" s="38" t="s">
        <v>2</v>
      </c>
      <c r="B4" s="39"/>
      <c r="C4" s="34" t="s">
        <v>15</v>
      </c>
      <c r="D4" s="34"/>
      <c r="E4" s="34"/>
      <c r="F4" s="34" t="s">
        <v>14</v>
      </c>
      <c r="G4" s="34"/>
      <c r="H4" s="34"/>
      <c r="I4" s="34" t="s">
        <v>18</v>
      </c>
      <c r="J4" s="34"/>
      <c r="K4" s="34"/>
      <c r="L4" s="34" t="s">
        <v>16</v>
      </c>
      <c r="M4" s="34"/>
      <c r="N4" s="34"/>
      <c r="O4" s="34" t="s">
        <v>17</v>
      </c>
      <c r="P4" s="34"/>
      <c r="Q4" s="34"/>
      <c r="R4" s="34" t="s">
        <v>23</v>
      </c>
      <c r="S4" s="34"/>
      <c r="T4" s="30"/>
      <c r="U4" s="34" t="s">
        <v>28</v>
      </c>
      <c r="V4" s="34"/>
      <c r="W4" s="30"/>
      <c r="X4" s="34" t="s">
        <v>30</v>
      </c>
      <c r="Y4" s="34"/>
      <c r="Z4" s="30"/>
      <c r="AA4" s="30" t="s">
        <v>33</v>
      </c>
      <c r="AB4" s="31"/>
      <c r="AC4" s="31"/>
      <c r="AD4" s="30" t="s">
        <v>34</v>
      </c>
      <c r="AE4" s="31"/>
      <c r="AF4" s="31"/>
      <c r="AG4" s="30" t="s">
        <v>37</v>
      </c>
      <c r="AH4" s="31"/>
      <c r="AI4" s="32"/>
      <c r="AJ4" s="30" t="s">
        <v>38</v>
      </c>
      <c r="AK4" s="31"/>
      <c r="AL4" s="32"/>
    </row>
    <row r="5" spans="1:38" x14ac:dyDescent="0.25">
      <c r="A5" s="37"/>
      <c r="B5" s="40"/>
      <c r="C5" s="5" t="s">
        <v>0</v>
      </c>
      <c r="D5" s="5" t="s">
        <v>3</v>
      </c>
      <c r="E5" s="5" t="s">
        <v>4</v>
      </c>
      <c r="F5" s="5" t="s">
        <v>0</v>
      </c>
      <c r="G5" s="5" t="s">
        <v>3</v>
      </c>
      <c r="H5" s="5" t="s">
        <v>4</v>
      </c>
      <c r="I5" s="5" t="s">
        <v>19</v>
      </c>
      <c r="J5" s="5" t="s">
        <v>20</v>
      </c>
      <c r="K5" s="5" t="s">
        <v>21</v>
      </c>
      <c r="L5" s="5" t="s">
        <v>0</v>
      </c>
      <c r="M5" s="5" t="s">
        <v>3</v>
      </c>
      <c r="N5" s="5" t="s">
        <v>4</v>
      </c>
      <c r="O5" s="5" t="s">
        <v>0</v>
      </c>
      <c r="P5" s="5" t="s">
        <v>3</v>
      </c>
      <c r="Q5" s="5" t="s">
        <v>4</v>
      </c>
      <c r="R5" s="5" t="s">
        <v>0</v>
      </c>
      <c r="S5" s="5" t="s">
        <v>3</v>
      </c>
      <c r="T5" s="6" t="s">
        <v>4</v>
      </c>
      <c r="U5" s="5" t="s">
        <v>0</v>
      </c>
      <c r="V5" s="5" t="s">
        <v>3</v>
      </c>
      <c r="W5" s="6" t="s">
        <v>4</v>
      </c>
      <c r="X5" s="5" t="s">
        <v>0</v>
      </c>
      <c r="Y5" s="5" t="s">
        <v>3</v>
      </c>
      <c r="Z5" s="6" t="s">
        <v>4</v>
      </c>
      <c r="AA5" s="5" t="s">
        <v>0</v>
      </c>
      <c r="AB5" s="5" t="s">
        <v>3</v>
      </c>
      <c r="AC5" s="6" t="s">
        <v>4</v>
      </c>
      <c r="AD5" s="5" t="s">
        <v>0</v>
      </c>
      <c r="AE5" s="5" t="s">
        <v>3</v>
      </c>
      <c r="AF5" s="6" t="s">
        <v>4</v>
      </c>
      <c r="AG5" s="5" t="s">
        <v>0</v>
      </c>
      <c r="AH5" s="5" t="s">
        <v>3</v>
      </c>
      <c r="AI5" s="5" t="s">
        <v>4</v>
      </c>
      <c r="AJ5" s="25" t="s">
        <v>0</v>
      </c>
      <c r="AK5" s="25" t="s">
        <v>3</v>
      </c>
      <c r="AL5" s="25" t="s">
        <v>4</v>
      </c>
    </row>
    <row r="6" spans="1:38" x14ac:dyDescent="0.25">
      <c r="A6" s="41" t="s">
        <v>5</v>
      </c>
      <c r="B6" s="14" t="s">
        <v>0</v>
      </c>
      <c r="C6" s="3">
        <f t="shared" ref="C6" si="0">SUM(D6+E6)</f>
        <v>124</v>
      </c>
      <c r="D6" s="3">
        <f>SUM(D7+D8+D9+D10)</f>
        <v>67</v>
      </c>
      <c r="E6" s="3">
        <f>SUM(E8:E10)</f>
        <v>57</v>
      </c>
      <c r="F6" s="7">
        <f t="shared" ref="F6:F15" si="1">SUM(G6+H6)</f>
        <v>124</v>
      </c>
      <c r="G6" s="3">
        <f>SUM(G7+G8+G9+G10)</f>
        <v>67</v>
      </c>
      <c r="H6" s="3">
        <f>SUM(H8:H10)</f>
        <v>57</v>
      </c>
      <c r="I6" s="7">
        <f t="shared" ref="I6" si="2">SUM(J6+K6)</f>
        <v>127</v>
      </c>
      <c r="J6" s="10">
        <f>SUM(J7+J8+J9+J10)</f>
        <v>70</v>
      </c>
      <c r="K6" s="11">
        <f>SUM(K8:K10)</f>
        <v>57</v>
      </c>
      <c r="L6" s="3">
        <f t="shared" ref="L6" si="3">SUM(M6+N6)</f>
        <v>137</v>
      </c>
      <c r="M6" s="3">
        <f>SUM(M7+M8+M9+M10)</f>
        <v>78</v>
      </c>
      <c r="N6" s="3">
        <f>SUM(N8:N10)</f>
        <v>59</v>
      </c>
      <c r="O6" s="7">
        <f t="shared" ref="O6" si="4">SUM(P6+Q6)</f>
        <v>134</v>
      </c>
      <c r="P6" s="10">
        <f>SUM(P7+P8+P9+P10)</f>
        <v>77</v>
      </c>
      <c r="Q6" s="11">
        <f>SUM(Q8:Q10)</f>
        <v>57</v>
      </c>
      <c r="R6" s="7">
        <f t="shared" ref="R6" si="5">SUM(S6+T6)</f>
        <v>26</v>
      </c>
      <c r="S6" s="10">
        <v>16</v>
      </c>
      <c r="T6" s="10">
        <v>10</v>
      </c>
      <c r="U6" s="7">
        <f t="shared" ref="U6:Z6" si="6">SUM(U7:U10)</f>
        <v>129</v>
      </c>
      <c r="V6" s="10">
        <f t="shared" si="6"/>
        <v>64</v>
      </c>
      <c r="W6" s="10">
        <f t="shared" si="6"/>
        <v>59</v>
      </c>
      <c r="X6" s="7">
        <f t="shared" si="6"/>
        <v>128</v>
      </c>
      <c r="Y6" s="21">
        <f t="shared" si="6"/>
        <v>63</v>
      </c>
      <c r="Z6" s="10">
        <f t="shared" si="6"/>
        <v>59</v>
      </c>
      <c r="AA6" s="7">
        <f t="shared" ref="AA6:AC6" si="7">SUM(AA7:AA10)</f>
        <v>128</v>
      </c>
      <c r="AB6" s="21">
        <f t="shared" si="7"/>
        <v>63</v>
      </c>
      <c r="AC6" s="10">
        <f t="shared" si="7"/>
        <v>59</v>
      </c>
      <c r="AD6" s="7">
        <f t="shared" ref="AD6:AF6" si="8">SUM(AD7:AD10)</f>
        <v>128</v>
      </c>
      <c r="AE6" s="21">
        <f t="shared" si="8"/>
        <v>63</v>
      </c>
      <c r="AF6" s="10">
        <f t="shared" si="8"/>
        <v>59</v>
      </c>
      <c r="AG6" s="7">
        <f t="shared" ref="AG6:AI6" si="9">SUM(AG7:AG10)</f>
        <v>128</v>
      </c>
      <c r="AH6" s="21">
        <f t="shared" si="9"/>
        <v>63</v>
      </c>
      <c r="AI6" s="11">
        <f t="shared" si="9"/>
        <v>59</v>
      </c>
      <c r="AJ6" s="7">
        <f t="shared" ref="AJ6:AL6" si="10">SUM(AJ7:AJ10)</f>
        <v>128</v>
      </c>
      <c r="AK6" s="21">
        <f t="shared" si="10"/>
        <v>63</v>
      </c>
      <c r="AL6" s="27">
        <f t="shared" si="10"/>
        <v>59</v>
      </c>
    </row>
    <row r="7" spans="1:38" x14ac:dyDescent="0.25">
      <c r="A7" s="36"/>
      <c r="B7" s="15" t="s">
        <v>8</v>
      </c>
      <c r="C7" s="3">
        <f>SUM(D7)</f>
        <v>35</v>
      </c>
      <c r="D7" s="3">
        <v>35</v>
      </c>
      <c r="E7" s="3" t="s">
        <v>13</v>
      </c>
      <c r="F7" s="8">
        <f>SUM(G7)</f>
        <v>35</v>
      </c>
      <c r="G7" s="3">
        <v>35</v>
      </c>
      <c r="H7" s="3" t="s">
        <v>13</v>
      </c>
      <c r="I7" s="8">
        <f>SUM(J7)</f>
        <v>37</v>
      </c>
      <c r="J7" s="3">
        <v>37</v>
      </c>
      <c r="K7" s="12" t="s">
        <v>22</v>
      </c>
      <c r="L7" s="3">
        <f>SUM(M7)</f>
        <v>45</v>
      </c>
      <c r="M7" s="3">
        <v>45</v>
      </c>
      <c r="N7" s="3" t="s">
        <v>13</v>
      </c>
      <c r="O7" s="8">
        <f>SUM(P7)</f>
        <v>43</v>
      </c>
      <c r="P7" s="3">
        <v>43</v>
      </c>
      <c r="Q7" s="12" t="s">
        <v>13</v>
      </c>
      <c r="R7" s="8">
        <f>SUM(S7)</f>
        <v>10</v>
      </c>
      <c r="S7" s="3">
        <v>10</v>
      </c>
      <c r="T7" s="3" t="s">
        <v>13</v>
      </c>
      <c r="U7" s="8">
        <f>V7+W7</f>
        <v>37</v>
      </c>
      <c r="V7" s="3">
        <v>37</v>
      </c>
      <c r="W7" s="20">
        <v>0</v>
      </c>
      <c r="X7" s="8">
        <f>Y7+Z7</f>
        <v>37</v>
      </c>
      <c r="Y7" s="22">
        <v>37</v>
      </c>
      <c r="Z7" s="20">
        <v>0</v>
      </c>
      <c r="AA7" s="8">
        <f>AB7+AC7</f>
        <v>37</v>
      </c>
      <c r="AB7" s="22">
        <v>37</v>
      </c>
      <c r="AC7" s="20">
        <v>0</v>
      </c>
      <c r="AD7" s="8">
        <f>AE7+AF7</f>
        <v>37</v>
      </c>
      <c r="AE7" s="22">
        <v>37</v>
      </c>
      <c r="AF7" s="20">
        <v>0</v>
      </c>
      <c r="AG7" s="8">
        <f>AH7+AI7</f>
        <v>37</v>
      </c>
      <c r="AH7" s="22">
        <v>37</v>
      </c>
      <c r="AI7" s="23">
        <v>0</v>
      </c>
      <c r="AJ7" s="8">
        <f>AK7+AL7</f>
        <v>37</v>
      </c>
      <c r="AK7" s="22">
        <v>37</v>
      </c>
      <c r="AL7" s="23">
        <v>0</v>
      </c>
    </row>
    <row r="8" spans="1:38" x14ac:dyDescent="0.25">
      <c r="A8" s="36"/>
      <c r="B8" s="15" t="s">
        <v>11</v>
      </c>
      <c r="C8" s="3">
        <f t="shared" ref="C8:C11" si="11">SUM(D8+E8)</f>
        <v>5</v>
      </c>
      <c r="D8" s="3">
        <v>2</v>
      </c>
      <c r="E8" s="3">
        <v>3</v>
      </c>
      <c r="F8" s="8">
        <f t="shared" si="1"/>
        <v>5</v>
      </c>
      <c r="G8" s="3">
        <v>2</v>
      </c>
      <c r="H8" s="3">
        <v>3</v>
      </c>
      <c r="I8" s="8">
        <f t="shared" ref="I8:I11" si="12">SUM(J8+K8)</f>
        <v>5</v>
      </c>
      <c r="J8" s="3">
        <v>2</v>
      </c>
      <c r="K8" s="12">
        <v>3</v>
      </c>
      <c r="L8" s="3">
        <f t="shared" ref="L8:L11" si="13">SUM(M8+N8)</f>
        <v>7</v>
      </c>
      <c r="M8" s="3">
        <v>2</v>
      </c>
      <c r="N8" s="3">
        <v>5</v>
      </c>
      <c r="O8" s="8">
        <f t="shared" ref="O8:O11" si="14">SUM(P8+Q8)</f>
        <v>8</v>
      </c>
      <c r="P8" s="3">
        <v>3</v>
      </c>
      <c r="Q8" s="12">
        <v>5</v>
      </c>
      <c r="R8" s="8">
        <f t="shared" ref="R8:R11" si="15">SUM(S8+T8)</f>
        <v>5</v>
      </c>
      <c r="S8" s="3">
        <v>2</v>
      </c>
      <c r="T8" s="3">
        <v>3</v>
      </c>
      <c r="U8" s="8">
        <f t="shared" ref="U8:U9" si="16">V8+W8</f>
        <v>48</v>
      </c>
      <c r="V8" s="3">
        <v>17</v>
      </c>
      <c r="W8" s="3">
        <v>31</v>
      </c>
      <c r="X8" s="8">
        <f>Y8+Z8</f>
        <v>48</v>
      </c>
      <c r="Y8" s="22">
        <v>17</v>
      </c>
      <c r="Z8" s="3">
        <v>31</v>
      </c>
      <c r="AA8" s="8">
        <f>AB8+AC8</f>
        <v>49</v>
      </c>
      <c r="AB8" s="22">
        <v>17</v>
      </c>
      <c r="AC8" s="3">
        <v>32</v>
      </c>
      <c r="AD8" s="8">
        <f>AE8+AF8</f>
        <v>51</v>
      </c>
      <c r="AE8" s="22">
        <v>17</v>
      </c>
      <c r="AF8" s="3">
        <v>34</v>
      </c>
      <c r="AG8" s="8">
        <f>AH8+AI8</f>
        <v>51</v>
      </c>
      <c r="AH8" s="22">
        <v>17</v>
      </c>
      <c r="AI8" s="12">
        <v>34</v>
      </c>
      <c r="AJ8" s="8">
        <f>AK8+AL8</f>
        <v>51</v>
      </c>
      <c r="AK8" s="22">
        <v>17</v>
      </c>
      <c r="AL8" s="26">
        <v>34</v>
      </c>
    </row>
    <row r="9" spans="1:38" x14ac:dyDescent="0.25">
      <c r="A9" s="36"/>
      <c r="B9" s="15" t="s">
        <v>9</v>
      </c>
      <c r="C9" s="3">
        <f t="shared" si="11"/>
        <v>69</v>
      </c>
      <c r="D9" s="3">
        <v>22</v>
      </c>
      <c r="E9" s="3">
        <v>47</v>
      </c>
      <c r="F9" s="8">
        <f t="shared" si="1"/>
        <v>69</v>
      </c>
      <c r="G9" s="3">
        <v>22</v>
      </c>
      <c r="H9" s="3">
        <v>47</v>
      </c>
      <c r="I9" s="8">
        <f t="shared" si="12"/>
        <v>70</v>
      </c>
      <c r="J9" s="3">
        <v>23</v>
      </c>
      <c r="K9" s="12">
        <v>47</v>
      </c>
      <c r="L9" s="3">
        <f t="shared" si="13"/>
        <v>70</v>
      </c>
      <c r="M9" s="3">
        <v>23</v>
      </c>
      <c r="N9" s="3">
        <v>47</v>
      </c>
      <c r="O9" s="8">
        <f t="shared" si="14"/>
        <v>68</v>
      </c>
      <c r="P9" s="3">
        <v>23</v>
      </c>
      <c r="Q9" s="12">
        <v>45</v>
      </c>
      <c r="R9" s="8">
        <f t="shared" si="15"/>
        <v>10</v>
      </c>
      <c r="S9" s="3">
        <v>3</v>
      </c>
      <c r="T9" s="3">
        <v>7</v>
      </c>
      <c r="U9" s="8">
        <f t="shared" si="16"/>
        <v>38</v>
      </c>
      <c r="V9" s="3">
        <v>10</v>
      </c>
      <c r="W9" s="3">
        <v>28</v>
      </c>
      <c r="X9" s="8">
        <f>Y9+Z9</f>
        <v>37</v>
      </c>
      <c r="Y9" s="22">
        <v>9</v>
      </c>
      <c r="Z9" s="3">
        <v>28</v>
      </c>
      <c r="AA9" s="8">
        <f>AB9+AC9</f>
        <v>36</v>
      </c>
      <c r="AB9" s="22">
        <v>9</v>
      </c>
      <c r="AC9" s="3">
        <v>27</v>
      </c>
      <c r="AD9" s="8">
        <f>AE9+AF9</f>
        <v>34</v>
      </c>
      <c r="AE9" s="22">
        <v>9</v>
      </c>
      <c r="AF9" s="3">
        <v>25</v>
      </c>
      <c r="AG9" s="8">
        <f>AH9+AI9</f>
        <v>34</v>
      </c>
      <c r="AH9" s="22">
        <v>9</v>
      </c>
      <c r="AI9" s="12">
        <v>25</v>
      </c>
      <c r="AJ9" s="8">
        <f>AK9+AL9</f>
        <v>34</v>
      </c>
      <c r="AK9" s="22">
        <v>9</v>
      </c>
      <c r="AL9" s="26">
        <v>25</v>
      </c>
    </row>
    <row r="10" spans="1:38" x14ac:dyDescent="0.25">
      <c r="A10" s="37"/>
      <c r="B10" s="19" t="s">
        <v>29</v>
      </c>
      <c r="C10" s="4">
        <f t="shared" si="11"/>
        <v>15</v>
      </c>
      <c r="D10" s="4">
        <v>8</v>
      </c>
      <c r="E10" s="4">
        <v>7</v>
      </c>
      <c r="F10" s="9">
        <f t="shared" si="1"/>
        <v>15</v>
      </c>
      <c r="G10" s="4">
        <v>8</v>
      </c>
      <c r="H10" s="4">
        <v>7</v>
      </c>
      <c r="I10" s="9">
        <f t="shared" si="12"/>
        <v>15</v>
      </c>
      <c r="J10" s="4">
        <v>8</v>
      </c>
      <c r="K10" s="13">
        <v>7</v>
      </c>
      <c r="L10" s="4">
        <f t="shared" si="13"/>
        <v>15</v>
      </c>
      <c r="M10" s="4">
        <v>8</v>
      </c>
      <c r="N10" s="4">
        <v>7</v>
      </c>
      <c r="O10" s="9">
        <f t="shared" si="14"/>
        <v>15</v>
      </c>
      <c r="P10" s="4">
        <v>8</v>
      </c>
      <c r="Q10" s="13">
        <v>7</v>
      </c>
      <c r="R10" s="9">
        <f t="shared" si="15"/>
        <v>1</v>
      </c>
      <c r="S10" s="4">
        <v>1</v>
      </c>
      <c r="T10" s="16">
        <v>0</v>
      </c>
      <c r="U10" s="9">
        <v>6</v>
      </c>
      <c r="V10" s="16">
        <v>0</v>
      </c>
      <c r="W10" s="16">
        <v>0</v>
      </c>
      <c r="X10" s="9">
        <v>6</v>
      </c>
      <c r="Y10" s="16">
        <v>0</v>
      </c>
      <c r="Z10" s="16">
        <v>0</v>
      </c>
      <c r="AA10" s="9">
        <v>6</v>
      </c>
      <c r="AB10" s="16">
        <v>0</v>
      </c>
      <c r="AC10" s="16">
        <v>0</v>
      </c>
      <c r="AD10" s="9">
        <v>6</v>
      </c>
      <c r="AE10" s="16">
        <v>0</v>
      </c>
      <c r="AF10" s="16">
        <v>0</v>
      </c>
      <c r="AG10" s="9">
        <v>6</v>
      </c>
      <c r="AH10" s="16">
        <v>0</v>
      </c>
      <c r="AI10" s="24">
        <v>0</v>
      </c>
      <c r="AJ10" s="28">
        <v>6</v>
      </c>
      <c r="AK10" s="16">
        <v>0</v>
      </c>
      <c r="AL10" s="24">
        <v>0</v>
      </c>
    </row>
    <row r="11" spans="1:38" x14ac:dyDescent="0.25">
      <c r="A11" s="35" t="s">
        <v>6</v>
      </c>
      <c r="B11" s="14" t="s">
        <v>1</v>
      </c>
      <c r="C11" s="3">
        <f t="shared" si="11"/>
        <v>252</v>
      </c>
      <c r="D11" s="3">
        <f>SUM(D12+D13+D14+D15)</f>
        <v>156</v>
      </c>
      <c r="E11" s="3">
        <f>SUM(E13:E15)</f>
        <v>96</v>
      </c>
      <c r="F11" s="8">
        <f t="shared" si="1"/>
        <v>252</v>
      </c>
      <c r="G11" s="3">
        <f>SUM(G12+G13+G14+G15)</f>
        <v>156</v>
      </c>
      <c r="H11" s="3">
        <f>SUM(H13:H15)</f>
        <v>96</v>
      </c>
      <c r="I11" s="8">
        <f t="shared" si="12"/>
        <v>252</v>
      </c>
      <c r="J11" s="3">
        <f>SUM(J12+J13+J14+J15)</f>
        <v>156</v>
      </c>
      <c r="K11" s="12">
        <f>SUM(K13:K15)</f>
        <v>96</v>
      </c>
      <c r="L11" s="3">
        <f t="shared" si="13"/>
        <v>259</v>
      </c>
      <c r="M11" s="3">
        <f>SUM(M12+M13+M14+M15)</f>
        <v>163</v>
      </c>
      <c r="N11" s="3">
        <f>SUM(N13:N15)</f>
        <v>96</v>
      </c>
      <c r="O11" s="8">
        <f t="shared" si="14"/>
        <v>259</v>
      </c>
      <c r="P11" s="3">
        <f>SUM(P12+P13+P14+P15)</f>
        <v>163</v>
      </c>
      <c r="Q11" s="12">
        <f>SUM(Q13:Q15)</f>
        <v>96</v>
      </c>
      <c r="R11" s="8">
        <f t="shared" si="15"/>
        <v>259</v>
      </c>
      <c r="S11" s="3">
        <v>163</v>
      </c>
      <c r="T11" s="3">
        <f>SUM(T13:T15)</f>
        <v>96</v>
      </c>
      <c r="U11" s="8">
        <f>SUM(U12:U15)</f>
        <v>259</v>
      </c>
      <c r="V11" s="3">
        <f>SUM(V12:V15)</f>
        <v>163</v>
      </c>
      <c r="W11" s="3">
        <f t="shared" ref="W11" si="17">SUM(W12:W15)</f>
        <v>96</v>
      </c>
      <c r="X11" s="8">
        <f>SUM(X12:X15)</f>
        <v>259</v>
      </c>
      <c r="Y11" s="3">
        <f>SUM(Y12:Y15)</f>
        <v>163</v>
      </c>
      <c r="Z11" s="3">
        <f t="shared" ref="Z11" si="18">SUM(Z12:Z15)</f>
        <v>96</v>
      </c>
      <c r="AA11" s="8">
        <f>SUM(AA12:AA15)</f>
        <v>236</v>
      </c>
      <c r="AB11" s="3">
        <f>SUM(AB12:AB15)</f>
        <v>148</v>
      </c>
      <c r="AC11" s="3">
        <f t="shared" ref="AC11" si="19">SUM(AC12:AC15)</f>
        <v>88</v>
      </c>
      <c r="AD11" s="8">
        <f>SUM(AD12:AD15)</f>
        <v>235</v>
      </c>
      <c r="AE11" s="3">
        <f>SUM(AE12:AE15)</f>
        <v>147</v>
      </c>
      <c r="AF11" s="3">
        <f t="shared" ref="AF11" si="20">SUM(AF12:AF15)</f>
        <v>87</v>
      </c>
      <c r="AG11" s="8">
        <f>SUM(AG12:AG15)</f>
        <v>235</v>
      </c>
      <c r="AH11" s="3">
        <f>SUM(AH12:AH15)</f>
        <v>147</v>
      </c>
      <c r="AI11" s="12">
        <f t="shared" ref="AI11" si="21">SUM(AI12:AI15)</f>
        <v>87</v>
      </c>
      <c r="AJ11" s="8">
        <f>SUM(AJ12:AJ15)</f>
        <v>233</v>
      </c>
      <c r="AK11" s="22">
        <f>SUM(AK12:AK15)</f>
        <v>145</v>
      </c>
      <c r="AL11" s="45">
        <f t="shared" ref="AL11" si="22">SUM(AL12:AL15)</f>
        <v>87</v>
      </c>
    </row>
    <row r="12" spans="1:38" x14ac:dyDescent="0.25">
      <c r="A12" s="36"/>
      <c r="B12" s="15" t="s">
        <v>10</v>
      </c>
      <c r="C12" s="3">
        <f>SUM(D12)</f>
        <v>91</v>
      </c>
      <c r="D12" s="3">
        <v>91</v>
      </c>
      <c r="E12" s="3" t="s">
        <v>13</v>
      </c>
      <c r="F12" s="8">
        <f>SUM(G12)</f>
        <v>91</v>
      </c>
      <c r="G12" s="3">
        <v>91</v>
      </c>
      <c r="H12" s="3" t="s">
        <v>13</v>
      </c>
      <c r="I12" s="8">
        <f>SUM(J12)</f>
        <v>91</v>
      </c>
      <c r="J12" s="3">
        <v>91</v>
      </c>
      <c r="K12" s="12" t="s">
        <v>22</v>
      </c>
      <c r="L12" s="3">
        <f>SUM(M12)</f>
        <v>98</v>
      </c>
      <c r="M12" s="3">
        <v>98</v>
      </c>
      <c r="N12" s="3" t="s">
        <v>13</v>
      </c>
      <c r="O12" s="8">
        <f>SUM(P12)</f>
        <v>98</v>
      </c>
      <c r="P12" s="3">
        <v>98</v>
      </c>
      <c r="Q12" s="12" t="s">
        <v>13</v>
      </c>
      <c r="R12" s="8">
        <f>SUM(S12)</f>
        <v>98</v>
      </c>
      <c r="S12" s="3">
        <v>98</v>
      </c>
      <c r="T12" s="3" t="s">
        <v>13</v>
      </c>
      <c r="U12" s="8">
        <f>V12+W12</f>
        <v>98</v>
      </c>
      <c r="V12" s="3">
        <v>98</v>
      </c>
      <c r="W12" s="20">
        <v>0</v>
      </c>
      <c r="X12" s="8">
        <f>Y12+Z12</f>
        <v>98</v>
      </c>
      <c r="Y12" s="3">
        <v>98</v>
      </c>
      <c r="Z12" s="20">
        <v>0</v>
      </c>
      <c r="AA12" s="8">
        <f>AB12+AC12</f>
        <v>77</v>
      </c>
      <c r="AB12" s="3">
        <v>77</v>
      </c>
      <c r="AC12" s="20">
        <v>0</v>
      </c>
      <c r="AD12" s="8">
        <f>AE12+AF12</f>
        <v>77</v>
      </c>
      <c r="AE12" s="3">
        <v>77</v>
      </c>
      <c r="AF12" s="20">
        <v>0</v>
      </c>
      <c r="AG12" s="8">
        <f>AH12+AI12</f>
        <v>77</v>
      </c>
      <c r="AH12" s="3">
        <v>77</v>
      </c>
      <c r="AI12" s="23">
        <v>0</v>
      </c>
      <c r="AJ12" s="29">
        <f>AK12+AL12</f>
        <v>75</v>
      </c>
      <c r="AK12" s="22">
        <v>75</v>
      </c>
      <c r="AL12" s="46">
        <v>0</v>
      </c>
    </row>
    <row r="13" spans="1:38" x14ac:dyDescent="0.25">
      <c r="A13" s="36"/>
      <c r="B13" s="15" t="s">
        <v>11</v>
      </c>
      <c r="C13" s="3">
        <f t="shared" ref="C13:C15" si="23">SUM(D13+E13)</f>
        <v>41</v>
      </c>
      <c r="D13" s="3">
        <v>16</v>
      </c>
      <c r="E13" s="3">
        <v>25</v>
      </c>
      <c r="F13" s="8">
        <f t="shared" si="1"/>
        <v>41</v>
      </c>
      <c r="G13" s="3">
        <v>16</v>
      </c>
      <c r="H13" s="3">
        <v>25</v>
      </c>
      <c r="I13" s="8">
        <f t="shared" ref="I13:I15" si="24">SUM(J13+K13)</f>
        <v>41</v>
      </c>
      <c r="J13" s="3">
        <v>16</v>
      </c>
      <c r="K13" s="12">
        <v>25</v>
      </c>
      <c r="L13" s="3">
        <f t="shared" ref="L13:L15" si="25">SUM(M13+N13)</f>
        <v>41</v>
      </c>
      <c r="M13" s="3">
        <v>16</v>
      </c>
      <c r="N13" s="3">
        <v>25</v>
      </c>
      <c r="O13" s="8">
        <f t="shared" ref="O13:O15" si="26">SUM(P13+Q13)</f>
        <v>42</v>
      </c>
      <c r="P13" s="3">
        <v>16</v>
      </c>
      <c r="Q13" s="12">
        <v>26</v>
      </c>
      <c r="R13" s="8">
        <f t="shared" ref="R13:R15" si="27">SUM(S13+T13)</f>
        <v>42</v>
      </c>
      <c r="S13" s="3">
        <v>16</v>
      </c>
      <c r="T13" s="3">
        <v>26</v>
      </c>
      <c r="U13" s="8">
        <f t="shared" ref="U13:U15" si="28">V13+W13</f>
        <v>41</v>
      </c>
      <c r="V13" s="3">
        <v>16</v>
      </c>
      <c r="W13" s="3">
        <v>25</v>
      </c>
      <c r="X13" s="8">
        <f t="shared" ref="X13:X15" si="29">Y13+Z13</f>
        <v>41</v>
      </c>
      <c r="Y13" s="3">
        <v>16</v>
      </c>
      <c r="Z13" s="3">
        <v>25</v>
      </c>
      <c r="AA13" s="8">
        <f t="shared" ref="AA13:AA15" si="30">AB13+AC13</f>
        <v>63</v>
      </c>
      <c r="AB13" s="3">
        <v>33</v>
      </c>
      <c r="AC13" s="3">
        <v>30</v>
      </c>
      <c r="AD13" s="8">
        <f t="shared" ref="AD13:AD14" si="31">AE13+AF13</f>
        <v>63</v>
      </c>
      <c r="AE13" s="3">
        <v>33</v>
      </c>
      <c r="AF13" s="3">
        <v>30</v>
      </c>
      <c r="AG13" s="8">
        <f>AH13+AI13</f>
        <v>63</v>
      </c>
      <c r="AH13" s="3">
        <v>33</v>
      </c>
      <c r="AI13" s="12">
        <v>30</v>
      </c>
      <c r="AJ13" s="8">
        <f>AK13+AL13</f>
        <v>65</v>
      </c>
      <c r="AK13" s="22">
        <v>34</v>
      </c>
      <c r="AL13" s="45">
        <v>31</v>
      </c>
    </row>
    <row r="14" spans="1:38" x14ac:dyDescent="0.25">
      <c r="A14" s="36"/>
      <c r="B14" s="15" t="s">
        <v>9</v>
      </c>
      <c r="C14" s="3">
        <f t="shared" si="23"/>
        <v>104</v>
      </c>
      <c r="D14" s="3">
        <v>41</v>
      </c>
      <c r="E14" s="3">
        <v>63</v>
      </c>
      <c r="F14" s="8">
        <f t="shared" si="1"/>
        <v>104</v>
      </c>
      <c r="G14" s="3">
        <v>41</v>
      </c>
      <c r="H14" s="3">
        <v>63</v>
      </c>
      <c r="I14" s="8">
        <f t="shared" si="24"/>
        <v>104</v>
      </c>
      <c r="J14" s="3">
        <v>41</v>
      </c>
      <c r="K14" s="12">
        <v>63</v>
      </c>
      <c r="L14" s="3">
        <f t="shared" si="25"/>
        <v>104</v>
      </c>
      <c r="M14" s="3">
        <v>41</v>
      </c>
      <c r="N14" s="3">
        <v>63</v>
      </c>
      <c r="O14" s="8">
        <f t="shared" si="26"/>
        <v>103</v>
      </c>
      <c r="P14" s="3">
        <v>41</v>
      </c>
      <c r="Q14" s="12">
        <v>62</v>
      </c>
      <c r="R14" s="8">
        <f t="shared" si="27"/>
        <v>103</v>
      </c>
      <c r="S14" s="3">
        <v>41</v>
      </c>
      <c r="T14" s="3">
        <v>62</v>
      </c>
      <c r="U14" s="8">
        <f t="shared" si="28"/>
        <v>104</v>
      </c>
      <c r="V14" s="3">
        <v>41</v>
      </c>
      <c r="W14" s="3">
        <v>63</v>
      </c>
      <c r="X14" s="8">
        <f t="shared" si="29"/>
        <v>104</v>
      </c>
      <c r="Y14" s="3">
        <v>41</v>
      </c>
      <c r="Z14" s="3">
        <v>63</v>
      </c>
      <c r="AA14" s="8">
        <f t="shared" si="30"/>
        <v>80</v>
      </c>
      <c r="AB14" s="3">
        <v>30</v>
      </c>
      <c r="AC14" s="3">
        <v>50</v>
      </c>
      <c r="AD14" s="8">
        <f t="shared" si="31"/>
        <v>80</v>
      </c>
      <c r="AE14" s="3">
        <v>30</v>
      </c>
      <c r="AF14" s="3">
        <v>50</v>
      </c>
      <c r="AG14" s="8">
        <f>AH14+AI14</f>
        <v>80</v>
      </c>
      <c r="AH14" s="3">
        <v>30</v>
      </c>
      <c r="AI14" s="12">
        <v>50</v>
      </c>
      <c r="AJ14" s="8">
        <f>AK14+AL14</f>
        <v>78</v>
      </c>
      <c r="AK14" s="22">
        <v>29</v>
      </c>
      <c r="AL14" s="45">
        <v>49</v>
      </c>
    </row>
    <row r="15" spans="1:38" x14ac:dyDescent="0.25">
      <c r="A15" s="37"/>
      <c r="B15" s="19" t="s">
        <v>29</v>
      </c>
      <c r="C15" s="4">
        <f t="shared" si="23"/>
        <v>16</v>
      </c>
      <c r="D15" s="4">
        <v>8</v>
      </c>
      <c r="E15" s="4">
        <v>8</v>
      </c>
      <c r="F15" s="9">
        <f t="shared" si="1"/>
        <v>16</v>
      </c>
      <c r="G15" s="4">
        <v>8</v>
      </c>
      <c r="H15" s="4">
        <v>8</v>
      </c>
      <c r="I15" s="9">
        <f t="shared" si="24"/>
        <v>16</v>
      </c>
      <c r="J15" s="4">
        <v>8</v>
      </c>
      <c r="K15" s="13">
        <v>8</v>
      </c>
      <c r="L15" s="4">
        <f t="shared" si="25"/>
        <v>16</v>
      </c>
      <c r="M15" s="4">
        <v>8</v>
      </c>
      <c r="N15" s="4">
        <v>8</v>
      </c>
      <c r="O15" s="9">
        <f t="shared" si="26"/>
        <v>16</v>
      </c>
      <c r="P15" s="4">
        <v>8</v>
      </c>
      <c r="Q15" s="13">
        <v>8</v>
      </c>
      <c r="R15" s="9">
        <f t="shared" si="27"/>
        <v>16</v>
      </c>
      <c r="S15" s="4">
        <v>8</v>
      </c>
      <c r="T15" s="4">
        <v>8</v>
      </c>
      <c r="U15" s="9">
        <f t="shared" si="28"/>
        <v>16</v>
      </c>
      <c r="V15" s="4">
        <v>8</v>
      </c>
      <c r="W15" s="4">
        <v>8</v>
      </c>
      <c r="X15" s="9">
        <f t="shared" si="29"/>
        <v>16</v>
      </c>
      <c r="Y15" s="4">
        <v>8</v>
      </c>
      <c r="Z15" s="4">
        <v>8</v>
      </c>
      <c r="AA15" s="9">
        <f t="shared" si="30"/>
        <v>16</v>
      </c>
      <c r="AB15" s="4">
        <v>8</v>
      </c>
      <c r="AC15" s="4">
        <v>8</v>
      </c>
      <c r="AD15" s="9">
        <v>15</v>
      </c>
      <c r="AE15" s="4">
        <v>7</v>
      </c>
      <c r="AF15" s="4">
        <v>7</v>
      </c>
      <c r="AG15" s="9">
        <v>15</v>
      </c>
      <c r="AH15" s="4">
        <v>7</v>
      </c>
      <c r="AI15" s="13">
        <v>7</v>
      </c>
      <c r="AJ15" s="9">
        <v>15</v>
      </c>
      <c r="AK15" s="47">
        <v>7</v>
      </c>
      <c r="AL15" s="48">
        <v>7</v>
      </c>
    </row>
    <row r="16" spans="1:38" x14ac:dyDescent="0.25">
      <c r="A16" s="42" t="s">
        <v>24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AK16" s="49"/>
      <c r="AL16" s="49"/>
    </row>
    <row r="17" spans="1:38" x14ac:dyDescent="0.25">
      <c r="A17" s="33" t="s">
        <v>25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17"/>
      <c r="Q17" s="17"/>
      <c r="R17" s="17"/>
      <c r="S17" s="17"/>
      <c r="AK17" s="49"/>
      <c r="AL17" s="49"/>
    </row>
    <row r="18" spans="1:38" x14ac:dyDescent="0.25">
      <c r="A18" s="18" t="s">
        <v>31</v>
      </c>
      <c r="B18" s="1" t="s">
        <v>26</v>
      </c>
    </row>
    <row r="19" spans="1:38" x14ac:dyDescent="0.25">
      <c r="A19" s="18" t="s">
        <v>32</v>
      </c>
      <c r="B19" s="1" t="s">
        <v>27</v>
      </c>
    </row>
    <row r="20" spans="1:38" x14ac:dyDescent="0.25">
      <c r="A20" s="18" t="s">
        <v>35</v>
      </c>
      <c r="B20" s="1" t="s">
        <v>36</v>
      </c>
    </row>
    <row r="21" spans="1:38" s="49" customFormat="1" x14ac:dyDescent="0.25">
      <c r="A21" s="50" t="s">
        <v>39</v>
      </c>
      <c r="B21" s="51" t="s">
        <v>40</v>
      </c>
    </row>
  </sheetData>
  <mergeCells count="19">
    <mergeCell ref="A2:AI2"/>
    <mergeCell ref="AH3:AI3"/>
    <mergeCell ref="AG4:AI4"/>
    <mergeCell ref="AD4:AF4"/>
    <mergeCell ref="AA4:AC4"/>
    <mergeCell ref="X4:Z4"/>
    <mergeCell ref="U4:W4"/>
    <mergeCell ref="AJ4:AL4"/>
    <mergeCell ref="A17:O17"/>
    <mergeCell ref="L4:N4"/>
    <mergeCell ref="O4:Q4"/>
    <mergeCell ref="I4:K4"/>
    <mergeCell ref="A11:A15"/>
    <mergeCell ref="A4:B5"/>
    <mergeCell ref="A6:A10"/>
    <mergeCell ref="F4:H4"/>
    <mergeCell ref="C4:E4"/>
    <mergeCell ref="A16:N16"/>
    <mergeCell ref="R4:T4"/>
  </mergeCells>
  <phoneticPr fontId="3" type="noConversion"/>
  <printOptions horizontalCentered="1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廖敏文</cp:lastModifiedBy>
  <cp:lastPrinted>2026-01-21T01:38:30Z</cp:lastPrinted>
  <dcterms:created xsi:type="dcterms:W3CDTF">2014-04-08T05:54:15Z</dcterms:created>
  <dcterms:modified xsi:type="dcterms:W3CDTF">2026-01-21T02:03:48Z</dcterms:modified>
</cp:coreProperties>
</file>