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F38CC561-EE52-435D-949C-38F78E19A581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3" i="1" l="1"/>
  <c r="F44" i="1"/>
  <c r="F45" i="1"/>
  <c r="F42" i="1"/>
  <c r="D43" i="1"/>
  <c r="D44" i="1"/>
  <c r="D45" i="1"/>
  <c r="D42" i="1"/>
  <c r="B45" i="1"/>
  <c r="B44" i="1"/>
  <c r="F14" i="1"/>
  <c r="D14" i="1"/>
  <c r="K27" i="1"/>
  <c r="I27" i="1"/>
  <c r="F27" i="1"/>
  <c r="D27" i="1"/>
  <c r="B41" i="1"/>
  <c r="D35" i="1"/>
  <c r="C35" i="1"/>
  <c r="B35" i="1"/>
  <c r="B24" i="1"/>
  <c r="D24" i="1"/>
  <c r="G24" i="1"/>
  <c r="K24" i="1"/>
  <c r="B23" i="1"/>
  <c r="F23" i="1"/>
  <c r="G23" i="1"/>
  <c r="K23" i="1"/>
  <c r="B22" i="1"/>
  <c r="D22" i="1"/>
  <c r="G22" i="1"/>
  <c r="K22" i="1"/>
  <c r="B11" i="1"/>
  <c r="F11" i="1"/>
  <c r="B10" i="1"/>
  <c r="D10" i="1"/>
  <c r="B9" i="1"/>
  <c r="F9" i="1"/>
  <c r="B8" i="1"/>
  <c r="F8" i="1"/>
  <c r="B7" i="1"/>
  <c r="F7" i="1"/>
  <c r="B6" i="1"/>
  <c r="D6" i="1"/>
  <c r="B5" i="1"/>
  <c r="D5" i="1"/>
  <c r="F5" i="1"/>
  <c r="F10" i="1"/>
  <c r="F6" i="1"/>
  <c r="D9" i="1"/>
  <c r="F24" i="1"/>
  <c r="I24" i="1"/>
  <c r="D8" i="1"/>
  <c r="I22" i="1"/>
  <c r="D23" i="1"/>
  <c r="D7" i="1"/>
  <c r="D11" i="1"/>
  <c r="I23" i="1"/>
</calcChain>
</file>

<file path=xl/sharedStrings.xml><?xml version="1.0" encoding="utf-8"?>
<sst xmlns="http://schemas.openxmlformats.org/spreadsheetml/2006/main" count="78" uniqueCount="45">
  <si>
    <t>桃園市地政志工之性別人數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</si>
  <si>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</si>
  <si>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</si>
  <si>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</si>
  <si>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</si>
  <si>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</si>
  <si>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</si>
  <si>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104年</t>
    <phoneticPr fontId="2" type="noConversion"/>
  </si>
  <si>
    <t>105年</t>
  </si>
  <si>
    <t>106年</t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</si>
  <si>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</si>
  <si>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</si>
  <si>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</si>
  <si>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</si>
  <si>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性別與工作區分</t>
    <phoneticPr fontId="2" type="noConversion"/>
  </si>
  <si>
    <t>專業志工</t>
    <phoneticPr fontId="2" type="noConversion"/>
  </si>
  <si>
    <t>一般志工</t>
    <phoneticPr fontId="2" type="noConversion"/>
  </si>
  <si>
    <t>計</t>
    <phoneticPr fontId="2" type="noConversion"/>
  </si>
  <si>
    <t>性別與年齡</t>
    <phoneticPr fontId="2" type="noConversion"/>
  </si>
  <si>
    <t>18歲-29歲</t>
    <phoneticPr fontId="2" type="noConversion"/>
  </si>
  <si>
    <t>30歲-49歲</t>
    <phoneticPr fontId="2" type="noConversion"/>
  </si>
  <si>
    <t>50歲-54歲</t>
    <phoneticPr fontId="2" type="noConversion"/>
  </si>
  <si>
    <t>55歲-64歲</t>
    <phoneticPr fontId="2" type="noConversion"/>
  </si>
  <si>
    <t>65歲以上</t>
    <phoneticPr fontId="2" type="noConversion"/>
  </si>
  <si>
    <t>表1</t>
    <phoneticPr fontId="2" type="noConversion"/>
  </si>
  <si>
    <t>111年</t>
  </si>
  <si>
    <t>表1-1：地政志工依工作內容區分</t>
    <phoneticPr fontId="2" type="noConversion"/>
  </si>
  <si>
    <t>單位:人；%</t>
  </si>
  <si>
    <t>區分</t>
  </si>
  <si>
    <t>專業志工</t>
  </si>
  <si>
    <t>合計</t>
  </si>
  <si>
    <t>計</t>
  </si>
  <si>
    <t>地政從業志工</t>
  </si>
  <si>
    <t>(地政士…)</t>
  </si>
  <si>
    <t>退休地政同仁志工</t>
  </si>
  <si>
    <t>登記</t>
  </si>
  <si>
    <t>測量</t>
  </si>
  <si>
    <t>112年</t>
  </si>
  <si>
    <t>資料來源：地政局所屬各地政事務所(108年統計數字包含一般、專業志工及寒暑假國高中生及青年志工)。</t>
  </si>
  <si>
    <t>112年</t>
    <phoneticPr fontId="2" type="noConversion"/>
  </si>
  <si>
    <t>表1-2：專業志工區分</t>
    <phoneticPr fontId="2" type="noConversion"/>
  </si>
  <si>
    <t>表1-3：113年地政志工-性別及年齡</t>
    <phoneticPr fontId="2" type="noConversion"/>
  </si>
  <si>
    <t>113年</t>
  </si>
  <si>
    <t>114年</t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</si>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</sst>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[Red]#,##0"/>
    <numFmt numFmtId="177" formatCode="#,##0_ "/>
    <numFmt numFmtId="178" formatCode="0.00_ "/>
    <numFmt numFmtId="179" formatCode="0.00;[Red]0.00"/>
  </numFmts>
  <fonts count="9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4" fillId="0" borderId="3" xfId="0" applyFont="1" applyBorder="1" applyAlignment="1">
      <alignment vertical="center" wrapText="1"/>
    </xf>
    <xf numFmtId="2" fontId="4" fillId="0" borderId="3" xfId="0" applyNumberFormat="1" applyFont="1" applyBorder="1" applyAlignment="1">
      <alignment vertical="center" wrapText="1"/>
    </xf>
    <xf numFmtId="177" fontId="4" fillId="0" borderId="3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2" fontId="4" fillId="0" borderId="0" xfId="0" applyNumberFormat="1" applyFont="1" applyAlignment="1">
      <alignment vertical="center" wrapText="1"/>
    </xf>
    <xf numFmtId="177" fontId="4" fillId="0" borderId="0" xfId="0" applyNumberFormat="1" applyFont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178" fontId="3" fillId="0" borderId="0" xfId="0" applyNumberFormat="1" applyFont="1">
      <alignment vertical="center"/>
    </xf>
    <xf numFmtId="41" fontId="4" fillId="0" borderId="2" xfId="0" applyNumberFormat="1" applyFont="1" applyBorder="1" applyAlignment="1">
      <alignment horizontal="right" vertical="center" wrapText="1"/>
    </xf>
    <xf numFmtId="41" fontId="4" fillId="0" borderId="3" xfId="0" applyNumberFormat="1" applyFont="1" applyBorder="1" applyAlignment="1">
      <alignment horizontal="right" vertical="center" wrapText="1"/>
    </xf>
    <xf numFmtId="41" fontId="3" fillId="0" borderId="0" xfId="0" applyNumberFormat="1" applyFont="1">
      <alignment vertical="center"/>
    </xf>
    <xf numFmtId="0" fontId="4" fillId="0" borderId="5" xfId="0" applyFont="1" applyBorder="1" applyAlignment="1">
      <alignment horizontal="right" vertical="center" wrapText="1"/>
    </xf>
    <xf numFmtId="176" fontId="4" fillId="0" borderId="0" xfId="0" applyNumberFormat="1" applyFont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>
      <alignment vertical="center"/>
    </xf>
    <xf numFmtId="178" fontId="5" fillId="0" borderId="0" xfId="0" applyNumberFormat="1" applyFont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178" fontId="4" fillId="0" borderId="0" xfId="0" applyNumberFormat="1" applyFont="1" applyAlignment="1">
      <alignment horizontal="right" vertical="center" wrapText="1"/>
    </xf>
    <xf numFmtId="178" fontId="4" fillId="0" borderId="8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2" fontId="4" fillId="0" borderId="0" xfId="0" applyNumberFormat="1" applyFont="1" applyBorder="1" applyAlignment="1">
      <alignment vertical="center" wrapText="1"/>
    </xf>
    <xf numFmtId="177" fontId="4" fillId="0" borderId="0" xfId="0" applyNumberFormat="1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179" fontId="5" fillId="0" borderId="0" xfId="0" applyNumberFormat="1" applyFont="1" applyBorder="1" applyAlignment="1">
      <alignment horizontal="right" vertical="center" wrapText="1"/>
    </xf>
    <xf numFmtId="0" fontId="4" fillId="0" borderId="8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A13" zoomScaleNormal="100" workbookViewId="0">
      <selection activeCell="L37" sqref="L37"/>
    </sheetView>
  </sheetViews>
  <sheetFormatPr defaultColWidth="8.875" defaultRowHeight="16.5" customHeight="1" x14ac:dyDescent="0.25"/>
  <cols>
    <col min="1" max="1" width="12.75" style="1" customWidth="1"/>
    <col min="2" max="6" width="8.75" style="1" customWidth="1"/>
    <col min="7" max="11" width="7.75" style="1" customWidth="1"/>
    <col min="12" max="16384" width="8.875" style="1"/>
  </cols>
  <sheetData>
    <row r="1" spans="1:7" ht="16.5" customHeight="1" x14ac:dyDescent="0.25">
      <c r="A1" s="61" t="s">
        <v>0</v>
      </c>
      <c r="B1" s="61"/>
      <c r="C1" s="61"/>
      <c r="D1" s="61"/>
      <c r="E1" s="61"/>
      <c r="F1" s="61"/>
    </row>
    <row r="2" spans="1:7" ht="16.5" customHeight="1" thickBot="1" x14ac:dyDescent="0.3">
      <c r="A2" s="2" t="s">
        <v>24</v>
      </c>
      <c r="B2" s="3"/>
      <c r="C2" s="3"/>
      <c r="D2" s="3"/>
      <c r="E2" s="62" t="s">
        <v>1</v>
      </c>
      <c r="F2" s="62"/>
    </row>
    <row r="3" spans="1:7" ht="16.5" customHeight="1" thickBot="1" x14ac:dyDescent="0.3">
      <c r="A3" s="45" t="s">
        <v>2</v>
      </c>
      <c r="B3" s="51" t="s">
        <v>3</v>
      </c>
      <c r="C3" s="51" t="s">
        <v>4</v>
      </c>
      <c r="D3" s="4"/>
      <c r="E3" s="51" t="s">
        <v>5</v>
      </c>
      <c r="F3" s="5"/>
    </row>
    <row r="4" spans="1:7" ht="16.5" customHeight="1" thickBot="1" x14ac:dyDescent="0.3">
      <c r="A4" s="53"/>
      <c r="B4" s="52"/>
      <c r="C4" s="52"/>
      <c r="D4" s="41" t="s">
        <v>6</v>
      </c>
      <c r="E4" s="52"/>
      <c r="F4" s="41" t="s">
        <v>6</v>
      </c>
    </row>
    <row r="5" spans="1:7" ht="16.5" customHeight="1" x14ac:dyDescent="0.25">
      <c r="A5" s="6" t="s">
        <v>7</v>
      </c>
      <c r="B5" s="7">
        <f t="shared" ref="B5:B9" si="0">C5+E5</f>
        <v>309</v>
      </c>
      <c r="C5" s="8">
        <v>131</v>
      </c>
      <c r="D5" s="9">
        <f>C5/$B$5*100</f>
        <v>42.394822006472495</v>
      </c>
      <c r="E5" s="8">
        <v>178</v>
      </c>
      <c r="F5" s="9">
        <f>E5/$B$5*100</f>
        <v>57.605177993527512</v>
      </c>
      <c r="G5" s="22"/>
    </row>
    <row r="6" spans="1:7" ht="16.5" customHeight="1" x14ac:dyDescent="0.25">
      <c r="A6" s="6" t="s">
        <v>8</v>
      </c>
      <c r="B6" s="7">
        <f t="shared" si="0"/>
        <v>348</v>
      </c>
      <c r="C6" s="10">
        <v>143</v>
      </c>
      <c r="D6" s="9">
        <f>C6/$B$6*100</f>
        <v>41.09195402298851</v>
      </c>
      <c r="E6" s="10">
        <v>205</v>
      </c>
      <c r="F6" s="9">
        <f>E6/$B$6*100</f>
        <v>58.90804597701149</v>
      </c>
      <c r="G6" s="22"/>
    </row>
    <row r="7" spans="1:7" ht="16.5" customHeight="1" x14ac:dyDescent="0.25">
      <c r="A7" s="6" t="s">
        <v>9</v>
      </c>
      <c r="B7" s="7">
        <f t="shared" si="0"/>
        <v>322</v>
      </c>
      <c r="C7" s="10">
        <v>128</v>
      </c>
      <c r="D7" s="9">
        <f>C7/$B$7*100</f>
        <v>39.751552795031053</v>
      </c>
      <c r="E7" s="10">
        <v>194</v>
      </c>
      <c r="F7" s="9">
        <f>E7/$B$7*100</f>
        <v>60.248447204968947</v>
      </c>
      <c r="G7" s="22"/>
    </row>
    <row r="8" spans="1:7" ht="16.5" customHeight="1" x14ac:dyDescent="0.25">
      <c r="A8" s="6" t="s">
        <v>10</v>
      </c>
      <c r="B8" s="7">
        <f t="shared" si="0"/>
        <v>327</v>
      </c>
      <c r="C8" s="10">
        <v>143</v>
      </c>
      <c r="D8" s="9">
        <f>C8/$B$8*100</f>
        <v>43.730886850152906</v>
      </c>
      <c r="E8" s="10">
        <v>184</v>
      </c>
      <c r="F8" s="9">
        <f>E8/$B$8*100</f>
        <v>56.269113149847094</v>
      </c>
      <c r="G8" s="22"/>
    </row>
    <row r="9" spans="1:7" ht="16.5" customHeight="1" x14ac:dyDescent="0.25">
      <c r="A9" s="6" t="s">
        <v>11</v>
      </c>
      <c r="B9" s="7">
        <f t="shared" si="0"/>
        <v>490</v>
      </c>
      <c r="C9" s="10">
        <v>213</v>
      </c>
      <c r="D9" s="9">
        <f>C9/$B$9*100</f>
        <v>43.469387755102041</v>
      </c>
      <c r="E9" s="10">
        <v>277</v>
      </c>
      <c r="F9" s="9">
        <f>E9/$B$9*100</f>
        <v>56.530612244897959</v>
      </c>
      <c r="G9" s="22"/>
    </row>
    <row r="10" spans="1:7" ht="16.5" customHeight="1" x14ac:dyDescent="0.25">
      <c r="A10" s="6" t="s">
        <v>12</v>
      </c>
      <c r="B10" s="7">
        <f>C10+E10</f>
        <v>349</v>
      </c>
      <c r="C10" s="10">
        <v>120</v>
      </c>
      <c r="D10" s="9">
        <f>C10/$B$10*100</f>
        <v>34.383954154727789</v>
      </c>
      <c r="E10" s="10">
        <v>229</v>
      </c>
      <c r="F10" s="9">
        <f>E10/$B$10*100</f>
        <v>65.616045845272211</v>
      </c>
      <c r="G10" s="22"/>
    </row>
    <row r="11" spans="1:7" ht="16.5" customHeight="1" x14ac:dyDescent="0.25">
      <c r="A11" s="6" t="s">
        <v>13</v>
      </c>
      <c r="B11" s="20">
        <f>C11+E11</f>
        <v>355</v>
      </c>
      <c r="C11" s="10">
        <v>116</v>
      </c>
      <c r="D11" s="9">
        <f>C11/$B$11*100</f>
        <v>32.676056338028168</v>
      </c>
      <c r="E11" s="10">
        <v>239</v>
      </c>
      <c r="F11" s="9">
        <f>E11/$B$11*100</f>
        <v>67.323943661971825</v>
      </c>
      <c r="G11" s="22"/>
    </row>
    <row r="12" spans="1:7" ht="16.5" customHeight="1" x14ac:dyDescent="0.25">
      <c r="A12" s="28" t="s">
        <v>25</v>
      </c>
      <c r="B12" s="29">
        <v>377</v>
      </c>
      <c r="C12" s="29">
        <v>118</v>
      </c>
      <c r="D12" s="31">
        <v>31.3</v>
      </c>
      <c r="E12" s="29">
        <v>259</v>
      </c>
      <c r="F12" s="31">
        <v>68.7</v>
      </c>
      <c r="G12" s="22"/>
    </row>
    <row r="13" spans="1:7" ht="16.5" customHeight="1" x14ac:dyDescent="0.25">
      <c r="A13" s="28" t="s">
        <v>37</v>
      </c>
      <c r="B13" s="35">
        <v>375</v>
      </c>
      <c r="C13" s="35">
        <v>110</v>
      </c>
      <c r="D13" s="36">
        <v>29.33</v>
      </c>
      <c r="E13" s="35">
        <v>265</v>
      </c>
      <c r="F13" s="36">
        <v>70.67</v>
      </c>
      <c r="G13" s="22"/>
    </row>
    <row r="14" spans="1:7" ht="16.5" customHeight="1" x14ac:dyDescent="0.25">
      <c r="A14" s="28" t="s">
        <v>42</v>
      </c>
      <c r="B14" s="35">
        <v>370</v>
      </c>
      <c r="C14" s="35">
        <v>111</v>
      </c>
      <c r="D14" s="36">
        <f>C14/B14*100</f>
        <v>30</v>
      </c>
      <c r="E14" s="35">
        <v>259</v>
      </c>
      <c r="F14" s="36">
        <f>E14/B14*100</f>
        <v>70</v>
      </c>
      <c r="G14" s="22"/>
    </row>
    <row r="15" spans="1:7" ht="16.5" customHeight="1" thickBot="1" x14ac:dyDescent="0.3">
      <c r="A15" s="63" t="s">
        <v>43</v>
      </c>
      <c r="B15" s="11">
        <v>375</v>
      </c>
      <c r="C15" s="11">
        <v>115</v>
      </c>
      <c r="D15" s="11">
        <v>30.67</v>
      </c>
      <c r="E15" s="11">
        <v>260</v>
      </c>
      <c r="F15" s="11">
        <v>69.33</v>
      </c>
      <c r="G15" s="22"/>
    </row>
    <row r="16" spans="1:7" ht="16.5" customHeight="1" x14ac:dyDescent="0.25">
      <c r="A16" s="30" t="s">
        <v>38</v>
      </c>
      <c r="B16"/>
      <c r="C16"/>
      <c r="D16"/>
      <c r="E16"/>
      <c r="F16"/>
    </row>
    <row r="17" spans="1:11" ht="16.5" customHeight="1" x14ac:dyDescent="0.25">
      <c r="A17"/>
      <c r="B17"/>
      <c r="C17"/>
      <c r="D17"/>
      <c r="E17"/>
      <c r="F17"/>
    </row>
    <row r="18" spans="1:11" ht="16.5" customHeight="1" thickBot="1" x14ac:dyDescent="0.3">
      <c r="A18" s="12" t="s">
        <v>26</v>
      </c>
      <c r="B18" s="12"/>
      <c r="C18" s="12"/>
      <c r="D18" s="12"/>
      <c r="E18" s="12"/>
      <c r="F18" s="12"/>
      <c r="G18" s="12"/>
      <c r="H18" s="12"/>
      <c r="I18" s="12"/>
      <c r="J18" s="12" t="s">
        <v>27</v>
      </c>
      <c r="K18" s="12"/>
    </row>
    <row r="19" spans="1:11" ht="16.5" customHeight="1" thickBot="1" x14ac:dyDescent="0.3">
      <c r="A19" s="45" t="s">
        <v>14</v>
      </c>
      <c r="B19" s="59" t="s">
        <v>16</v>
      </c>
      <c r="C19" s="59"/>
      <c r="D19" s="59"/>
      <c r="E19" s="59"/>
      <c r="F19" s="57"/>
      <c r="G19" s="57" t="s">
        <v>15</v>
      </c>
      <c r="H19" s="58"/>
      <c r="I19" s="58"/>
      <c r="J19" s="58"/>
      <c r="K19" s="58"/>
    </row>
    <row r="20" spans="1:11" ht="16.5" customHeight="1" thickBot="1" x14ac:dyDescent="0.3">
      <c r="A20" s="46"/>
      <c r="B20" s="51" t="s">
        <v>17</v>
      </c>
      <c r="C20" s="51" t="s">
        <v>4</v>
      </c>
      <c r="D20" s="4"/>
      <c r="E20" s="51" t="s">
        <v>5</v>
      </c>
      <c r="F20" s="5"/>
      <c r="G20" s="49" t="s">
        <v>17</v>
      </c>
      <c r="H20" s="51" t="s">
        <v>4</v>
      </c>
      <c r="I20" s="4"/>
      <c r="J20" s="51" t="s">
        <v>5</v>
      </c>
      <c r="K20" s="5"/>
    </row>
    <row r="21" spans="1:11" ht="16.5" customHeight="1" thickBot="1" x14ac:dyDescent="0.3">
      <c r="A21" s="53"/>
      <c r="B21" s="52"/>
      <c r="C21" s="52"/>
      <c r="D21" s="41" t="s">
        <v>6</v>
      </c>
      <c r="E21" s="52"/>
      <c r="F21" s="41" t="s">
        <v>6</v>
      </c>
      <c r="G21" s="60"/>
      <c r="H21" s="52"/>
      <c r="I21" s="41" t="s">
        <v>6</v>
      </c>
      <c r="J21" s="52"/>
      <c r="K21" s="41" t="s">
        <v>6</v>
      </c>
    </row>
    <row r="22" spans="1:11" ht="16.5" customHeight="1" x14ac:dyDescent="0.25">
      <c r="A22" s="4" t="s">
        <v>11</v>
      </c>
      <c r="B22" s="15">
        <f t="shared" ref="B22:B23" si="1">C22+E22</f>
        <v>160</v>
      </c>
      <c r="C22" s="13">
        <v>31</v>
      </c>
      <c r="D22" s="14">
        <f>C22/$B$22*100</f>
        <v>19.375</v>
      </c>
      <c r="E22" s="13">
        <v>129</v>
      </c>
      <c r="F22" s="14">
        <v>80.62</v>
      </c>
      <c r="G22" s="15">
        <f t="shared" ref="G22:G23" si="2">H22+J22</f>
        <v>165</v>
      </c>
      <c r="H22" s="13">
        <v>90</v>
      </c>
      <c r="I22" s="14">
        <f>H22/$G$22*100</f>
        <v>54.54545454545454</v>
      </c>
      <c r="J22" s="13">
        <v>75</v>
      </c>
      <c r="K22" s="14">
        <f>J22/$G$22*100</f>
        <v>45.454545454545453</v>
      </c>
    </row>
    <row r="23" spans="1:11" ht="16.5" customHeight="1" x14ac:dyDescent="0.25">
      <c r="A23" s="6" t="s">
        <v>12</v>
      </c>
      <c r="B23" s="18">
        <f t="shared" si="1"/>
        <v>207</v>
      </c>
      <c r="C23" s="16">
        <v>44</v>
      </c>
      <c r="D23" s="17">
        <f>C23/$B$23*100</f>
        <v>21.256038647342994</v>
      </c>
      <c r="E23" s="16">
        <v>163</v>
      </c>
      <c r="F23" s="39">
        <f>E23/$B$23*100</f>
        <v>78.74396135265701</v>
      </c>
      <c r="G23" s="40">
        <f t="shared" si="2"/>
        <v>142</v>
      </c>
      <c r="H23" s="16">
        <v>75</v>
      </c>
      <c r="I23" s="17">
        <f>H23/$G$23*100</f>
        <v>52.816901408450704</v>
      </c>
      <c r="J23" s="16">
        <v>67</v>
      </c>
      <c r="K23" s="17">
        <f>J23/$G$23*100</f>
        <v>47.183098591549296</v>
      </c>
    </row>
    <row r="24" spans="1:11" ht="16.5" customHeight="1" x14ac:dyDescent="0.25">
      <c r="A24" s="6" t="s">
        <v>13</v>
      </c>
      <c r="B24" s="18">
        <f>C24+E24</f>
        <v>231</v>
      </c>
      <c r="C24" s="18">
        <v>53</v>
      </c>
      <c r="D24" s="17">
        <f>C24/$B$24*100</f>
        <v>22.943722943722943</v>
      </c>
      <c r="E24" s="27">
        <v>178</v>
      </c>
      <c r="F24" s="39">
        <f>E24/$B$24*100</f>
        <v>77.056277056277054</v>
      </c>
      <c r="G24" s="40">
        <f>H24+J24</f>
        <v>124</v>
      </c>
      <c r="H24" s="18">
        <v>63</v>
      </c>
      <c r="I24" s="17">
        <f>H24/$G$24*100</f>
        <v>50.806451612903224</v>
      </c>
      <c r="J24" s="27">
        <v>61</v>
      </c>
      <c r="K24" s="17">
        <f>J24/$G$24*100</f>
        <v>49.193548387096776</v>
      </c>
    </row>
    <row r="25" spans="1:11" ht="16.5" customHeight="1" x14ac:dyDescent="0.25">
      <c r="A25" s="32" t="s">
        <v>25</v>
      </c>
      <c r="B25" s="29">
        <v>239</v>
      </c>
      <c r="C25" s="29">
        <v>48</v>
      </c>
      <c r="D25" s="29">
        <v>20.079999999999998</v>
      </c>
      <c r="E25" s="29">
        <v>191</v>
      </c>
      <c r="F25" s="29">
        <v>79.92</v>
      </c>
      <c r="G25" s="29">
        <v>138</v>
      </c>
      <c r="H25" s="29">
        <v>70</v>
      </c>
      <c r="I25" s="29">
        <v>50.72</v>
      </c>
      <c r="J25" s="29">
        <v>68</v>
      </c>
      <c r="K25" s="29">
        <v>49.28</v>
      </c>
    </row>
    <row r="26" spans="1:11" ht="16.5" customHeight="1" x14ac:dyDescent="0.25">
      <c r="A26" s="32" t="s">
        <v>37</v>
      </c>
      <c r="B26" s="35">
        <v>231</v>
      </c>
      <c r="C26" s="35">
        <v>43</v>
      </c>
      <c r="D26" s="35">
        <v>18.61</v>
      </c>
      <c r="E26" s="35">
        <v>188</v>
      </c>
      <c r="F26" s="35">
        <v>81.39</v>
      </c>
      <c r="G26" s="35">
        <v>144</v>
      </c>
      <c r="H26" s="35">
        <v>68</v>
      </c>
      <c r="I26" s="35">
        <v>47.22</v>
      </c>
      <c r="J26" s="35">
        <v>76</v>
      </c>
      <c r="K26" s="35">
        <v>52.78</v>
      </c>
    </row>
    <row r="27" spans="1:11" ht="16.5" customHeight="1" x14ac:dyDescent="0.25">
      <c r="A27" s="32" t="s">
        <v>42</v>
      </c>
      <c r="B27" s="35">
        <v>236</v>
      </c>
      <c r="C27" s="35">
        <v>44</v>
      </c>
      <c r="D27" s="65">
        <f>C27/B27*100</f>
        <v>18.64406779661017</v>
      </c>
      <c r="E27" s="35">
        <v>192</v>
      </c>
      <c r="F27" s="65">
        <f>E27/B27*100</f>
        <v>81.355932203389841</v>
      </c>
      <c r="G27" s="35">
        <v>134</v>
      </c>
      <c r="H27" s="35">
        <v>67</v>
      </c>
      <c r="I27" s="65">
        <f>H27/G27*100</f>
        <v>50</v>
      </c>
      <c r="J27" s="35">
        <v>67</v>
      </c>
      <c r="K27" s="65">
        <f>J27/G27*100</f>
        <v>50</v>
      </c>
    </row>
    <row r="28" spans="1:11" ht="16.5" customHeight="1" thickBot="1" x14ac:dyDescent="0.3">
      <c r="A28" s="63" t="s">
        <v>43</v>
      </c>
      <c r="B28" s="64">
        <v>239</v>
      </c>
      <c r="C28" s="64">
        <v>45</v>
      </c>
      <c r="D28" s="64">
        <v>18.829999999999998</v>
      </c>
      <c r="E28" s="64">
        <v>194</v>
      </c>
      <c r="F28" s="64">
        <v>81.17</v>
      </c>
      <c r="G28" s="64">
        <v>136</v>
      </c>
      <c r="H28" s="64">
        <v>70</v>
      </c>
      <c r="I28" s="64">
        <v>51.47</v>
      </c>
      <c r="J28" s="64">
        <v>66</v>
      </c>
      <c r="K28" s="64">
        <v>48.53</v>
      </c>
    </row>
    <row r="29" spans="1:11" ht="16.5" customHeight="1" thickBot="1" x14ac:dyDescent="0.3">
      <c r="A29" s="44" t="s">
        <v>40</v>
      </c>
      <c r="B29" s="44"/>
      <c r="C29" s="10"/>
      <c r="D29" s="17"/>
      <c r="E29" s="10"/>
      <c r="F29" s="17"/>
      <c r="G29" s="18"/>
      <c r="H29" s="10"/>
      <c r="I29" s="17"/>
      <c r="J29" s="10"/>
      <c r="K29" s="17"/>
    </row>
    <row r="30" spans="1:11" ht="16.5" customHeight="1" thickBot="1" x14ac:dyDescent="0.3">
      <c r="A30" s="45" t="s">
        <v>28</v>
      </c>
      <c r="B30" s="47" t="s">
        <v>29</v>
      </c>
      <c r="C30" s="48"/>
      <c r="D30" s="48"/>
      <c r="E30" s="48"/>
      <c r="F30" s="48"/>
      <c r="G30" s="48"/>
      <c r="H30" s="48"/>
      <c r="I30" s="48"/>
      <c r="J30" s="48"/>
      <c r="K30" s="17"/>
    </row>
    <row r="31" spans="1:11" ht="16.5" customHeight="1" thickBot="1" x14ac:dyDescent="0.3">
      <c r="A31" s="46"/>
      <c r="B31" s="49" t="s">
        <v>30</v>
      </c>
      <c r="C31" s="51" t="s">
        <v>31</v>
      </c>
      <c r="D31" s="45"/>
      <c r="E31" s="51" t="s">
        <v>32</v>
      </c>
      <c r="F31" s="45"/>
      <c r="G31" s="47" t="s">
        <v>34</v>
      </c>
      <c r="H31" s="48"/>
      <c r="I31" s="48"/>
      <c r="J31" s="48"/>
      <c r="K31" s="17"/>
    </row>
    <row r="32" spans="1:11" ht="16.5" customHeight="1" thickBot="1" x14ac:dyDescent="0.3">
      <c r="A32" s="46"/>
      <c r="B32" s="50"/>
      <c r="C32" s="52"/>
      <c r="D32" s="53"/>
      <c r="E32" s="52" t="s">
        <v>33</v>
      </c>
      <c r="F32" s="53"/>
      <c r="G32" s="47" t="s">
        <v>35</v>
      </c>
      <c r="H32" s="54"/>
      <c r="I32" s="47" t="s">
        <v>36</v>
      </c>
      <c r="J32" s="48"/>
      <c r="K32" s="17"/>
    </row>
    <row r="33" spans="1:11" ht="16.5" customHeight="1" thickBot="1" x14ac:dyDescent="0.3">
      <c r="A33" s="46"/>
      <c r="B33" s="50"/>
      <c r="C33" s="6" t="s">
        <v>4</v>
      </c>
      <c r="D33" s="6" t="s">
        <v>5</v>
      </c>
      <c r="E33" s="6" t="s">
        <v>4</v>
      </c>
      <c r="F33" s="6" t="s">
        <v>5</v>
      </c>
      <c r="G33" s="6" t="s">
        <v>4</v>
      </c>
      <c r="H33" s="6" t="s">
        <v>5</v>
      </c>
      <c r="I33" s="6" t="s">
        <v>4</v>
      </c>
      <c r="J33" s="37" t="s">
        <v>5</v>
      </c>
      <c r="K33" s="17"/>
    </row>
    <row r="34" spans="1:11" ht="16.5" customHeight="1" x14ac:dyDescent="0.25">
      <c r="A34" s="4" t="s">
        <v>25</v>
      </c>
      <c r="B34" s="8">
        <v>138</v>
      </c>
      <c r="C34" s="8">
        <v>70</v>
      </c>
      <c r="D34" s="8">
        <v>68</v>
      </c>
      <c r="E34" s="8">
        <v>59</v>
      </c>
      <c r="F34" s="8">
        <v>58</v>
      </c>
      <c r="G34" s="8">
        <v>2</v>
      </c>
      <c r="H34" s="8">
        <v>10</v>
      </c>
      <c r="I34" s="8">
        <v>9</v>
      </c>
      <c r="J34" s="8">
        <v>0</v>
      </c>
      <c r="K34" s="17"/>
    </row>
    <row r="35" spans="1:11" ht="16.5" customHeight="1" x14ac:dyDescent="0.25">
      <c r="A35" s="6" t="s">
        <v>39</v>
      </c>
      <c r="B35" s="38">
        <f>C35+D35</f>
        <v>144</v>
      </c>
      <c r="C35" s="38">
        <f>E35+G35+I35</f>
        <v>67</v>
      </c>
      <c r="D35" s="38">
        <f>F35+H35+J35</f>
        <v>77</v>
      </c>
      <c r="E35" s="38">
        <v>57</v>
      </c>
      <c r="F35" s="38">
        <v>65</v>
      </c>
      <c r="G35" s="38">
        <v>2</v>
      </c>
      <c r="H35" s="38">
        <v>12</v>
      </c>
      <c r="I35" s="38">
        <v>8</v>
      </c>
      <c r="J35" s="38">
        <v>0</v>
      </c>
      <c r="K35" s="17"/>
    </row>
    <row r="36" spans="1:11" ht="16.5" customHeight="1" x14ac:dyDescent="0.25">
      <c r="A36" s="42" t="s">
        <v>42</v>
      </c>
      <c r="B36" s="38">
        <v>134</v>
      </c>
      <c r="C36" s="38">
        <v>67</v>
      </c>
      <c r="D36" s="38">
        <v>67</v>
      </c>
      <c r="E36" s="38">
        <v>56</v>
      </c>
      <c r="F36" s="38">
        <v>58</v>
      </c>
      <c r="G36" s="38">
        <v>1</v>
      </c>
      <c r="H36" s="38">
        <v>9</v>
      </c>
      <c r="I36" s="38">
        <v>10</v>
      </c>
      <c r="J36" s="38">
        <v>0</v>
      </c>
      <c r="K36" s="17"/>
    </row>
    <row r="37" spans="1:11" ht="16.5" customHeight="1" thickBot="1" x14ac:dyDescent="0.3">
      <c r="A37" s="67" t="s">
        <v>44</v>
      </c>
      <c r="B37" s="68">
        <v>136</v>
      </c>
      <c r="C37" s="66">
        <v>70</v>
      </c>
      <c r="D37" s="66">
        <v>66</v>
      </c>
      <c r="E37" s="66">
        <v>58</v>
      </c>
      <c r="F37" s="66">
        <v>57</v>
      </c>
      <c r="G37" s="66">
        <v>4</v>
      </c>
      <c r="H37" s="66">
        <v>9</v>
      </c>
      <c r="I37" s="66">
        <v>8</v>
      </c>
      <c r="J37" s="66">
        <v>0</v>
      </c>
    </row>
    <row r="38" spans="1:11" ht="16.5" customHeight="1" thickBot="1" x14ac:dyDescent="0.3">
      <c r="A38" s="12" t="s">
        <v>41</v>
      </c>
      <c r="B38" s="12"/>
      <c r="C38" s="12"/>
      <c r="D38" s="12"/>
      <c r="E38" s="55" t="s">
        <v>1</v>
      </c>
      <c r="F38" s="55"/>
    </row>
    <row r="39" spans="1:11" ht="16.5" customHeight="1" thickBot="1" x14ac:dyDescent="0.3">
      <c r="A39" s="54" t="s">
        <v>18</v>
      </c>
      <c r="B39" s="49" t="s">
        <v>3</v>
      </c>
      <c r="C39" s="51" t="s">
        <v>4</v>
      </c>
      <c r="D39" s="4"/>
      <c r="E39" s="51" t="s">
        <v>5</v>
      </c>
      <c r="F39" s="5"/>
    </row>
    <row r="40" spans="1:11" ht="16.5" customHeight="1" thickBot="1" x14ac:dyDescent="0.3">
      <c r="A40" s="54"/>
      <c r="B40" s="50"/>
      <c r="C40" s="56"/>
      <c r="D40" s="43" t="s">
        <v>6</v>
      </c>
      <c r="E40" s="56"/>
      <c r="F40" s="41" t="s">
        <v>6</v>
      </c>
    </row>
    <row r="41" spans="1:11" ht="16.5" customHeight="1" x14ac:dyDescent="0.25">
      <c r="A41" s="19" t="s">
        <v>19</v>
      </c>
      <c r="B41" s="23">
        <f>C41+E41</f>
        <v>0</v>
      </c>
      <c r="C41" s="24">
        <v>0</v>
      </c>
      <c r="D41" s="24"/>
      <c r="E41" s="24">
        <v>0</v>
      </c>
      <c r="F41" s="24"/>
      <c r="G41" s="25"/>
    </row>
    <row r="42" spans="1:11" ht="16.5" customHeight="1" x14ac:dyDescent="0.25">
      <c r="A42" s="19" t="s">
        <v>20</v>
      </c>
      <c r="B42" s="10">
        <v>19</v>
      </c>
      <c r="C42" s="10">
        <v>8</v>
      </c>
      <c r="D42" s="33">
        <f>C42/B42*100</f>
        <v>42.105263157894733</v>
      </c>
      <c r="E42" s="10">
        <v>11</v>
      </c>
      <c r="F42" s="33">
        <f>E42/B42*100</f>
        <v>57.894736842105267</v>
      </c>
    </row>
    <row r="43" spans="1:11" ht="16.5" customHeight="1" x14ac:dyDescent="0.25">
      <c r="A43" s="19" t="s">
        <v>21</v>
      </c>
      <c r="B43" s="10">
        <v>14</v>
      </c>
      <c r="C43" s="10">
        <v>5</v>
      </c>
      <c r="D43" s="33">
        <f t="shared" ref="D43:D45" si="3">C43/B43*100</f>
        <v>35.714285714285715</v>
      </c>
      <c r="E43" s="10">
        <v>9</v>
      </c>
      <c r="F43" s="33">
        <f t="shared" ref="F43:F45" si="4">E43/B43*100</f>
        <v>64.285714285714292</v>
      </c>
    </row>
    <row r="44" spans="1:11" ht="16.5" customHeight="1" x14ac:dyDescent="0.25">
      <c r="A44" s="19" t="s">
        <v>22</v>
      </c>
      <c r="B44" s="10">
        <f>C44+E44</f>
        <v>131</v>
      </c>
      <c r="C44" s="10">
        <v>43</v>
      </c>
      <c r="D44" s="33">
        <f t="shared" si="3"/>
        <v>32.824427480916029</v>
      </c>
      <c r="E44" s="10">
        <v>88</v>
      </c>
      <c r="F44" s="33">
        <f t="shared" si="4"/>
        <v>67.175572519083971</v>
      </c>
    </row>
    <row r="45" spans="1:11" ht="16.5" customHeight="1" thickBot="1" x14ac:dyDescent="0.3">
      <c r="A45" s="21" t="s">
        <v>23</v>
      </c>
      <c r="B45" s="26">
        <f>C45+E45</f>
        <v>211</v>
      </c>
      <c r="C45" s="11">
        <v>59</v>
      </c>
      <c r="D45" s="34">
        <f t="shared" si="3"/>
        <v>27.962085308056871</v>
      </c>
      <c r="E45" s="11">
        <v>152</v>
      </c>
      <c r="F45" s="34">
        <f t="shared" si="4"/>
        <v>72.037914691943129</v>
      </c>
    </row>
  </sheetData>
  <mergeCells count="30">
    <mergeCell ref="A1:F1"/>
    <mergeCell ref="E2:F2"/>
    <mergeCell ref="A3:A4"/>
    <mergeCell ref="B3:B4"/>
    <mergeCell ref="C3:C4"/>
    <mergeCell ref="E3:E4"/>
    <mergeCell ref="A19:A21"/>
    <mergeCell ref="G19:K19"/>
    <mergeCell ref="B19:F19"/>
    <mergeCell ref="G20:G21"/>
    <mergeCell ref="H20:H21"/>
    <mergeCell ref="J20:J21"/>
    <mergeCell ref="B20:B21"/>
    <mergeCell ref="C20:C21"/>
    <mergeCell ref="E20:E21"/>
    <mergeCell ref="E38:F38"/>
    <mergeCell ref="A39:A40"/>
    <mergeCell ref="B39:B40"/>
    <mergeCell ref="C39:C40"/>
    <mergeCell ref="E39:E40"/>
    <mergeCell ref="A29:B29"/>
    <mergeCell ref="A30:A33"/>
    <mergeCell ref="B30:J30"/>
    <mergeCell ref="B31:B33"/>
    <mergeCell ref="C31:D32"/>
    <mergeCell ref="E31:F31"/>
    <mergeCell ref="E32:F32"/>
    <mergeCell ref="G31:J31"/>
    <mergeCell ref="G32:H32"/>
    <mergeCell ref="I32:J32"/>
  </mergeCells>
  <phoneticPr fontId="2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2022-02-16T02:23:31Z</dcterms:created>
  <dcterms:modified xsi:type="dcterms:W3CDTF">2026-04-15T02:51:43Z</dcterms:modified>
</cp:coreProperties>
</file>