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43.101\Public\若涵\性別統計\性別統計指標\"/>
    </mc:Choice>
  </mc:AlternateContent>
  <xr:revisionPtr revIDLastSave="0" documentId="13_ncr:1_{92DABB76-90C8-4460-9EB7-127759B27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</sheets>
  <externalReferences>
    <externalReference r:id="rId3"/>
  </externalReferences>
  <definedNames>
    <definedName name="_xlnm.Print_Area" localSheetId="0">工作表1!$A$1:$AO$35</definedName>
    <definedName name="教育程度">[1]下拉式選單!$H$2:$H$9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6" i="1" l="1"/>
  <c r="AN24" i="1" l="1"/>
  <c r="AO24" i="1"/>
  <c r="AM31" i="1"/>
  <c r="AM30" i="1"/>
  <c r="AM29" i="1"/>
  <c r="AM28" i="1"/>
  <c r="AM27" i="1"/>
  <c r="AM26" i="1"/>
  <c r="AM25" i="1"/>
  <c r="AM23" i="1"/>
  <c r="AM22" i="1"/>
  <c r="AM21" i="1"/>
  <c r="AM20" i="1"/>
  <c r="AM19" i="1"/>
  <c r="AM18" i="1"/>
  <c r="AO17" i="1"/>
  <c r="AN17" i="1"/>
  <c r="AM17" i="1" s="1"/>
  <c r="AM16" i="1"/>
  <c r="AM15" i="1"/>
  <c r="AM14" i="1"/>
  <c r="AM13" i="1"/>
  <c r="AM12" i="1"/>
  <c r="AM11" i="1"/>
  <c r="AM10" i="1"/>
  <c r="AM9" i="1"/>
  <c r="AM8" i="1"/>
  <c r="AM7" i="1"/>
  <c r="AO6" i="1"/>
  <c r="AN6" i="1"/>
  <c r="AJ26" i="1"/>
  <c r="AJ27" i="1"/>
  <c r="AJ28" i="1"/>
  <c r="AJ29" i="1"/>
  <c r="AJ30" i="1"/>
  <c r="AJ31" i="1"/>
  <c r="AJ25" i="1"/>
  <c r="AK24" i="1"/>
  <c r="AL24" i="1"/>
  <c r="AL17" i="1"/>
  <c r="AK17" i="1"/>
  <c r="AJ18" i="1"/>
  <c r="AJ20" i="1"/>
  <c r="AJ21" i="1"/>
  <c r="AJ22" i="1"/>
  <c r="AJ23" i="1"/>
  <c r="AJ19" i="1"/>
  <c r="AK6" i="1"/>
  <c r="AL6" i="1"/>
  <c r="AJ8" i="1"/>
  <c r="AJ9" i="1"/>
  <c r="AJ10" i="1"/>
  <c r="AJ11" i="1"/>
  <c r="AJ12" i="1"/>
  <c r="AJ13" i="1"/>
  <c r="AJ14" i="1"/>
  <c r="AJ15" i="1"/>
  <c r="AJ16" i="1"/>
  <c r="AJ7" i="1"/>
  <c r="AG31" i="1"/>
  <c r="AM24" i="1" l="1"/>
  <c r="AJ24" i="1"/>
  <c r="AJ17" i="1"/>
  <c r="AJ6" i="1"/>
  <c r="AG25" i="1"/>
  <c r="AD21" i="1" l="1"/>
  <c r="AD22" i="1"/>
  <c r="AF6" i="1" l="1"/>
  <c r="AD30" i="1" l="1"/>
  <c r="AD29" i="1"/>
  <c r="AD28" i="1"/>
  <c r="AD27" i="1"/>
  <c r="AD26" i="1"/>
  <c r="AD25" i="1"/>
  <c r="AE17" i="1"/>
  <c r="AF17" i="1" l="1"/>
  <c r="AD31" i="1"/>
  <c r="AD12" i="1"/>
  <c r="AE6" i="1" l="1"/>
  <c r="AD6" i="1" s="1"/>
  <c r="AF24" i="1"/>
  <c r="AD7" i="1"/>
  <c r="AD8" i="1"/>
  <c r="AD9" i="1"/>
  <c r="AD10" i="1"/>
  <c r="AD11" i="1"/>
  <c r="AD13" i="1"/>
  <c r="AD14" i="1"/>
  <c r="AD15" i="1"/>
  <c r="AD19" i="1"/>
  <c r="AD20" i="1"/>
  <c r="AE24" i="1"/>
  <c r="AD17" i="1" l="1"/>
  <c r="AA7" i="1"/>
  <c r="AA8" i="1"/>
  <c r="AA9" i="1"/>
  <c r="AA10" i="1"/>
  <c r="AA11" i="1"/>
  <c r="AA12" i="1"/>
  <c r="AA13" i="1"/>
  <c r="AA14" i="1"/>
  <c r="AA15" i="1"/>
  <c r="AB6" i="1"/>
  <c r="AC6" i="1" l="1"/>
  <c r="AA20" i="1"/>
  <c r="AA21" i="1"/>
  <c r="AA19" i="1"/>
  <c r="AC17" i="1"/>
  <c r="AB17" i="1"/>
  <c r="AA6" i="1" l="1"/>
  <c r="AA17" i="1"/>
  <c r="AA26" i="1"/>
  <c r="AA27" i="1"/>
  <c r="AA28" i="1"/>
  <c r="AA29" i="1"/>
  <c r="AA30" i="1"/>
  <c r="AA31" i="1"/>
  <c r="AB24" i="1"/>
  <c r="AA24" i="1" s="1"/>
  <c r="R15" i="1" l="1"/>
  <c r="R16" i="1"/>
  <c r="R19" i="1"/>
  <c r="R20" i="1"/>
  <c r="R21" i="1"/>
  <c r="R22" i="1"/>
  <c r="R23" i="1"/>
  <c r="R25" i="1"/>
  <c r="R26" i="1"/>
  <c r="R27" i="1"/>
  <c r="R28" i="1"/>
  <c r="R29" i="1"/>
  <c r="R30" i="1"/>
  <c r="R31" i="1"/>
  <c r="R8" i="1"/>
  <c r="R9" i="1"/>
  <c r="R10" i="1"/>
  <c r="R11" i="1"/>
  <c r="R12" i="1"/>
  <c r="R13" i="1"/>
  <c r="R14" i="1"/>
  <c r="R7" i="1"/>
  <c r="S24" i="1"/>
  <c r="T24" i="1"/>
  <c r="S17" i="1"/>
  <c r="T17" i="1"/>
  <c r="T6" i="1"/>
  <c r="S6" i="1"/>
  <c r="R6" i="1" l="1"/>
  <c r="R24" i="1"/>
  <c r="R17" i="1"/>
  <c r="Q17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C24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C17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C6" i="1"/>
  <c r="AD24" i="1"/>
</calcChain>
</file>

<file path=xl/sharedStrings.xml><?xml version="1.0" encoding="utf-8"?>
<sst xmlns="http://schemas.openxmlformats.org/spreadsheetml/2006/main" count="227" uniqueCount="65">
  <si>
    <t>24歲以下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</si>
  <si>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</si>
  <si>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</si>
  <si>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</si>
  <si>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</si>
  <si>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</si>
  <si>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</si>
  <si>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</si>
  <si>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</si>
  <si>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總計</t>
    <phoneticPr fontId="3" type="noConversion"/>
  </si>
  <si>
    <t>男</t>
    <phoneticPr fontId="3" type="noConversion"/>
  </si>
  <si>
    <t>女</t>
    <phoneticPr fontId="3" type="noConversion"/>
  </si>
  <si>
    <t>98年底</t>
    <phoneticPr fontId="3" type="noConversion"/>
  </si>
  <si>
    <t>99年底</t>
  </si>
  <si>
    <t>100年底</t>
  </si>
  <si>
    <t>101年底</t>
  </si>
  <si>
    <t>102年底</t>
  </si>
  <si>
    <t>簡任(派)</t>
    <phoneticPr fontId="3" type="noConversion"/>
  </si>
  <si>
    <t>薦任(派)</t>
    <phoneticPr fontId="3" type="noConversion"/>
  </si>
  <si>
    <t>委任(派)</t>
    <phoneticPr fontId="3" type="noConversion"/>
  </si>
  <si>
    <t>約聘人員</t>
    <phoneticPr fontId="3" type="noConversion"/>
  </si>
  <si>
    <t>技工</t>
    <phoneticPr fontId="3" type="noConversion"/>
  </si>
  <si>
    <t>臨時人員</t>
    <phoneticPr fontId="3" type="noConversion"/>
  </si>
  <si>
    <t>其他人員</t>
    <phoneticPr fontId="3" type="noConversion"/>
  </si>
  <si>
    <t>總計</t>
    <phoneticPr fontId="3" type="noConversion"/>
  </si>
  <si>
    <t>碩士</t>
    <phoneticPr fontId="3" type="noConversion"/>
  </si>
  <si>
    <t>博士</t>
    <phoneticPr fontId="3" type="noConversion"/>
  </si>
  <si>
    <t>大學</t>
    <phoneticPr fontId="3" type="noConversion"/>
  </si>
  <si>
    <t>高中職</t>
    <phoneticPr fontId="3" type="noConversion"/>
  </si>
  <si>
    <t>國(初)中以下</t>
    <phoneticPr fontId="3" type="noConversion"/>
  </si>
  <si>
    <t>年
齡
別</t>
    <phoneticPr fontId="3" type="noConversion"/>
  </si>
  <si>
    <t>學
歷
別</t>
    <phoneticPr fontId="3" type="noConversion"/>
  </si>
  <si>
    <t>職
等
別</t>
    <phoneticPr fontId="3" type="noConversion"/>
  </si>
  <si>
    <r>
      <t>說明：</t>
    </r>
    <r>
      <rPr>
        <sz val="10.8"/>
        <color theme="1"/>
        <rFont val="標楷體"/>
        <family val="4"/>
        <charset val="136"/>
      </rPr>
      <t>學歷別依取得該項學位者統計。</t>
    </r>
    <phoneticPr fontId="3" type="noConversion"/>
  </si>
  <si>
    <t>項目別</t>
    <phoneticPr fontId="3" type="noConversion"/>
  </si>
  <si>
    <t>專科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</si>
  <si>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</si>
  <si>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</si>
  <si>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</si>
  <si>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</si>
  <si>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約僱人員</t>
    <phoneticPr fontId="3" type="noConversion"/>
  </si>
  <si>
    <t>-</t>
    <phoneticPr fontId="3" type="noConversion"/>
  </si>
  <si>
    <r>
      <t>資料來源</t>
    </r>
    <r>
      <rPr>
        <sz val="12"/>
        <rFont val="新細明體"/>
        <family val="1"/>
        <charset val="136"/>
      </rPr>
      <t>：</t>
    </r>
    <r>
      <rPr>
        <sz val="12"/>
        <rFont val="標楷體"/>
        <family val="4"/>
        <charset val="136"/>
      </rPr>
      <t>農業局</t>
    </r>
    <phoneticPr fontId="3" type="noConversion"/>
  </si>
  <si>
    <t>103年底</t>
    <phoneticPr fontId="3" type="noConversion"/>
  </si>
  <si>
    <t>-</t>
    <phoneticPr fontId="3" type="noConversion"/>
  </si>
  <si>
    <t>-</t>
    <phoneticPr fontId="3" type="noConversion"/>
  </si>
  <si>
    <t>單位：人</t>
    <phoneticPr fontId="3" type="noConversion"/>
  </si>
  <si>
    <t>104年底</t>
    <phoneticPr fontId="3" type="noConversion"/>
  </si>
  <si>
    <t>總計</t>
    <phoneticPr fontId="3" type="noConversion"/>
  </si>
  <si>
    <t>男</t>
    <phoneticPr fontId="3" type="noConversion"/>
  </si>
  <si>
    <t>女</t>
    <phoneticPr fontId="3" type="noConversion"/>
  </si>
  <si>
    <t>105年底</t>
    <phoneticPr fontId="3" type="noConversion"/>
  </si>
  <si>
    <t>-</t>
  </si>
  <si>
    <t>106年底</t>
  </si>
  <si>
    <t>-</t>
    <phoneticPr fontId="3" type="noConversion"/>
  </si>
  <si>
    <t>107年底</t>
  </si>
  <si>
    <t>-</t>
    <phoneticPr fontId="3" type="noConversion"/>
  </si>
  <si>
    <t>-</t>
    <phoneticPr fontId="3" type="noConversion"/>
  </si>
  <si>
    <t>25-29歲</t>
    <phoneticPr fontId="3" type="noConversion"/>
  </si>
  <si>
    <t>-</t>
    <phoneticPr fontId="3" type="noConversion"/>
  </si>
  <si>
    <r>
      <t>桃園市政府</t>
    </r>
    <r>
      <rPr>
        <u/>
        <sz val="16"/>
        <color theme="1"/>
        <rFont val="標楷體"/>
        <family val="4"/>
        <charset val="136"/>
      </rPr>
      <t>農業局</t>
    </r>
    <r>
      <rPr>
        <sz val="16"/>
        <color theme="1"/>
        <rFont val="標楷體"/>
        <family val="4"/>
        <charset val="136"/>
      </rPr>
      <t>機關</t>
    </r>
    <r>
      <rPr>
        <sz val="16"/>
        <rFont val="標楷體"/>
        <family val="4"/>
        <charset val="136"/>
      </rPr>
      <t>員工數</t>
    </r>
    <r>
      <rPr>
        <sz val="16"/>
        <color theme="1"/>
        <rFont val="標楷體"/>
        <family val="4"/>
        <charset val="136"/>
      </rPr>
      <t xml:space="preserve">        </t>
    </r>
    <phoneticPr fontId="3" type="noConversion"/>
  </si>
  <si>
    <t>108年底</t>
    <phoneticPr fontId="3" type="noConversion"/>
  </si>
  <si>
    <t>109年底</t>
    <phoneticPr fontId="3" type="noConversion"/>
  </si>
  <si>
    <t>110年底</t>
    <phoneticPr fontId="3" type="noConversion"/>
  </si>
  <si>
    <t>中華民國111年4月13編製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</si>
</sst>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_(* #,##0.00_);_(* \(#,##0.00\);_(* &quot;-&quot;??_);_(@_)"/>
    <numFmt numFmtId="177" formatCode="0_ "/>
    <numFmt numFmtId="178" formatCode="0_ ;[Red]\-0\ "/>
  </numFmts>
  <fonts count="1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.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2"/>
      <color indexed="8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176" fontId="2" fillId="0" borderId="0" applyFont="0" applyFill="0" applyBorder="0" applyAlignment="0" applyProtection="0"/>
    <xf numFmtId="0" fontId="1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2" xfId="0" applyFont="1" applyBorder="1">
      <alignment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16" xfId="0" applyFont="1" applyBorder="1">
      <alignment vertical="center"/>
    </xf>
    <xf numFmtId="178" fontId="4" fillId="0" borderId="10" xfId="0" applyNumberFormat="1" applyFont="1" applyBorder="1" applyAlignment="1">
      <alignment horizontal="right" vertical="center"/>
    </xf>
    <xf numFmtId="0" fontId="0" fillId="0" borderId="10" xfId="0" applyBorder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41" fontId="8" fillId="0" borderId="0" xfId="0" applyNumberFormat="1" applyFont="1" applyBorder="1" applyAlignment="1" applyProtection="1">
      <alignment horizontal="left"/>
      <protection locked="0"/>
    </xf>
    <xf numFmtId="41" fontId="8" fillId="0" borderId="0" xfId="0" applyNumberFormat="1" applyFont="1" applyAlignment="1"/>
    <xf numFmtId="41" fontId="8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3" fontId="4" fillId="0" borderId="0" xfId="0" applyNumberFormat="1" applyFont="1" applyBorder="1" applyAlignment="1">
      <alignment horizontal="right" vertical="center"/>
    </xf>
  </cellXfs>
  <cellStyles count="5">
    <cellStyle name="一般" xfId="0" builtinId="0"/>
    <cellStyle name="一般 2" xfId="2" xr:uid="{00000000-0005-0000-0000-000001000000}"/>
    <cellStyle name="一般 3" xfId="1" xr:uid="{00000000-0005-0000-0000-000002000000}"/>
    <cellStyle name="一般 4" xfId="4" xr:uid="{8AE9C386-4B23-45CB-A1B6-78AA14DFE6B8}"/>
    <cellStyle name="千分位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J%20Data/&#22577;&#34920;&#22577;&#21578;/&#20154;&#20107;&#34389;&#22635;&#34920;/108&#24180;&#24230;&#31532;3&#23395;(&#25130;&#33267;108&#24180;9&#26376;30&#26085;&#27490;)&#23526;&#38555;&#36914;&#29992;&#33256;&#26178;&#20154;&#21729;&#20154;&#25976;108.09.26&#21069;&#22635;&#22577;D7/&#36786;&#26989;&#23616;&#26280;&#25152;&#23660;&#31532;3&#23395;&#33256;&#26178;&#20154;&#21729;&#24409;&#25972;(108.09.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臨時人員名冊"/>
      <sheetName val="下拉式選單"/>
    </sheetNames>
    <sheetDataSet>
      <sheetData sheetId="0"/>
      <sheetData sheetId="1">
        <row r="2">
          <cell r="B2" t="str">
            <v>按月</v>
          </cell>
          <cell r="H2" t="str">
            <v>博士</v>
          </cell>
        </row>
        <row r="3">
          <cell r="H3" t="str">
            <v>碩士</v>
          </cell>
        </row>
        <row r="4">
          <cell r="H4" t="str">
            <v>大學</v>
          </cell>
        </row>
        <row r="5">
          <cell r="H5" t="str">
            <v>專科</v>
          </cell>
        </row>
        <row r="6">
          <cell r="H6" t="str">
            <v>高中</v>
          </cell>
        </row>
        <row r="7">
          <cell r="H7" t="str">
            <v>高職</v>
          </cell>
        </row>
        <row r="8">
          <cell r="H8" t="str">
            <v>國中</v>
          </cell>
        </row>
        <row r="9">
          <cell r="H9" t="str">
            <v>國小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O34"/>
  <sheetViews>
    <sheetView tabSelected="1" view="pageBreakPreview" zoomScaleNormal="100" zoomScaleSheetLayoutView="100" workbookViewId="0">
      <pane xSplit="2" topLeftCell="H1" activePane="topRight" state="frozen"/>
      <selection pane="topRight" activeCell="AM6" sqref="AM6"/>
    </sheetView>
  </sheetViews>
  <sheetFormatPr defaultRowHeight="16.5"/>
  <cols>
    <col min="1" max="1" width="3.375" customWidth="1"/>
    <col min="2" max="2" width="14" customWidth="1"/>
    <col min="3" max="3" width="7.625" customWidth="1"/>
    <col min="4" max="6" width="6.75" customWidth="1"/>
    <col min="7" max="35" width="5.75" customWidth="1"/>
    <col min="36" max="38" width="9" customWidth="1"/>
  </cols>
  <sheetData>
    <row r="2" spans="1:41" s="15" customFormat="1" ht="2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41" ht="17.25" thickBot="1">
      <c r="P3" s="40"/>
      <c r="Q3" s="40"/>
      <c r="U3" s="18"/>
      <c r="V3" s="40"/>
      <c r="W3" s="40"/>
      <c r="X3" s="18"/>
      <c r="AK3" s="40"/>
      <c r="AL3" s="40"/>
      <c r="AN3" s="40" t="s">
        <v>46</v>
      </c>
      <c r="AO3" s="40"/>
    </row>
    <row r="4" spans="1:41">
      <c r="A4" s="32" t="s">
        <v>34</v>
      </c>
      <c r="B4" s="33"/>
      <c r="C4" s="39" t="s">
        <v>12</v>
      </c>
      <c r="D4" s="36"/>
      <c r="E4" s="36"/>
      <c r="F4" s="36" t="s">
        <v>13</v>
      </c>
      <c r="G4" s="36"/>
      <c r="H4" s="36"/>
      <c r="I4" s="36" t="s">
        <v>14</v>
      </c>
      <c r="J4" s="36"/>
      <c r="K4" s="36"/>
      <c r="L4" s="36" t="s">
        <v>15</v>
      </c>
      <c r="M4" s="36"/>
      <c r="N4" s="36"/>
      <c r="O4" s="36" t="s">
        <v>16</v>
      </c>
      <c r="P4" s="36"/>
      <c r="Q4" s="37"/>
      <c r="R4" s="36" t="s">
        <v>43</v>
      </c>
      <c r="S4" s="36"/>
      <c r="T4" s="37"/>
      <c r="U4" s="36" t="s">
        <v>47</v>
      </c>
      <c r="V4" s="36"/>
      <c r="W4" s="37"/>
      <c r="X4" s="36" t="s">
        <v>51</v>
      </c>
      <c r="Y4" s="36"/>
      <c r="Z4" s="37"/>
      <c r="AA4" s="36" t="s">
        <v>53</v>
      </c>
      <c r="AB4" s="36"/>
      <c r="AC4" s="37"/>
      <c r="AD4" s="36" t="s">
        <v>55</v>
      </c>
      <c r="AE4" s="36"/>
      <c r="AF4" s="37"/>
      <c r="AG4" s="36" t="s">
        <v>61</v>
      </c>
      <c r="AH4" s="36"/>
      <c r="AI4" s="37"/>
      <c r="AJ4" s="36" t="s">
        <v>62</v>
      </c>
      <c r="AK4" s="36"/>
      <c r="AL4" s="37"/>
      <c r="AM4" s="36" t="s">
        <v>63</v>
      </c>
      <c r="AN4" s="36"/>
      <c r="AO4" s="37"/>
    </row>
    <row r="5" spans="1:41" ht="17.25" thickBot="1">
      <c r="A5" s="34"/>
      <c r="B5" s="35"/>
      <c r="C5" s="1" t="s">
        <v>9</v>
      </c>
      <c r="D5" s="2" t="s">
        <v>10</v>
      </c>
      <c r="E5" s="2" t="s">
        <v>11</v>
      </c>
      <c r="F5" s="2" t="s">
        <v>9</v>
      </c>
      <c r="G5" s="2" t="s">
        <v>10</v>
      </c>
      <c r="H5" s="2" t="s">
        <v>11</v>
      </c>
      <c r="I5" s="2" t="s">
        <v>9</v>
      </c>
      <c r="J5" s="2" t="s">
        <v>10</v>
      </c>
      <c r="K5" s="2" t="s">
        <v>11</v>
      </c>
      <c r="L5" s="2" t="s">
        <v>9</v>
      </c>
      <c r="M5" s="2" t="s">
        <v>10</v>
      </c>
      <c r="N5" s="2" t="s">
        <v>11</v>
      </c>
      <c r="O5" s="2" t="s">
        <v>9</v>
      </c>
      <c r="P5" s="2" t="s">
        <v>10</v>
      </c>
      <c r="Q5" s="3" t="s">
        <v>11</v>
      </c>
      <c r="R5" s="2" t="s">
        <v>9</v>
      </c>
      <c r="S5" s="2" t="s">
        <v>10</v>
      </c>
      <c r="T5" s="3" t="s">
        <v>11</v>
      </c>
      <c r="U5" s="2" t="s">
        <v>9</v>
      </c>
      <c r="V5" s="2" t="s">
        <v>10</v>
      </c>
      <c r="W5" s="2" t="s">
        <v>11</v>
      </c>
      <c r="X5" s="2" t="s">
        <v>48</v>
      </c>
      <c r="Y5" s="2" t="s">
        <v>49</v>
      </c>
      <c r="Z5" s="2" t="s">
        <v>50</v>
      </c>
      <c r="AA5" s="2" t="s">
        <v>9</v>
      </c>
      <c r="AB5" s="2" t="s">
        <v>10</v>
      </c>
      <c r="AC5" s="2" t="s">
        <v>50</v>
      </c>
      <c r="AD5" s="2" t="s">
        <v>9</v>
      </c>
      <c r="AE5" s="2" t="s">
        <v>10</v>
      </c>
      <c r="AF5" s="2" t="s">
        <v>11</v>
      </c>
      <c r="AG5" s="2" t="s">
        <v>9</v>
      </c>
      <c r="AH5" s="2" t="s">
        <v>10</v>
      </c>
      <c r="AI5" s="2" t="s">
        <v>11</v>
      </c>
      <c r="AJ5" s="2" t="s">
        <v>9</v>
      </c>
      <c r="AK5" s="2" t="s">
        <v>10</v>
      </c>
      <c r="AL5" s="2" t="s">
        <v>11</v>
      </c>
      <c r="AM5" s="2" t="s">
        <v>9</v>
      </c>
      <c r="AN5" s="2" t="s">
        <v>10</v>
      </c>
      <c r="AO5" s="2" t="s">
        <v>11</v>
      </c>
    </row>
    <row r="6" spans="1:41" ht="16.5" customHeight="1">
      <c r="A6" s="38" t="s">
        <v>30</v>
      </c>
      <c r="B6" s="4" t="s">
        <v>9</v>
      </c>
      <c r="C6" s="9">
        <f>SUM(C8:C16)</f>
        <v>61</v>
      </c>
      <c r="D6" s="9">
        <f t="shared" ref="D6:Q6" si="0">SUM(D8:D16)</f>
        <v>31</v>
      </c>
      <c r="E6" s="9">
        <f t="shared" si="0"/>
        <v>30</v>
      </c>
      <c r="F6" s="9">
        <f t="shared" si="0"/>
        <v>66</v>
      </c>
      <c r="G6" s="9">
        <f t="shared" si="0"/>
        <v>33</v>
      </c>
      <c r="H6" s="9">
        <f t="shared" si="0"/>
        <v>33</v>
      </c>
      <c r="I6" s="9">
        <f t="shared" si="0"/>
        <v>69</v>
      </c>
      <c r="J6" s="9">
        <f t="shared" si="0"/>
        <v>33</v>
      </c>
      <c r="K6" s="9">
        <f t="shared" si="0"/>
        <v>36</v>
      </c>
      <c r="L6" s="9">
        <f t="shared" si="0"/>
        <v>76</v>
      </c>
      <c r="M6" s="9">
        <f t="shared" si="0"/>
        <v>34</v>
      </c>
      <c r="N6" s="9">
        <f t="shared" si="0"/>
        <v>42</v>
      </c>
      <c r="O6" s="9">
        <f t="shared" si="0"/>
        <v>77</v>
      </c>
      <c r="P6" s="9">
        <f t="shared" si="0"/>
        <v>35</v>
      </c>
      <c r="Q6" s="9">
        <f t="shared" si="0"/>
        <v>42</v>
      </c>
      <c r="R6" s="9">
        <f>SUM(R7:R16)</f>
        <v>82</v>
      </c>
      <c r="S6" s="9">
        <f>SUM(S7:S16)</f>
        <v>39</v>
      </c>
      <c r="T6" s="9">
        <f>SUM(T7:T16)</f>
        <v>43</v>
      </c>
      <c r="U6" s="20">
        <v>92</v>
      </c>
      <c r="V6" s="20">
        <v>50</v>
      </c>
      <c r="W6" s="20">
        <v>42</v>
      </c>
      <c r="X6" s="20">
        <v>110</v>
      </c>
      <c r="Y6" s="20">
        <v>51</v>
      </c>
      <c r="Z6" s="20">
        <v>59</v>
      </c>
      <c r="AA6" s="20">
        <f>AB6+AC6</f>
        <v>114</v>
      </c>
      <c r="AB6" s="20">
        <f>AB7+AB8+AB9+AB10+AB11+AB12+AB13+AB14+AB15+AB16</f>
        <v>50</v>
      </c>
      <c r="AC6" s="20">
        <f>AC7+AC8+AC9+AC10+AC11+AC12+AC13+AC14+AC15</f>
        <v>64</v>
      </c>
      <c r="AD6" s="20">
        <f>AE6+AF6</f>
        <v>124</v>
      </c>
      <c r="AE6" s="20">
        <f>AE7+AE8+AE9+AE10+AE11+AE12+AE13+AE14+AE15</f>
        <v>56</v>
      </c>
      <c r="AF6" s="20">
        <f>AF7+AF8+AF9+AF10+AF11+AF12+AF13+AF14+AF15</f>
        <v>68</v>
      </c>
      <c r="AG6" s="20">
        <v>122</v>
      </c>
      <c r="AH6" s="20">
        <v>58</v>
      </c>
      <c r="AI6" s="20">
        <v>64</v>
      </c>
      <c r="AJ6" s="20">
        <f>SUM(AJ7:AJ16)</f>
        <v>123</v>
      </c>
      <c r="AK6" s="20">
        <f t="shared" ref="AK6:AL6" si="1">SUM(AK7:AK16)</f>
        <v>53</v>
      </c>
      <c r="AL6" s="20">
        <f t="shared" si="1"/>
        <v>70</v>
      </c>
      <c r="AM6" s="20">
        <f>SUM(AM7:AM16)</f>
        <v>129</v>
      </c>
      <c r="AN6" s="20">
        <f t="shared" ref="AN6:AO6" si="2">SUM(AN7:AN16)</f>
        <v>57</v>
      </c>
      <c r="AO6" s="20">
        <f t="shared" si="2"/>
        <v>72</v>
      </c>
    </row>
    <row r="7" spans="1:41">
      <c r="A7" s="30"/>
      <c r="B7" s="5" t="s">
        <v>0</v>
      </c>
      <c r="C7" s="10" t="s">
        <v>38</v>
      </c>
      <c r="D7" s="10" t="s">
        <v>37</v>
      </c>
      <c r="E7" s="10" t="s">
        <v>37</v>
      </c>
      <c r="F7" s="10" t="s">
        <v>37</v>
      </c>
      <c r="G7" s="10" t="s">
        <v>37</v>
      </c>
      <c r="H7" s="10" t="s">
        <v>37</v>
      </c>
      <c r="I7" s="10" t="s">
        <v>37</v>
      </c>
      <c r="J7" s="10" t="s">
        <v>37</v>
      </c>
      <c r="K7" s="10" t="s">
        <v>37</v>
      </c>
      <c r="L7" s="10" t="s">
        <v>37</v>
      </c>
      <c r="M7" s="10" t="s">
        <v>37</v>
      </c>
      <c r="N7" s="10" t="s">
        <v>37</v>
      </c>
      <c r="O7" s="10" t="s">
        <v>37</v>
      </c>
      <c r="P7" s="10" t="s">
        <v>37</v>
      </c>
      <c r="Q7" s="10" t="s">
        <v>37</v>
      </c>
      <c r="R7" s="10">
        <f>SUM(S7:T7)</f>
        <v>2</v>
      </c>
      <c r="S7" s="10" t="s">
        <v>45</v>
      </c>
      <c r="T7" s="10">
        <v>2</v>
      </c>
      <c r="U7" s="10" t="s">
        <v>36</v>
      </c>
      <c r="V7" s="10" t="s">
        <v>36</v>
      </c>
      <c r="W7" s="10" t="s">
        <v>36</v>
      </c>
      <c r="X7" s="10" t="s">
        <v>52</v>
      </c>
      <c r="Y7" s="10" t="s">
        <v>52</v>
      </c>
      <c r="Z7" s="10" t="s">
        <v>52</v>
      </c>
      <c r="AA7" s="19">
        <f t="shared" ref="AA7:AA15" si="3">AB7+AC7</f>
        <v>2</v>
      </c>
      <c r="AB7" s="10">
        <v>1</v>
      </c>
      <c r="AC7" s="10">
        <v>1</v>
      </c>
      <c r="AD7" s="19">
        <f t="shared" ref="AD7:AD15" si="4">AE7+AF7</f>
        <v>4</v>
      </c>
      <c r="AE7" s="10">
        <v>4</v>
      </c>
      <c r="AF7" s="10">
        <v>0</v>
      </c>
      <c r="AG7" s="19">
        <v>7</v>
      </c>
      <c r="AH7" s="10">
        <v>4</v>
      </c>
      <c r="AI7" s="10">
        <v>3</v>
      </c>
      <c r="AJ7" s="19">
        <f>AK7+AL7</f>
        <v>8</v>
      </c>
      <c r="AK7" s="10">
        <v>3</v>
      </c>
      <c r="AL7" s="10">
        <v>5</v>
      </c>
      <c r="AM7" s="19">
        <f>AN7+AO7</f>
        <v>5</v>
      </c>
      <c r="AN7" s="10">
        <v>2</v>
      </c>
      <c r="AO7" s="10">
        <v>3</v>
      </c>
    </row>
    <row r="8" spans="1:41">
      <c r="A8" s="30"/>
      <c r="B8" s="5" t="s">
        <v>58</v>
      </c>
      <c r="C8" s="10">
        <v>11</v>
      </c>
      <c r="D8" s="10">
        <v>5</v>
      </c>
      <c r="E8" s="10">
        <v>6</v>
      </c>
      <c r="F8" s="10">
        <v>11</v>
      </c>
      <c r="G8" s="10">
        <v>5</v>
      </c>
      <c r="H8" s="10">
        <v>6</v>
      </c>
      <c r="I8" s="10">
        <v>11</v>
      </c>
      <c r="J8" s="10">
        <v>5</v>
      </c>
      <c r="K8" s="10">
        <v>6</v>
      </c>
      <c r="L8" s="10">
        <v>11</v>
      </c>
      <c r="M8" s="10">
        <v>5</v>
      </c>
      <c r="N8" s="10">
        <v>6</v>
      </c>
      <c r="O8" s="10">
        <v>11</v>
      </c>
      <c r="P8" s="10">
        <v>5</v>
      </c>
      <c r="Q8" s="10">
        <v>6</v>
      </c>
      <c r="R8" s="10">
        <f t="shared" ref="R8:R31" si="5">SUM(S8:T8)</f>
        <v>9</v>
      </c>
      <c r="S8" s="10">
        <v>2</v>
      </c>
      <c r="T8" s="10">
        <v>7</v>
      </c>
      <c r="U8" s="19">
        <v>12</v>
      </c>
      <c r="V8" s="19">
        <v>4</v>
      </c>
      <c r="W8" s="19">
        <v>8</v>
      </c>
      <c r="X8" s="19">
        <v>20</v>
      </c>
      <c r="Y8" s="19">
        <v>8</v>
      </c>
      <c r="Z8" s="19">
        <v>12</v>
      </c>
      <c r="AA8" s="19">
        <f t="shared" si="3"/>
        <v>23</v>
      </c>
      <c r="AB8" s="19">
        <v>9</v>
      </c>
      <c r="AC8" s="19">
        <v>14</v>
      </c>
      <c r="AD8" s="19">
        <f t="shared" si="4"/>
        <v>27</v>
      </c>
      <c r="AE8" s="19">
        <v>14</v>
      </c>
      <c r="AF8" s="19">
        <v>13</v>
      </c>
      <c r="AG8" s="19">
        <v>20</v>
      </c>
      <c r="AH8" s="19">
        <v>15</v>
      </c>
      <c r="AI8" s="19">
        <v>5</v>
      </c>
      <c r="AJ8" s="19">
        <f t="shared" ref="AJ8:AJ16" si="6">AK8+AL8</f>
        <v>22</v>
      </c>
      <c r="AK8" s="19">
        <v>16</v>
      </c>
      <c r="AL8" s="19">
        <v>6</v>
      </c>
      <c r="AM8" s="19">
        <f t="shared" ref="AM8:AM16" si="7">AN8+AO8</f>
        <v>21</v>
      </c>
      <c r="AN8" s="19">
        <v>16</v>
      </c>
      <c r="AO8" s="19">
        <v>5</v>
      </c>
    </row>
    <row r="9" spans="1:41">
      <c r="A9" s="30"/>
      <c r="B9" s="5" t="s">
        <v>1</v>
      </c>
      <c r="C9" s="10">
        <v>10</v>
      </c>
      <c r="D9" s="10">
        <v>5</v>
      </c>
      <c r="E9" s="10">
        <v>5</v>
      </c>
      <c r="F9" s="10">
        <v>10</v>
      </c>
      <c r="G9" s="10">
        <v>5</v>
      </c>
      <c r="H9" s="10">
        <v>5</v>
      </c>
      <c r="I9" s="10">
        <v>10</v>
      </c>
      <c r="J9" s="10">
        <v>5</v>
      </c>
      <c r="K9" s="10">
        <v>5</v>
      </c>
      <c r="L9" s="10">
        <v>13</v>
      </c>
      <c r="M9" s="10">
        <v>5</v>
      </c>
      <c r="N9" s="10">
        <v>8</v>
      </c>
      <c r="O9" s="10">
        <v>13</v>
      </c>
      <c r="P9" s="10">
        <v>5</v>
      </c>
      <c r="Q9" s="10">
        <v>8</v>
      </c>
      <c r="R9" s="10">
        <f t="shared" si="5"/>
        <v>15</v>
      </c>
      <c r="S9" s="10">
        <v>8</v>
      </c>
      <c r="T9" s="10">
        <v>7</v>
      </c>
      <c r="U9" s="19">
        <v>10</v>
      </c>
      <c r="V9" s="19">
        <v>5</v>
      </c>
      <c r="W9" s="19">
        <v>5</v>
      </c>
      <c r="X9" s="19">
        <v>19</v>
      </c>
      <c r="Y9" s="19">
        <v>7</v>
      </c>
      <c r="Z9" s="19">
        <v>12</v>
      </c>
      <c r="AA9" s="19">
        <f t="shared" si="3"/>
        <v>18</v>
      </c>
      <c r="AB9" s="19">
        <v>6</v>
      </c>
      <c r="AC9" s="19">
        <v>12</v>
      </c>
      <c r="AD9" s="19">
        <f t="shared" si="4"/>
        <v>15</v>
      </c>
      <c r="AE9" s="19">
        <v>4</v>
      </c>
      <c r="AF9" s="19">
        <v>11</v>
      </c>
      <c r="AG9" s="19">
        <v>18</v>
      </c>
      <c r="AH9" s="19">
        <v>7</v>
      </c>
      <c r="AI9" s="19">
        <v>11</v>
      </c>
      <c r="AJ9" s="19">
        <f t="shared" si="6"/>
        <v>16</v>
      </c>
      <c r="AK9" s="19">
        <v>6</v>
      </c>
      <c r="AL9" s="19">
        <v>10</v>
      </c>
      <c r="AM9" s="19">
        <f t="shared" si="7"/>
        <v>17</v>
      </c>
      <c r="AN9" s="19">
        <v>6</v>
      </c>
      <c r="AO9" s="19">
        <v>11</v>
      </c>
    </row>
    <row r="10" spans="1:41">
      <c r="A10" s="30"/>
      <c r="B10" s="5" t="s">
        <v>2</v>
      </c>
      <c r="C10" s="10">
        <v>10</v>
      </c>
      <c r="D10" s="10">
        <v>5</v>
      </c>
      <c r="E10" s="10">
        <v>5</v>
      </c>
      <c r="F10" s="10">
        <v>11</v>
      </c>
      <c r="G10" s="10">
        <v>5</v>
      </c>
      <c r="H10" s="10">
        <v>6</v>
      </c>
      <c r="I10" s="10">
        <v>14</v>
      </c>
      <c r="J10" s="10">
        <v>5</v>
      </c>
      <c r="K10" s="10">
        <v>9</v>
      </c>
      <c r="L10" s="10">
        <v>17</v>
      </c>
      <c r="M10" s="10">
        <v>5</v>
      </c>
      <c r="N10" s="10">
        <v>12</v>
      </c>
      <c r="O10" s="10">
        <v>17</v>
      </c>
      <c r="P10" s="10">
        <v>5</v>
      </c>
      <c r="Q10" s="10">
        <v>12</v>
      </c>
      <c r="R10" s="10">
        <f t="shared" si="5"/>
        <v>11</v>
      </c>
      <c r="S10" s="10">
        <v>4</v>
      </c>
      <c r="T10" s="10">
        <v>7</v>
      </c>
      <c r="U10" s="19">
        <v>21</v>
      </c>
      <c r="V10" s="19">
        <v>10</v>
      </c>
      <c r="W10" s="19">
        <v>11</v>
      </c>
      <c r="X10" s="19">
        <v>23</v>
      </c>
      <c r="Y10" s="19">
        <v>11</v>
      </c>
      <c r="Z10" s="19">
        <v>12</v>
      </c>
      <c r="AA10" s="19">
        <f t="shared" si="3"/>
        <v>22</v>
      </c>
      <c r="AB10" s="19">
        <v>9</v>
      </c>
      <c r="AC10" s="19">
        <v>13</v>
      </c>
      <c r="AD10" s="19">
        <f t="shared" si="4"/>
        <v>22</v>
      </c>
      <c r="AE10" s="19">
        <v>10</v>
      </c>
      <c r="AF10" s="19">
        <v>12</v>
      </c>
      <c r="AG10" s="19">
        <v>17</v>
      </c>
      <c r="AH10" s="19">
        <v>11</v>
      </c>
      <c r="AI10" s="19">
        <v>6</v>
      </c>
      <c r="AJ10" s="19">
        <f t="shared" si="6"/>
        <v>17</v>
      </c>
      <c r="AK10" s="19">
        <v>8</v>
      </c>
      <c r="AL10" s="19">
        <v>9</v>
      </c>
      <c r="AM10" s="19">
        <f t="shared" si="7"/>
        <v>16</v>
      </c>
      <c r="AN10" s="19">
        <v>6</v>
      </c>
      <c r="AO10" s="19">
        <v>10</v>
      </c>
    </row>
    <row r="11" spans="1:41">
      <c r="A11" s="30"/>
      <c r="B11" s="5" t="s">
        <v>3</v>
      </c>
      <c r="C11" s="10">
        <v>6</v>
      </c>
      <c r="D11" s="10">
        <v>3</v>
      </c>
      <c r="E11" s="10">
        <v>3</v>
      </c>
      <c r="F11" s="10">
        <v>10</v>
      </c>
      <c r="G11" s="10">
        <v>5</v>
      </c>
      <c r="H11" s="10">
        <v>5</v>
      </c>
      <c r="I11" s="10">
        <v>10</v>
      </c>
      <c r="J11" s="10">
        <v>5</v>
      </c>
      <c r="K11" s="10">
        <v>5</v>
      </c>
      <c r="L11" s="10">
        <v>10</v>
      </c>
      <c r="M11" s="10">
        <v>5</v>
      </c>
      <c r="N11" s="10">
        <v>5</v>
      </c>
      <c r="O11" s="10">
        <v>11</v>
      </c>
      <c r="P11" s="10">
        <v>6</v>
      </c>
      <c r="Q11" s="10">
        <v>5</v>
      </c>
      <c r="R11" s="10">
        <f t="shared" si="5"/>
        <v>9</v>
      </c>
      <c r="S11" s="10">
        <v>2</v>
      </c>
      <c r="T11" s="10">
        <v>7</v>
      </c>
      <c r="U11" s="19">
        <v>11</v>
      </c>
      <c r="V11" s="19">
        <v>6</v>
      </c>
      <c r="W11" s="19">
        <v>5</v>
      </c>
      <c r="X11" s="19">
        <v>8</v>
      </c>
      <c r="Y11" s="19">
        <v>5</v>
      </c>
      <c r="Z11" s="19">
        <v>3</v>
      </c>
      <c r="AA11" s="19">
        <f t="shared" si="3"/>
        <v>9</v>
      </c>
      <c r="AB11" s="19">
        <v>5</v>
      </c>
      <c r="AC11" s="19">
        <v>4</v>
      </c>
      <c r="AD11" s="19">
        <f t="shared" si="4"/>
        <v>14</v>
      </c>
      <c r="AE11" s="19">
        <v>5</v>
      </c>
      <c r="AF11" s="19">
        <v>9</v>
      </c>
      <c r="AG11" s="19">
        <v>20</v>
      </c>
      <c r="AH11" s="19">
        <v>5</v>
      </c>
      <c r="AI11" s="19">
        <v>15</v>
      </c>
      <c r="AJ11" s="19">
        <f t="shared" si="6"/>
        <v>19</v>
      </c>
      <c r="AK11" s="19">
        <v>7</v>
      </c>
      <c r="AL11" s="19">
        <v>12</v>
      </c>
      <c r="AM11" s="19">
        <f t="shared" si="7"/>
        <v>24</v>
      </c>
      <c r="AN11" s="19">
        <v>10</v>
      </c>
      <c r="AO11" s="19">
        <v>14</v>
      </c>
    </row>
    <row r="12" spans="1:41">
      <c r="A12" s="30"/>
      <c r="B12" s="5" t="s">
        <v>4</v>
      </c>
      <c r="C12" s="10">
        <v>8</v>
      </c>
      <c r="D12" s="10">
        <v>4</v>
      </c>
      <c r="E12" s="10">
        <v>4</v>
      </c>
      <c r="F12" s="10">
        <v>8</v>
      </c>
      <c r="G12" s="10">
        <v>4</v>
      </c>
      <c r="H12" s="10">
        <v>4</v>
      </c>
      <c r="I12" s="10">
        <v>8</v>
      </c>
      <c r="J12" s="10">
        <v>4</v>
      </c>
      <c r="K12" s="10">
        <v>4</v>
      </c>
      <c r="L12" s="10">
        <v>8</v>
      </c>
      <c r="M12" s="10">
        <v>4</v>
      </c>
      <c r="N12" s="10">
        <v>4</v>
      </c>
      <c r="O12" s="10">
        <v>8</v>
      </c>
      <c r="P12" s="10">
        <v>4</v>
      </c>
      <c r="Q12" s="10">
        <v>4</v>
      </c>
      <c r="R12" s="10">
        <f t="shared" si="5"/>
        <v>11</v>
      </c>
      <c r="S12" s="10">
        <v>3</v>
      </c>
      <c r="T12" s="10">
        <v>8</v>
      </c>
      <c r="U12" s="19">
        <v>10</v>
      </c>
      <c r="V12" s="19">
        <v>5</v>
      </c>
      <c r="W12" s="19">
        <v>5</v>
      </c>
      <c r="X12" s="19">
        <v>12</v>
      </c>
      <c r="Y12" s="19">
        <v>3</v>
      </c>
      <c r="Z12" s="19">
        <v>9</v>
      </c>
      <c r="AA12" s="19">
        <f t="shared" si="3"/>
        <v>12</v>
      </c>
      <c r="AB12" s="19">
        <v>4</v>
      </c>
      <c r="AC12" s="19">
        <v>8</v>
      </c>
      <c r="AD12" s="19">
        <f t="shared" si="4"/>
        <v>12</v>
      </c>
      <c r="AE12" s="19">
        <v>4</v>
      </c>
      <c r="AF12" s="19">
        <v>8</v>
      </c>
      <c r="AG12" s="19">
        <v>11</v>
      </c>
      <c r="AH12" s="19">
        <v>2</v>
      </c>
      <c r="AI12" s="19">
        <v>9</v>
      </c>
      <c r="AJ12" s="19">
        <f t="shared" si="6"/>
        <v>13</v>
      </c>
      <c r="AK12" s="19">
        <v>2</v>
      </c>
      <c r="AL12" s="19">
        <v>11</v>
      </c>
      <c r="AM12" s="19">
        <f t="shared" si="7"/>
        <v>13</v>
      </c>
      <c r="AN12" s="19">
        <v>4</v>
      </c>
      <c r="AO12" s="19">
        <v>9</v>
      </c>
    </row>
    <row r="13" spans="1:41">
      <c r="A13" s="30"/>
      <c r="B13" s="5" t="s">
        <v>5</v>
      </c>
      <c r="C13" s="10">
        <v>5</v>
      </c>
      <c r="D13" s="10">
        <v>1</v>
      </c>
      <c r="E13" s="10">
        <v>4</v>
      </c>
      <c r="F13" s="10">
        <v>5</v>
      </c>
      <c r="G13" s="10">
        <v>1</v>
      </c>
      <c r="H13" s="10">
        <v>4</v>
      </c>
      <c r="I13" s="10">
        <v>5</v>
      </c>
      <c r="J13" s="10">
        <v>1</v>
      </c>
      <c r="K13" s="10">
        <v>4</v>
      </c>
      <c r="L13" s="10">
        <v>6</v>
      </c>
      <c r="M13" s="10">
        <v>2</v>
      </c>
      <c r="N13" s="10">
        <v>4</v>
      </c>
      <c r="O13" s="10">
        <v>6</v>
      </c>
      <c r="P13" s="10">
        <v>2</v>
      </c>
      <c r="Q13" s="10">
        <v>4</v>
      </c>
      <c r="R13" s="10">
        <f t="shared" si="5"/>
        <v>14</v>
      </c>
      <c r="S13" s="10">
        <v>10</v>
      </c>
      <c r="T13" s="10">
        <v>4</v>
      </c>
      <c r="U13" s="19">
        <v>19</v>
      </c>
      <c r="V13" s="19">
        <v>14</v>
      </c>
      <c r="W13" s="19">
        <v>5</v>
      </c>
      <c r="X13" s="19">
        <v>13</v>
      </c>
      <c r="Y13" s="19">
        <v>8</v>
      </c>
      <c r="Z13" s="19">
        <v>5</v>
      </c>
      <c r="AA13" s="19">
        <f t="shared" si="3"/>
        <v>15</v>
      </c>
      <c r="AB13" s="19">
        <v>9</v>
      </c>
      <c r="AC13" s="19">
        <v>6</v>
      </c>
      <c r="AD13" s="19">
        <f t="shared" si="4"/>
        <v>14</v>
      </c>
      <c r="AE13" s="19">
        <v>7</v>
      </c>
      <c r="AF13" s="19">
        <v>7</v>
      </c>
      <c r="AG13" s="19">
        <v>11</v>
      </c>
      <c r="AH13" s="19">
        <v>4</v>
      </c>
      <c r="AI13" s="19">
        <v>7</v>
      </c>
      <c r="AJ13" s="19">
        <f t="shared" si="6"/>
        <v>13</v>
      </c>
      <c r="AK13" s="19">
        <v>4</v>
      </c>
      <c r="AL13" s="19">
        <v>9</v>
      </c>
      <c r="AM13" s="19">
        <f t="shared" si="7"/>
        <v>13</v>
      </c>
      <c r="AN13" s="19">
        <v>3</v>
      </c>
      <c r="AO13" s="19">
        <v>10</v>
      </c>
    </row>
    <row r="14" spans="1:41">
      <c r="A14" s="30"/>
      <c r="B14" s="5" t="s">
        <v>6</v>
      </c>
      <c r="C14" s="10">
        <v>9</v>
      </c>
      <c r="D14" s="10">
        <v>6</v>
      </c>
      <c r="E14" s="10">
        <v>3</v>
      </c>
      <c r="F14" s="10">
        <v>9</v>
      </c>
      <c r="G14" s="10">
        <v>6</v>
      </c>
      <c r="H14" s="10">
        <v>3</v>
      </c>
      <c r="I14" s="10">
        <v>9</v>
      </c>
      <c r="J14" s="10">
        <v>6</v>
      </c>
      <c r="K14" s="10">
        <v>3</v>
      </c>
      <c r="L14" s="10">
        <v>9</v>
      </c>
      <c r="M14" s="10">
        <v>6</v>
      </c>
      <c r="N14" s="10">
        <v>3</v>
      </c>
      <c r="O14" s="10">
        <v>9</v>
      </c>
      <c r="P14" s="10">
        <v>6</v>
      </c>
      <c r="Q14" s="10">
        <v>3</v>
      </c>
      <c r="R14" s="10">
        <f t="shared" si="5"/>
        <v>8</v>
      </c>
      <c r="S14" s="10">
        <v>7</v>
      </c>
      <c r="T14" s="10">
        <v>1</v>
      </c>
      <c r="U14" s="19">
        <v>5</v>
      </c>
      <c r="V14" s="19">
        <v>3</v>
      </c>
      <c r="W14" s="19">
        <v>2</v>
      </c>
      <c r="X14" s="19">
        <v>10</v>
      </c>
      <c r="Y14" s="19">
        <v>6</v>
      </c>
      <c r="Z14" s="19">
        <v>4</v>
      </c>
      <c r="AA14" s="19">
        <f t="shared" si="3"/>
        <v>8</v>
      </c>
      <c r="AB14" s="19">
        <v>3</v>
      </c>
      <c r="AC14" s="19">
        <v>5</v>
      </c>
      <c r="AD14" s="19">
        <f t="shared" si="4"/>
        <v>10</v>
      </c>
      <c r="AE14" s="19">
        <v>4</v>
      </c>
      <c r="AF14" s="19">
        <v>6</v>
      </c>
      <c r="AG14" s="19">
        <v>11</v>
      </c>
      <c r="AH14" s="19">
        <v>5</v>
      </c>
      <c r="AI14" s="19">
        <v>6</v>
      </c>
      <c r="AJ14" s="19">
        <f t="shared" si="6"/>
        <v>8</v>
      </c>
      <c r="AK14" s="19">
        <v>3</v>
      </c>
      <c r="AL14" s="19">
        <v>5</v>
      </c>
      <c r="AM14" s="19">
        <f t="shared" si="7"/>
        <v>11</v>
      </c>
      <c r="AN14" s="19">
        <v>5</v>
      </c>
      <c r="AO14" s="19">
        <v>6</v>
      </c>
    </row>
    <row r="15" spans="1:41">
      <c r="A15" s="30"/>
      <c r="B15" s="5" t="s">
        <v>7</v>
      </c>
      <c r="C15" s="10">
        <v>2</v>
      </c>
      <c r="D15" s="10">
        <v>2</v>
      </c>
      <c r="E15" s="10" t="s">
        <v>38</v>
      </c>
      <c r="F15" s="10">
        <v>2</v>
      </c>
      <c r="G15" s="10">
        <v>2</v>
      </c>
      <c r="H15" s="10" t="s">
        <v>37</v>
      </c>
      <c r="I15" s="10">
        <v>2</v>
      </c>
      <c r="J15" s="10">
        <v>2</v>
      </c>
      <c r="K15" s="10" t="s">
        <v>37</v>
      </c>
      <c r="L15" s="10">
        <v>2</v>
      </c>
      <c r="M15" s="10">
        <v>2</v>
      </c>
      <c r="N15" s="10" t="s">
        <v>37</v>
      </c>
      <c r="O15" s="10">
        <v>2</v>
      </c>
      <c r="P15" s="10">
        <v>2</v>
      </c>
      <c r="Q15" s="10" t="s">
        <v>37</v>
      </c>
      <c r="R15" s="10">
        <f t="shared" si="5"/>
        <v>2</v>
      </c>
      <c r="S15" s="10">
        <v>2</v>
      </c>
      <c r="T15" s="10" t="s">
        <v>44</v>
      </c>
      <c r="U15" s="19">
        <v>4</v>
      </c>
      <c r="V15" s="19">
        <v>3</v>
      </c>
      <c r="W15" s="19">
        <v>1</v>
      </c>
      <c r="X15" s="19">
        <v>4</v>
      </c>
      <c r="Y15" s="19">
        <v>2</v>
      </c>
      <c r="Z15" s="19">
        <v>2</v>
      </c>
      <c r="AA15" s="19">
        <f t="shared" si="3"/>
        <v>4</v>
      </c>
      <c r="AB15" s="19">
        <v>3</v>
      </c>
      <c r="AC15" s="19">
        <v>1</v>
      </c>
      <c r="AD15" s="19">
        <f t="shared" si="4"/>
        <v>6</v>
      </c>
      <c r="AE15" s="19">
        <v>4</v>
      </c>
      <c r="AF15" s="19">
        <v>2</v>
      </c>
      <c r="AG15" s="19">
        <v>5</v>
      </c>
      <c r="AH15" s="19">
        <v>4</v>
      </c>
      <c r="AI15" s="19">
        <v>1</v>
      </c>
      <c r="AJ15" s="19">
        <f t="shared" si="6"/>
        <v>5</v>
      </c>
      <c r="AK15" s="19">
        <v>3</v>
      </c>
      <c r="AL15" s="19">
        <v>2</v>
      </c>
      <c r="AM15" s="19">
        <f t="shared" si="7"/>
        <v>5</v>
      </c>
      <c r="AN15" s="19">
        <v>3</v>
      </c>
      <c r="AO15" s="19">
        <v>2</v>
      </c>
    </row>
    <row r="16" spans="1:41">
      <c r="A16" s="31"/>
      <c r="B16" s="6" t="s">
        <v>8</v>
      </c>
      <c r="C16" s="11" t="s">
        <v>41</v>
      </c>
      <c r="D16" s="11" t="s">
        <v>37</v>
      </c>
      <c r="E16" s="11" t="s">
        <v>37</v>
      </c>
      <c r="F16" s="11" t="s">
        <v>37</v>
      </c>
      <c r="G16" s="11" t="s">
        <v>37</v>
      </c>
      <c r="H16" s="11" t="s">
        <v>37</v>
      </c>
      <c r="I16" s="11" t="s">
        <v>37</v>
      </c>
      <c r="J16" s="11" t="s">
        <v>37</v>
      </c>
      <c r="K16" s="11" t="s">
        <v>37</v>
      </c>
      <c r="L16" s="11" t="s">
        <v>37</v>
      </c>
      <c r="M16" s="11" t="s">
        <v>37</v>
      </c>
      <c r="N16" s="11" t="s">
        <v>37</v>
      </c>
      <c r="O16" s="11" t="s">
        <v>37</v>
      </c>
      <c r="P16" s="11" t="s">
        <v>37</v>
      </c>
      <c r="Q16" s="11" t="s">
        <v>37</v>
      </c>
      <c r="R16" s="10">
        <f t="shared" si="5"/>
        <v>1</v>
      </c>
      <c r="S16" s="11">
        <v>1</v>
      </c>
      <c r="T16" s="11" t="s">
        <v>44</v>
      </c>
      <c r="U16" s="10" t="s">
        <v>36</v>
      </c>
      <c r="V16" s="10" t="s">
        <v>36</v>
      </c>
      <c r="W16" s="10" t="s">
        <v>36</v>
      </c>
      <c r="X16" s="10">
        <v>1</v>
      </c>
      <c r="Y16" s="10">
        <v>1</v>
      </c>
      <c r="Z16" s="10">
        <v>0</v>
      </c>
      <c r="AA16" s="21">
        <v>1</v>
      </c>
      <c r="AB16" s="10">
        <v>1</v>
      </c>
      <c r="AC16" s="10" t="s">
        <v>36</v>
      </c>
      <c r="AD16" s="21" t="s">
        <v>57</v>
      </c>
      <c r="AE16" s="10" t="s">
        <v>57</v>
      </c>
      <c r="AF16" s="10" t="s">
        <v>56</v>
      </c>
      <c r="AG16" s="21">
        <v>2</v>
      </c>
      <c r="AH16" s="11">
        <v>1</v>
      </c>
      <c r="AI16" s="11">
        <v>1</v>
      </c>
      <c r="AJ16" s="21">
        <f t="shared" si="6"/>
        <v>2</v>
      </c>
      <c r="AK16" s="11">
        <v>1</v>
      </c>
      <c r="AL16" s="11">
        <v>1</v>
      </c>
      <c r="AM16" s="21">
        <f t="shared" si="7"/>
        <v>4</v>
      </c>
      <c r="AN16" s="11">
        <v>2</v>
      </c>
      <c r="AO16" s="11">
        <v>2</v>
      </c>
    </row>
    <row r="17" spans="1:41" ht="16.5" customHeight="1">
      <c r="A17" s="27" t="s">
        <v>31</v>
      </c>
      <c r="B17" s="7" t="s">
        <v>24</v>
      </c>
      <c r="C17" s="12">
        <f>SUM(C18:C23)</f>
        <v>61</v>
      </c>
      <c r="D17" s="12">
        <f t="shared" ref="D17:P17" si="8">SUM(D18:D23)</f>
        <v>31</v>
      </c>
      <c r="E17" s="12">
        <f t="shared" si="8"/>
        <v>30</v>
      </c>
      <c r="F17" s="12">
        <f t="shared" si="8"/>
        <v>66</v>
      </c>
      <c r="G17" s="12">
        <f t="shared" si="8"/>
        <v>33</v>
      </c>
      <c r="H17" s="12">
        <f t="shared" si="8"/>
        <v>33</v>
      </c>
      <c r="I17" s="12">
        <f t="shared" si="8"/>
        <v>69</v>
      </c>
      <c r="J17" s="12">
        <f t="shared" si="8"/>
        <v>33</v>
      </c>
      <c r="K17" s="12">
        <f t="shared" si="8"/>
        <v>36</v>
      </c>
      <c r="L17" s="12">
        <f t="shared" si="8"/>
        <v>76</v>
      </c>
      <c r="M17" s="12">
        <f t="shared" si="8"/>
        <v>34</v>
      </c>
      <c r="N17" s="12">
        <f t="shared" si="8"/>
        <v>42</v>
      </c>
      <c r="O17" s="12">
        <f t="shared" si="8"/>
        <v>77</v>
      </c>
      <c r="P17" s="12">
        <f t="shared" si="8"/>
        <v>35</v>
      </c>
      <c r="Q17" s="12">
        <f>SUM(Q18:Q23)</f>
        <v>42</v>
      </c>
      <c r="R17" s="12">
        <f>SUM(S17:T17)</f>
        <v>82</v>
      </c>
      <c r="S17" s="12">
        <f t="shared" ref="S17:T17" si="9">SUM(S18:S23)</f>
        <v>39</v>
      </c>
      <c r="T17" s="12">
        <f t="shared" si="9"/>
        <v>43</v>
      </c>
      <c r="U17" s="22">
        <v>92</v>
      </c>
      <c r="V17" s="22">
        <v>50</v>
      </c>
      <c r="W17" s="22">
        <v>42</v>
      </c>
      <c r="X17" s="22">
        <v>110</v>
      </c>
      <c r="Y17" s="22">
        <v>51</v>
      </c>
      <c r="Z17" s="22">
        <v>59</v>
      </c>
      <c r="AA17" s="19">
        <f>AB17+AC17</f>
        <v>114</v>
      </c>
      <c r="AB17" s="22">
        <f>AB19+AB20+AB21+AB23</f>
        <v>50</v>
      </c>
      <c r="AC17" s="22">
        <f>AC19+AC20+AC21+AC22</f>
        <v>64</v>
      </c>
      <c r="AD17" s="19">
        <f>AE17+AF17</f>
        <v>124</v>
      </c>
      <c r="AE17" s="22">
        <f>AE19+AE20+AE21+AE22</f>
        <v>56</v>
      </c>
      <c r="AF17" s="22">
        <f>AF19+AF20+AF21+AF22+AF23</f>
        <v>68</v>
      </c>
      <c r="AG17" s="19">
        <v>122</v>
      </c>
      <c r="AH17" s="19">
        <v>58</v>
      </c>
      <c r="AI17" s="19">
        <v>64</v>
      </c>
      <c r="AJ17" s="19">
        <f>AK17+AL17</f>
        <v>123</v>
      </c>
      <c r="AK17" s="19">
        <f>SUM(AK18:AK23)</f>
        <v>53</v>
      </c>
      <c r="AL17" s="19">
        <f>SUM(AL18:AL23)</f>
        <v>70</v>
      </c>
      <c r="AM17" s="19">
        <f>AN17+AO17</f>
        <v>129</v>
      </c>
      <c r="AN17" s="19">
        <f>SUM(AN18:AN23)</f>
        <v>57</v>
      </c>
      <c r="AO17" s="19">
        <f>SUM(AO18:AO23)</f>
        <v>72</v>
      </c>
    </row>
    <row r="18" spans="1:41">
      <c r="A18" s="30"/>
      <c r="B18" s="5" t="s">
        <v>26</v>
      </c>
      <c r="C18" s="10" t="s">
        <v>39</v>
      </c>
      <c r="D18" s="10" t="s">
        <v>37</v>
      </c>
      <c r="E18" s="10" t="s">
        <v>38</v>
      </c>
      <c r="F18" s="10" t="s">
        <v>37</v>
      </c>
      <c r="G18" s="10" t="s">
        <v>37</v>
      </c>
      <c r="H18" s="10" t="s">
        <v>37</v>
      </c>
      <c r="I18" s="10" t="s">
        <v>37</v>
      </c>
      <c r="J18" s="10" t="s">
        <v>37</v>
      </c>
      <c r="K18" s="10" t="s">
        <v>37</v>
      </c>
      <c r="L18" s="10" t="s">
        <v>37</v>
      </c>
      <c r="M18" s="10" t="s">
        <v>37</v>
      </c>
      <c r="N18" s="10" t="s">
        <v>37</v>
      </c>
      <c r="O18" s="10" t="s">
        <v>37</v>
      </c>
      <c r="P18" s="10" t="s">
        <v>37</v>
      </c>
      <c r="Q18" s="10" t="s">
        <v>39</v>
      </c>
      <c r="R18" s="10" t="s">
        <v>45</v>
      </c>
      <c r="S18" s="10" t="s">
        <v>45</v>
      </c>
      <c r="T18" s="10" t="s">
        <v>45</v>
      </c>
      <c r="U18" s="10" t="s">
        <v>36</v>
      </c>
      <c r="V18" s="10" t="s">
        <v>36</v>
      </c>
      <c r="W18" s="10" t="s">
        <v>36</v>
      </c>
      <c r="X18" s="10" t="s">
        <v>36</v>
      </c>
      <c r="Y18" s="10" t="s">
        <v>36</v>
      </c>
      <c r="Z18" s="10" t="s">
        <v>36</v>
      </c>
      <c r="AA18" s="10" t="s">
        <v>36</v>
      </c>
      <c r="AB18" s="10" t="s">
        <v>36</v>
      </c>
      <c r="AC18" s="10" t="s">
        <v>36</v>
      </c>
      <c r="AD18" s="10" t="s">
        <v>36</v>
      </c>
      <c r="AE18" s="10" t="s">
        <v>36</v>
      </c>
      <c r="AF18" s="10" t="s">
        <v>36</v>
      </c>
      <c r="AG18" s="10" t="s">
        <v>36</v>
      </c>
      <c r="AH18" s="10" t="s">
        <v>36</v>
      </c>
      <c r="AI18" s="10" t="s">
        <v>36</v>
      </c>
      <c r="AJ18" s="10">
        <f>AK18+AL18</f>
        <v>3</v>
      </c>
      <c r="AK18" s="10">
        <v>2</v>
      </c>
      <c r="AL18" s="10">
        <v>1</v>
      </c>
      <c r="AM18" s="10">
        <f>AN18+AO18</f>
        <v>4</v>
      </c>
      <c r="AN18" s="10">
        <v>3</v>
      </c>
      <c r="AO18" s="10">
        <v>1</v>
      </c>
    </row>
    <row r="19" spans="1:41">
      <c r="A19" s="30"/>
      <c r="B19" s="5" t="s">
        <v>25</v>
      </c>
      <c r="C19" s="10">
        <v>15</v>
      </c>
      <c r="D19" s="10">
        <v>8</v>
      </c>
      <c r="E19" s="10">
        <v>7</v>
      </c>
      <c r="F19" s="10">
        <v>13</v>
      </c>
      <c r="G19" s="10">
        <v>8</v>
      </c>
      <c r="H19" s="10">
        <v>5</v>
      </c>
      <c r="I19" s="10">
        <v>17</v>
      </c>
      <c r="J19" s="10">
        <v>8</v>
      </c>
      <c r="K19" s="10">
        <v>9</v>
      </c>
      <c r="L19" s="10">
        <v>13</v>
      </c>
      <c r="M19" s="10">
        <v>8</v>
      </c>
      <c r="N19" s="10">
        <v>5</v>
      </c>
      <c r="O19" s="10">
        <v>17</v>
      </c>
      <c r="P19" s="10">
        <v>8</v>
      </c>
      <c r="Q19" s="10">
        <v>9</v>
      </c>
      <c r="R19" s="10">
        <f t="shared" si="5"/>
        <v>25</v>
      </c>
      <c r="S19" s="10">
        <v>12</v>
      </c>
      <c r="T19" s="10">
        <v>13</v>
      </c>
      <c r="U19" s="19">
        <v>28</v>
      </c>
      <c r="V19" s="19">
        <v>15</v>
      </c>
      <c r="W19" s="19">
        <v>13</v>
      </c>
      <c r="X19" s="19">
        <v>36</v>
      </c>
      <c r="Y19" s="19">
        <v>18</v>
      </c>
      <c r="Z19" s="19">
        <v>18</v>
      </c>
      <c r="AA19" s="19">
        <f>AB19+AC19</f>
        <v>40</v>
      </c>
      <c r="AB19" s="19">
        <v>19</v>
      </c>
      <c r="AC19" s="19">
        <v>21</v>
      </c>
      <c r="AD19" s="19">
        <f>AE19+AF19</f>
        <v>44</v>
      </c>
      <c r="AE19" s="19">
        <v>22</v>
      </c>
      <c r="AF19" s="19">
        <v>22</v>
      </c>
      <c r="AG19" s="19">
        <v>43</v>
      </c>
      <c r="AH19" s="19">
        <v>23</v>
      </c>
      <c r="AI19" s="19">
        <v>20</v>
      </c>
      <c r="AJ19" s="19">
        <f>AK19+AL19</f>
        <v>44</v>
      </c>
      <c r="AK19" s="19">
        <v>19</v>
      </c>
      <c r="AL19" s="19">
        <v>25</v>
      </c>
      <c r="AM19" s="19">
        <f>AN19+AO19</f>
        <v>44</v>
      </c>
      <c r="AN19" s="19">
        <v>19</v>
      </c>
      <c r="AO19" s="19">
        <v>25</v>
      </c>
    </row>
    <row r="20" spans="1:41">
      <c r="A20" s="30"/>
      <c r="B20" s="5" t="s">
        <v>27</v>
      </c>
      <c r="C20" s="10">
        <v>31</v>
      </c>
      <c r="D20" s="10">
        <v>14</v>
      </c>
      <c r="E20" s="10">
        <v>17</v>
      </c>
      <c r="F20" s="10">
        <v>38</v>
      </c>
      <c r="G20" s="10">
        <v>16</v>
      </c>
      <c r="H20" s="10">
        <v>22</v>
      </c>
      <c r="I20" s="10">
        <v>37</v>
      </c>
      <c r="J20" s="10">
        <v>16</v>
      </c>
      <c r="K20" s="10">
        <v>21</v>
      </c>
      <c r="L20" s="10">
        <v>53</v>
      </c>
      <c r="M20" s="10">
        <v>21</v>
      </c>
      <c r="N20" s="10">
        <v>32</v>
      </c>
      <c r="O20" s="10">
        <v>49</v>
      </c>
      <c r="P20" s="10">
        <v>21</v>
      </c>
      <c r="Q20" s="10">
        <v>28</v>
      </c>
      <c r="R20" s="10">
        <f t="shared" si="5"/>
        <v>37</v>
      </c>
      <c r="S20" s="10">
        <v>14</v>
      </c>
      <c r="T20" s="10">
        <v>23</v>
      </c>
      <c r="U20" s="19">
        <v>43</v>
      </c>
      <c r="V20" s="19">
        <v>22</v>
      </c>
      <c r="W20" s="19">
        <v>21</v>
      </c>
      <c r="X20" s="19">
        <v>53</v>
      </c>
      <c r="Y20" s="19">
        <v>20</v>
      </c>
      <c r="Z20" s="19">
        <v>33</v>
      </c>
      <c r="AA20" s="19">
        <f t="shared" ref="AA20:AA21" si="10">AB20+AC20</f>
        <v>59</v>
      </c>
      <c r="AB20" s="19">
        <v>23</v>
      </c>
      <c r="AC20" s="19">
        <v>36</v>
      </c>
      <c r="AD20" s="19">
        <f t="shared" ref="AD20:AD22" si="11">AE20+AF20</f>
        <v>58</v>
      </c>
      <c r="AE20" s="19">
        <v>26</v>
      </c>
      <c r="AF20" s="19">
        <v>32</v>
      </c>
      <c r="AG20" s="19">
        <v>58</v>
      </c>
      <c r="AH20" s="19">
        <v>26</v>
      </c>
      <c r="AI20" s="19">
        <v>32</v>
      </c>
      <c r="AJ20" s="19">
        <f t="shared" ref="AJ20:AJ23" si="12">AK20+AL20</f>
        <v>55</v>
      </c>
      <c r="AK20" s="19">
        <v>27</v>
      </c>
      <c r="AL20" s="19">
        <v>28</v>
      </c>
      <c r="AM20" s="19">
        <f t="shared" ref="AM20:AM23" si="13">AN20+AO20</f>
        <v>59</v>
      </c>
      <c r="AN20" s="19">
        <v>29</v>
      </c>
      <c r="AO20" s="19">
        <v>30</v>
      </c>
    </row>
    <row r="21" spans="1:41">
      <c r="A21" s="30"/>
      <c r="B21" s="5" t="s">
        <v>35</v>
      </c>
      <c r="C21" s="10">
        <v>4</v>
      </c>
      <c r="D21" s="10">
        <v>2</v>
      </c>
      <c r="E21" s="10">
        <v>2</v>
      </c>
      <c r="F21" s="10">
        <v>4</v>
      </c>
      <c r="G21" s="10">
        <v>2</v>
      </c>
      <c r="H21" s="10">
        <v>2</v>
      </c>
      <c r="I21" s="10">
        <v>4</v>
      </c>
      <c r="J21" s="10">
        <v>2</v>
      </c>
      <c r="K21" s="10">
        <v>2</v>
      </c>
      <c r="L21" s="10">
        <v>3</v>
      </c>
      <c r="M21" s="10">
        <v>2</v>
      </c>
      <c r="N21" s="10">
        <v>1</v>
      </c>
      <c r="O21" s="10">
        <v>3</v>
      </c>
      <c r="P21" s="10">
        <v>2</v>
      </c>
      <c r="Q21" s="10">
        <v>1</v>
      </c>
      <c r="R21" s="10">
        <f t="shared" si="5"/>
        <v>14</v>
      </c>
      <c r="S21" s="10">
        <v>10</v>
      </c>
      <c r="T21" s="10">
        <v>4</v>
      </c>
      <c r="U21" s="19">
        <v>15</v>
      </c>
      <c r="V21" s="19">
        <v>10</v>
      </c>
      <c r="W21" s="19">
        <v>5</v>
      </c>
      <c r="X21" s="19">
        <v>16</v>
      </c>
      <c r="Y21" s="19">
        <v>11</v>
      </c>
      <c r="Z21" s="19">
        <v>5</v>
      </c>
      <c r="AA21" s="19">
        <f t="shared" si="10"/>
        <v>12</v>
      </c>
      <c r="AB21" s="19">
        <v>7</v>
      </c>
      <c r="AC21" s="19">
        <v>5</v>
      </c>
      <c r="AD21" s="19">
        <f t="shared" si="11"/>
        <v>15</v>
      </c>
      <c r="AE21" s="19">
        <v>7</v>
      </c>
      <c r="AF21" s="19">
        <v>8</v>
      </c>
      <c r="AG21" s="19">
        <v>13</v>
      </c>
      <c r="AH21" s="19">
        <v>5</v>
      </c>
      <c r="AI21" s="19">
        <v>8</v>
      </c>
      <c r="AJ21" s="19">
        <f t="shared" si="12"/>
        <v>15</v>
      </c>
      <c r="AK21" s="19">
        <v>4</v>
      </c>
      <c r="AL21" s="19">
        <v>11</v>
      </c>
      <c r="AM21" s="19">
        <f t="shared" si="13"/>
        <v>16</v>
      </c>
      <c r="AN21" s="19">
        <v>5</v>
      </c>
      <c r="AO21" s="19">
        <v>11</v>
      </c>
    </row>
    <row r="22" spans="1:41">
      <c r="A22" s="30"/>
      <c r="B22" s="5" t="s">
        <v>28</v>
      </c>
      <c r="C22" s="10">
        <v>9</v>
      </c>
      <c r="D22" s="10">
        <v>5</v>
      </c>
      <c r="E22" s="10">
        <v>4</v>
      </c>
      <c r="F22" s="10">
        <v>9</v>
      </c>
      <c r="G22" s="10">
        <v>5</v>
      </c>
      <c r="H22" s="10">
        <v>4</v>
      </c>
      <c r="I22" s="10">
        <v>9</v>
      </c>
      <c r="J22" s="10">
        <v>5</v>
      </c>
      <c r="K22" s="10">
        <v>4</v>
      </c>
      <c r="L22" s="10">
        <v>5</v>
      </c>
      <c r="M22" s="10">
        <v>1</v>
      </c>
      <c r="N22" s="10">
        <v>4</v>
      </c>
      <c r="O22" s="10">
        <v>6</v>
      </c>
      <c r="P22" s="10">
        <v>2</v>
      </c>
      <c r="Q22" s="10">
        <v>4</v>
      </c>
      <c r="R22" s="10">
        <f t="shared" si="5"/>
        <v>5</v>
      </c>
      <c r="S22" s="10">
        <v>2</v>
      </c>
      <c r="T22" s="10">
        <v>3</v>
      </c>
      <c r="U22" s="19">
        <v>4</v>
      </c>
      <c r="V22" s="19">
        <v>2</v>
      </c>
      <c r="W22" s="19">
        <v>2</v>
      </c>
      <c r="X22" s="19">
        <v>3</v>
      </c>
      <c r="Y22" s="19">
        <v>1</v>
      </c>
      <c r="Z22" s="19">
        <v>2</v>
      </c>
      <c r="AA22" s="19">
        <v>2</v>
      </c>
      <c r="AB22" s="10" t="s">
        <v>36</v>
      </c>
      <c r="AC22" s="19">
        <v>2</v>
      </c>
      <c r="AD22" s="19">
        <f t="shared" si="11"/>
        <v>6</v>
      </c>
      <c r="AE22" s="10">
        <v>1</v>
      </c>
      <c r="AF22" s="19">
        <v>5</v>
      </c>
      <c r="AG22" s="19">
        <v>6</v>
      </c>
      <c r="AH22" s="10">
        <v>3</v>
      </c>
      <c r="AI22" s="19">
        <v>3</v>
      </c>
      <c r="AJ22" s="19">
        <f t="shared" si="12"/>
        <v>4</v>
      </c>
      <c r="AK22" s="42">
        <v>0</v>
      </c>
      <c r="AL22" s="19">
        <v>4</v>
      </c>
      <c r="AM22" s="19">
        <f t="shared" si="13"/>
        <v>4</v>
      </c>
      <c r="AN22" s="42">
        <v>0</v>
      </c>
      <c r="AO22" s="19">
        <v>4</v>
      </c>
    </row>
    <row r="23" spans="1:41">
      <c r="A23" s="31"/>
      <c r="B23" s="6" t="s">
        <v>29</v>
      </c>
      <c r="C23" s="11">
        <v>2</v>
      </c>
      <c r="D23" s="11">
        <v>2</v>
      </c>
      <c r="E23" s="11" t="s">
        <v>37</v>
      </c>
      <c r="F23" s="11">
        <v>2</v>
      </c>
      <c r="G23" s="11">
        <v>2</v>
      </c>
      <c r="H23" s="11" t="s">
        <v>38</v>
      </c>
      <c r="I23" s="11">
        <v>2</v>
      </c>
      <c r="J23" s="11">
        <v>2</v>
      </c>
      <c r="K23" s="11" t="s">
        <v>37</v>
      </c>
      <c r="L23" s="11">
        <v>2</v>
      </c>
      <c r="M23" s="11">
        <v>2</v>
      </c>
      <c r="N23" s="11" t="s">
        <v>37</v>
      </c>
      <c r="O23" s="11">
        <v>2</v>
      </c>
      <c r="P23" s="11">
        <v>2</v>
      </c>
      <c r="Q23" s="11" t="s">
        <v>45</v>
      </c>
      <c r="R23" s="10">
        <f t="shared" si="5"/>
        <v>1</v>
      </c>
      <c r="S23" s="11">
        <v>1</v>
      </c>
      <c r="T23" s="11" t="s">
        <v>44</v>
      </c>
      <c r="U23" s="21">
        <v>2</v>
      </c>
      <c r="V23" s="21">
        <v>1</v>
      </c>
      <c r="W23" s="21">
        <v>1</v>
      </c>
      <c r="X23" s="19">
        <v>2</v>
      </c>
      <c r="Y23" s="19">
        <v>1</v>
      </c>
      <c r="Z23" s="19">
        <v>1</v>
      </c>
      <c r="AA23" s="19">
        <v>1</v>
      </c>
      <c r="AB23" s="19">
        <v>1</v>
      </c>
      <c r="AC23" s="10" t="s">
        <v>36</v>
      </c>
      <c r="AD23" s="19">
        <v>1</v>
      </c>
      <c r="AE23" s="19" t="s">
        <v>59</v>
      </c>
      <c r="AF23" s="10">
        <v>1</v>
      </c>
      <c r="AG23" s="21">
        <v>2</v>
      </c>
      <c r="AH23" s="21">
        <v>1</v>
      </c>
      <c r="AI23" s="11">
        <v>1</v>
      </c>
      <c r="AJ23" s="21">
        <f t="shared" si="12"/>
        <v>2</v>
      </c>
      <c r="AK23" s="21">
        <v>1</v>
      </c>
      <c r="AL23" s="11">
        <v>1</v>
      </c>
      <c r="AM23" s="21">
        <f t="shared" si="13"/>
        <v>2</v>
      </c>
      <c r="AN23" s="21">
        <v>1</v>
      </c>
      <c r="AO23" s="11">
        <v>1</v>
      </c>
    </row>
    <row r="24" spans="1:41" ht="16.5" customHeight="1">
      <c r="A24" s="27" t="s">
        <v>32</v>
      </c>
      <c r="B24" s="7" t="s">
        <v>24</v>
      </c>
      <c r="C24" s="12">
        <f>SUM(C25:C32)</f>
        <v>61</v>
      </c>
      <c r="D24" s="12">
        <f t="shared" ref="D24:T24" si="14">SUM(D25:D32)</f>
        <v>31</v>
      </c>
      <c r="E24" s="12">
        <f t="shared" si="14"/>
        <v>30</v>
      </c>
      <c r="F24" s="12">
        <f t="shared" si="14"/>
        <v>66</v>
      </c>
      <c r="G24" s="12">
        <f t="shared" si="14"/>
        <v>33</v>
      </c>
      <c r="H24" s="12">
        <f t="shared" si="14"/>
        <v>33</v>
      </c>
      <c r="I24" s="12">
        <f t="shared" si="14"/>
        <v>69</v>
      </c>
      <c r="J24" s="12">
        <f t="shared" si="14"/>
        <v>33</v>
      </c>
      <c r="K24" s="12">
        <f t="shared" si="14"/>
        <v>36</v>
      </c>
      <c r="L24" s="12">
        <f t="shared" si="14"/>
        <v>76</v>
      </c>
      <c r="M24" s="12">
        <f t="shared" si="14"/>
        <v>34</v>
      </c>
      <c r="N24" s="12">
        <f t="shared" si="14"/>
        <v>42</v>
      </c>
      <c r="O24" s="12">
        <f t="shared" si="14"/>
        <v>77</v>
      </c>
      <c r="P24" s="12">
        <f t="shared" si="14"/>
        <v>35</v>
      </c>
      <c r="Q24" s="12">
        <f t="shared" si="14"/>
        <v>42</v>
      </c>
      <c r="R24" s="12">
        <f t="shared" si="14"/>
        <v>82</v>
      </c>
      <c r="S24" s="12">
        <f t="shared" si="14"/>
        <v>39</v>
      </c>
      <c r="T24" s="12">
        <f t="shared" si="14"/>
        <v>43</v>
      </c>
      <c r="U24" s="19">
        <v>92</v>
      </c>
      <c r="V24" s="19">
        <v>50</v>
      </c>
      <c r="W24" s="19">
        <v>42</v>
      </c>
      <c r="X24" s="22">
        <v>110</v>
      </c>
      <c r="Y24" s="22">
        <v>51</v>
      </c>
      <c r="Z24" s="22">
        <v>59</v>
      </c>
      <c r="AA24" s="22">
        <f>AB24+AC24</f>
        <v>114</v>
      </c>
      <c r="AB24" s="22">
        <f>AB25+AB26+AB27+AB28+AB29+AB30+AB31</f>
        <v>50</v>
      </c>
      <c r="AC24" s="22">
        <v>64</v>
      </c>
      <c r="AD24" s="22">
        <f t="shared" ref="AD24:AD31" si="15">AE24+AF24</f>
        <v>124</v>
      </c>
      <c r="AE24" s="22">
        <f>AE25+AE26+AE27+AE28+AE29+AE30+AE31</f>
        <v>56</v>
      </c>
      <c r="AF24" s="22">
        <f>SUM(AF25:AF32)</f>
        <v>68</v>
      </c>
      <c r="AG24" s="19">
        <v>122</v>
      </c>
      <c r="AH24" s="19">
        <v>58</v>
      </c>
      <c r="AI24" s="19">
        <v>64</v>
      </c>
      <c r="AJ24" s="19">
        <f>SUM(AJ25:AJ31)</f>
        <v>123</v>
      </c>
      <c r="AK24" s="19">
        <f t="shared" ref="AK24:AL24" si="16">SUM(AK25:AK31)</f>
        <v>54</v>
      </c>
      <c r="AL24" s="19">
        <f t="shared" si="16"/>
        <v>69</v>
      </c>
      <c r="AM24" s="19">
        <f>SUM(AM25:AM31)</f>
        <v>129</v>
      </c>
      <c r="AN24" s="19">
        <f t="shared" ref="AN24:AO24" si="17">SUM(AN25:AN31)</f>
        <v>58</v>
      </c>
      <c r="AO24" s="19">
        <f t="shared" si="17"/>
        <v>71</v>
      </c>
    </row>
    <row r="25" spans="1:41">
      <c r="A25" s="28"/>
      <c r="B25" s="5" t="s">
        <v>17</v>
      </c>
      <c r="C25" s="10">
        <v>1</v>
      </c>
      <c r="D25" s="10">
        <v>1</v>
      </c>
      <c r="E25" s="10" t="s">
        <v>37</v>
      </c>
      <c r="F25" s="10">
        <v>1</v>
      </c>
      <c r="G25" s="10">
        <v>1</v>
      </c>
      <c r="H25" s="10" t="s">
        <v>37</v>
      </c>
      <c r="I25" s="10">
        <v>1</v>
      </c>
      <c r="J25" s="10">
        <v>1</v>
      </c>
      <c r="K25" s="10" t="s">
        <v>37</v>
      </c>
      <c r="L25" s="10">
        <v>1</v>
      </c>
      <c r="M25" s="10">
        <v>1</v>
      </c>
      <c r="N25" s="10" t="s">
        <v>37</v>
      </c>
      <c r="O25" s="10">
        <v>1</v>
      </c>
      <c r="P25" s="10">
        <v>1</v>
      </c>
      <c r="Q25" s="10" t="s">
        <v>37</v>
      </c>
      <c r="R25" s="10">
        <f t="shared" si="5"/>
        <v>4</v>
      </c>
      <c r="S25" s="10">
        <v>4</v>
      </c>
      <c r="T25" s="10" t="s">
        <v>45</v>
      </c>
      <c r="U25" s="19">
        <v>4</v>
      </c>
      <c r="V25" s="19">
        <v>4</v>
      </c>
      <c r="W25" s="19">
        <v>0</v>
      </c>
      <c r="X25" s="19">
        <v>4</v>
      </c>
      <c r="Y25" s="19">
        <v>4</v>
      </c>
      <c r="Z25" s="19">
        <v>0</v>
      </c>
      <c r="AA25" s="19">
        <v>3</v>
      </c>
      <c r="AB25" s="19">
        <v>3</v>
      </c>
      <c r="AC25" s="19" t="s">
        <v>54</v>
      </c>
      <c r="AD25" s="19">
        <f t="shared" si="15"/>
        <v>5</v>
      </c>
      <c r="AE25" s="19">
        <v>3</v>
      </c>
      <c r="AF25" s="19">
        <v>2</v>
      </c>
      <c r="AG25" s="19">
        <f t="shared" ref="AG25" si="18">AH25+AI25</f>
        <v>5</v>
      </c>
      <c r="AH25" s="19">
        <v>3</v>
      </c>
      <c r="AI25" s="19">
        <v>2</v>
      </c>
      <c r="AJ25" s="19">
        <f>AK25+AL25</f>
        <v>5</v>
      </c>
      <c r="AK25" s="19">
        <v>3</v>
      </c>
      <c r="AL25" s="19">
        <v>2</v>
      </c>
      <c r="AM25" s="19">
        <f>AN25+AO25</f>
        <v>5</v>
      </c>
      <c r="AN25" s="19">
        <v>3</v>
      </c>
      <c r="AO25" s="19">
        <v>2</v>
      </c>
    </row>
    <row r="26" spans="1:41">
      <c r="A26" s="28"/>
      <c r="B26" s="5" t="s">
        <v>18</v>
      </c>
      <c r="C26" s="10">
        <v>18</v>
      </c>
      <c r="D26" s="10">
        <v>11</v>
      </c>
      <c r="E26" s="10">
        <v>7</v>
      </c>
      <c r="F26" s="10">
        <v>18</v>
      </c>
      <c r="G26" s="10">
        <v>11</v>
      </c>
      <c r="H26" s="10">
        <v>7</v>
      </c>
      <c r="I26" s="10">
        <v>18</v>
      </c>
      <c r="J26" s="10">
        <v>9</v>
      </c>
      <c r="K26" s="10">
        <v>9</v>
      </c>
      <c r="L26" s="10">
        <v>20</v>
      </c>
      <c r="M26" s="10">
        <v>8</v>
      </c>
      <c r="N26" s="10">
        <v>12</v>
      </c>
      <c r="O26" s="10">
        <v>21</v>
      </c>
      <c r="P26" s="10">
        <v>9</v>
      </c>
      <c r="Q26" s="10">
        <v>12</v>
      </c>
      <c r="R26" s="10">
        <f t="shared" si="5"/>
        <v>37</v>
      </c>
      <c r="S26" s="10">
        <v>18</v>
      </c>
      <c r="T26" s="10">
        <v>19</v>
      </c>
      <c r="U26" s="19">
        <v>41</v>
      </c>
      <c r="V26" s="19">
        <v>18</v>
      </c>
      <c r="W26" s="19">
        <v>23</v>
      </c>
      <c r="X26" s="19">
        <v>50</v>
      </c>
      <c r="Y26" s="19">
        <v>18</v>
      </c>
      <c r="Z26" s="19">
        <v>32</v>
      </c>
      <c r="AA26" s="19">
        <f t="shared" ref="AA26:AA31" si="19">AB26+AC26</f>
        <v>50</v>
      </c>
      <c r="AB26" s="19">
        <v>21</v>
      </c>
      <c r="AC26" s="19">
        <v>29</v>
      </c>
      <c r="AD26" s="19">
        <f t="shared" si="15"/>
        <v>51</v>
      </c>
      <c r="AE26" s="19">
        <v>24</v>
      </c>
      <c r="AF26" s="19">
        <v>27</v>
      </c>
      <c r="AG26" s="19">
        <v>51</v>
      </c>
      <c r="AH26" s="19">
        <v>27</v>
      </c>
      <c r="AI26" s="19">
        <v>24</v>
      </c>
      <c r="AJ26" s="19">
        <f t="shared" ref="AJ26:AJ31" si="20">AK26+AL26</f>
        <v>50</v>
      </c>
      <c r="AK26" s="19">
        <v>21</v>
      </c>
      <c r="AL26" s="19">
        <v>29</v>
      </c>
      <c r="AM26" s="19">
        <f t="shared" ref="AM26:AM31" si="21">AN26+AO26</f>
        <v>60</v>
      </c>
      <c r="AN26" s="19">
        <v>25</v>
      </c>
      <c r="AO26" s="19">
        <v>35</v>
      </c>
    </row>
    <row r="27" spans="1:41">
      <c r="A27" s="28"/>
      <c r="B27" s="5" t="s">
        <v>19</v>
      </c>
      <c r="C27" s="10">
        <v>16</v>
      </c>
      <c r="D27" s="10">
        <v>9</v>
      </c>
      <c r="E27" s="10">
        <v>7</v>
      </c>
      <c r="F27" s="10">
        <v>17</v>
      </c>
      <c r="G27" s="10">
        <v>9</v>
      </c>
      <c r="H27" s="10">
        <v>8</v>
      </c>
      <c r="I27" s="10">
        <v>17</v>
      </c>
      <c r="J27" s="10">
        <v>9</v>
      </c>
      <c r="K27" s="10">
        <v>8</v>
      </c>
      <c r="L27" s="10">
        <v>22</v>
      </c>
      <c r="M27" s="10">
        <v>11</v>
      </c>
      <c r="N27" s="10">
        <v>11</v>
      </c>
      <c r="O27" s="10">
        <v>22</v>
      </c>
      <c r="P27" s="10">
        <v>11</v>
      </c>
      <c r="Q27" s="10">
        <v>11</v>
      </c>
      <c r="R27" s="10">
        <f t="shared" si="5"/>
        <v>18</v>
      </c>
      <c r="S27" s="10">
        <v>9</v>
      </c>
      <c r="T27" s="10">
        <v>9</v>
      </c>
      <c r="U27" s="19">
        <v>16</v>
      </c>
      <c r="V27" s="19">
        <v>10</v>
      </c>
      <c r="W27" s="19">
        <v>6</v>
      </c>
      <c r="X27" s="19">
        <v>15</v>
      </c>
      <c r="Y27" s="19">
        <v>9</v>
      </c>
      <c r="Z27" s="19">
        <v>6</v>
      </c>
      <c r="AA27" s="19">
        <f t="shared" si="19"/>
        <v>15</v>
      </c>
      <c r="AB27" s="19">
        <v>7</v>
      </c>
      <c r="AC27" s="19">
        <v>8</v>
      </c>
      <c r="AD27" s="19">
        <f t="shared" si="15"/>
        <v>13</v>
      </c>
      <c r="AE27" s="19">
        <v>6</v>
      </c>
      <c r="AF27" s="19">
        <v>7</v>
      </c>
      <c r="AG27" s="19">
        <v>4</v>
      </c>
      <c r="AH27" s="19">
        <v>2</v>
      </c>
      <c r="AI27" s="19">
        <v>2</v>
      </c>
      <c r="AJ27" s="19">
        <f t="shared" si="20"/>
        <v>15</v>
      </c>
      <c r="AK27" s="19">
        <v>7</v>
      </c>
      <c r="AL27" s="19">
        <v>8</v>
      </c>
      <c r="AM27" s="19">
        <f t="shared" si="21"/>
        <v>9</v>
      </c>
      <c r="AN27" s="19">
        <v>6</v>
      </c>
      <c r="AO27" s="19">
        <v>3</v>
      </c>
    </row>
    <row r="28" spans="1:41">
      <c r="A28" s="28"/>
      <c r="B28" s="5" t="s">
        <v>20</v>
      </c>
      <c r="C28" s="10">
        <v>2</v>
      </c>
      <c r="D28" s="10">
        <v>1</v>
      </c>
      <c r="E28" s="10">
        <v>1</v>
      </c>
      <c r="F28" s="10">
        <v>2</v>
      </c>
      <c r="G28" s="10">
        <v>1</v>
      </c>
      <c r="H28" s="10">
        <v>1</v>
      </c>
      <c r="I28" s="10">
        <v>3</v>
      </c>
      <c r="J28" s="10">
        <v>1</v>
      </c>
      <c r="K28" s="10">
        <v>2</v>
      </c>
      <c r="L28" s="10">
        <v>3</v>
      </c>
      <c r="M28" s="10">
        <v>1</v>
      </c>
      <c r="N28" s="10">
        <v>2</v>
      </c>
      <c r="O28" s="10">
        <v>3</v>
      </c>
      <c r="P28" s="10">
        <v>1</v>
      </c>
      <c r="Q28" s="10">
        <v>2</v>
      </c>
      <c r="R28" s="10">
        <f t="shared" si="5"/>
        <v>3</v>
      </c>
      <c r="S28" s="10">
        <v>2</v>
      </c>
      <c r="T28" s="10">
        <v>1</v>
      </c>
      <c r="U28" s="19">
        <v>3</v>
      </c>
      <c r="V28" s="19">
        <v>2</v>
      </c>
      <c r="W28" s="19">
        <v>1</v>
      </c>
      <c r="X28" s="19">
        <v>6</v>
      </c>
      <c r="Y28" s="19">
        <v>3</v>
      </c>
      <c r="Z28" s="19">
        <v>3</v>
      </c>
      <c r="AA28" s="19">
        <f t="shared" si="19"/>
        <v>7</v>
      </c>
      <c r="AB28" s="19">
        <v>2</v>
      </c>
      <c r="AC28" s="19">
        <v>5</v>
      </c>
      <c r="AD28" s="19">
        <f t="shared" si="15"/>
        <v>9</v>
      </c>
      <c r="AE28" s="19">
        <v>3</v>
      </c>
      <c r="AF28" s="19">
        <v>6</v>
      </c>
      <c r="AG28" s="19">
        <v>8</v>
      </c>
      <c r="AH28" s="19">
        <v>2</v>
      </c>
      <c r="AI28" s="19">
        <v>6</v>
      </c>
      <c r="AJ28" s="19">
        <f t="shared" si="20"/>
        <v>7</v>
      </c>
      <c r="AK28" s="19">
        <v>2</v>
      </c>
      <c r="AL28" s="19">
        <v>5</v>
      </c>
      <c r="AM28" s="19">
        <f t="shared" si="21"/>
        <v>8</v>
      </c>
      <c r="AN28" s="19">
        <v>2</v>
      </c>
      <c r="AO28" s="19">
        <v>6</v>
      </c>
    </row>
    <row r="29" spans="1:41">
      <c r="A29" s="28"/>
      <c r="B29" s="16" t="s">
        <v>40</v>
      </c>
      <c r="C29" s="10">
        <v>8</v>
      </c>
      <c r="D29" s="10">
        <v>3</v>
      </c>
      <c r="E29" s="10">
        <v>5</v>
      </c>
      <c r="F29" s="10">
        <v>8</v>
      </c>
      <c r="G29" s="10">
        <v>3</v>
      </c>
      <c r="H29" s="10">
        <v>5</v>
      </c>
      <c r="I29" s="10">
        <v>8</v>
      </c>
      <c r="J29" s="10">
        <v>3</v>
      </c>
      <c r="K29" s="10">
        <v>5</v>
      </c>
      <c r="L29" s="10">
        <v>8</v>
      </c>
      <c r="M29" s="10">
        <v>3</v>
      </c>
      <c r="N29" s="10">
        <v>5</v>
      </c>
      <c r="O29" s="10">
        <v>8</v>
      </c>
      <c r="P29" s="10">
        <v>3</v>
      </c>
      <c r="Q29" s="10">
        <v>5</v>
      </c>
      <c r="R29" s="10">
        <f t="shared" si="5"/>
        <v>9</v>
      </c>
      <c r="S29" s="10">
        <v>2</v>
      </c>
      <c r="T29" s="10">
        <v>7</v>
      </c>
      <c r="U29" s="19">
        <v>9</v>
      </c>
      <c r="V29" s="19">
        <v>3</v>
      </c>
      <c r="W29" s="19">
        <v>6</v>
      </c>
      <c r="X29" s="19">
        <v>12</v>
      </c>
      <c r="Y29" s="19">
        <v>5</v>
      </c>
      <c r="Z29" s="19">
        <v>7</v>
      </c>
      <c r="AA29" s="19">
        <f t="shared" si="19"/>
        <v>14</v>
      </c>
      <c r="AB29" s="19">
        <v>6</v>
      </c>
      <c r="AC29" s="19">
        <v>8</v>
      </c>
      <c r="AD29" s="19">
        <f t="shared" si="15"/>
        <v>16</v>
      </c>
      <c r="AE29" s="19">
        <v>8</v>
      </c>
      <c r="AF29" s="19">
        <v>8</v>
      </c>
      <c r="AG29" s="19">
        <v>20</v>
      </c>
      <c r="AH29" s="19">
        <v>9</v>
      </c>
      <c r="AI29" s="19">
        <v>11</v>
      </c>
      <c r="AJ29" s="19">
        <f t="shared" si="20"/>
        <v>16</v>
      </c>
      <c r="AK29" s="19">
        <v>6</v>
      </c>
      <c r="AL29" s="19">
        <v>10</v>
      </c>
      <c r="AM29" s="19">
        <f t="shared" si="21"/>
        <v>16</v>
      </c>
      <c r="AN29" s="19">
        <v>7</v>
      </c>
      <c r="AO29" s="19">
        <v>9</v>
      </c>
    </row>
    <row r="30" spans="1:41">
      <c r="A30" s="28"/>
      <c r="B30" s="5" t="s">
        <v>22</v>
      </c>
      <c r="C30" s="10">
        <v>13</v>
      </c>
      <c r="D30" s="10">
        <v>4</v>
      </c>
      <c r="E30" s="10">
        <v>9</v>
      </c>
      <c r="F30" s="10">
        <v>17</v>
      </c>
      <c r="G30" s="10">
        <v>6</v>
      </c>
      <c r="H30" s="10">
        <v>11</v>
      </c>
      <c r="I30" s="10">
        <v>19</v>
      </c>
      <c r="J30" s="10">
        <v>8</v>
      </c>
      <c r="K30" s="10">
        <v>11</v>
      </c>
      <c r="L30" s="10">
        <v>19</v>
      </c>
      <c r="M30" s="10">
        <v>8</v>
      </c>
      <c r="N30" s="10">
        <v>11</v>
      </c>
      <c r="O30" s="10">
        <v>19</v>
      </c>
      <c r="P30" s="10">
        <v>8</v>
      </c>
      <c r="Q30" s="10">
        <v>11</v>
      </c>
      <c r="R30" s="10">
        <f t="shared" si="5"/>
        <v>8</v>
      </c>
      <c r="S30" s="10">
        <v>2</v>
      </c>
      <c r="T30" s="10">
        <v>6</v>
      </c>
      <c r="U30" s="19">
        <v>16</v>
      </c>
      <c r="V30" s="19">
        <v>11</v>
      </c>
      <c r="W30" s="19">
        <v>5</v>
      </c>
      <c r="X30" s="19">
        <v>21</v>
      </c>
      <c r="Y30" s="19">
        <v>11</v>
      </c>
      <c r="Z30" s="19">
        <v>10</v>
      </c>
      <c r="AA30" s="19">
        <f t="shared" si="19"/>
        <v>23</v>
      </c>
      <c r="AB30" s="19">
        <v>10</v>
      </c>
      <c r="AC30" s="19">
        <v>13</v>
      </c>
      <c r="AD30" s="19">
        <f t="shared" si="15"/>
        <v>28</v>
      </c>
      <c r="AE30" s="19">
        <v>11</v>
      </c>
      <c r="AF30" s="19">
        <v>17</v>
      </c>
      <c r="AG30" s="19">
        <v>32</v>
      </c>
      <c r="AH30" s="19">
        <v>14</v>
      </c>
      <c r="AI30" s="19">
        <v>18</v>
      </c>
      <c r="AJ30" s="19">
        <f t="shared" si="20"/>
        <v>28</v>
      </c>
      <c r="AK30" s="19">
        <v>14</v>
      </c>
      <c r="AL30" s="19">
        <v>14</v>
      </c>
      <c r="AM30" s="19">
        <f t="shared" si="21"/>
        <v>29</v>
      </c>
      <c r="AN30" s="19">
        <v>14</v>
      </c>
      <c r="AO30" s="19">
        <v>15</v>
      </c>
    </row>
    <row r="31" spans="1:41">
      <c r="A31" s="28"/>
      <c r="B31" s="5" t="s">
        <v>21</v>
      </c>
      <c r="C31" s="10">
        <v>3</v>
      </c>
      <c r="D31" s="10">
        <v>2</v>
      </c>
      <c r="E31" s="10">
        <v>1</v>
      </c>
      <c r="F31" s="10">
        <v>3</v>
      </c>
      <c r="G31" s="10">
        <v>2</v>
      </c>
      <c r="H31" s="10">
        <v>1</v>
      </c>
      <c r="I31" s="10">
        <v>3</v>
      </c>
      <c r="J31" s="10">
        <v>2</v>
      </c>
      <c r="K31" s="10">
        <v>1</v>
      </c>
      <c r="L31" s="10">
        <v>3</v>
      </c>
      <c r="M31" s="10">
        <v>2</v>
      </c>
      <c r="N31" s="10">
        <v>1</v>
      </c>
      <c r="O31" s="10">
        <v>3</v>
      </c>
      <c r="P31" s="10">
        <v>2</v>
      </c>
      <c r="Q31" s="10">
        <v>1</v>
      </c>
      <c r="R31" s="10">
        <f t="shared" si="5"/>
        <v>3</v>
      </c>
      <c r="S31" s="10">
        <v>2</v>
      </c>
      <c r="T31" s="10">
        <v>1</v>
      </c>
      <c r="U31" s="19">
        <v>3</v>
      </c>
      <c r="V31" s="19">
        <v>2</v>
      </c>
      <c r="W31" s="19">
        <v>1</v>
      </c>
      <c r="X31" s="19">
        <v>2</v>
      </c>
      <c r="Y31" s="19">
        <v>1</v>
      </c>
      <c r="Z31" s="19">
        <v>1</v>
      </c>
      <c r="AA31" s="19">
        <f t="shared" si="19"/>
        <v>2</v>
      </c>
      <c r="AB31" s="19">
        <v>1</v>
      </c>
      <c r="AC31" s="19">
        <v>1</v>
      </c>
      <c r="AD31" s="19">
        <f t="shared" si="15"/>
        <v>2</v>
      </c>
      <c r="AE31" s="19">
        <v>1</v>
      </c>
      <c r="AF31" s="19">
        <v>1</v>
      </c>
      <c r="AG31" s="19">
        <f t="shared" ref="AG31" si="22">AH31+AI31</f>
        <v>2</v>
      </c>
      <c r="AH31" s="19">
        <v>1</v>
      </c>
      <c r="AI31" s="19">
        <v>1</v>
      </c>
      <c r="AJ31" s="19">
        <f t="shared" si="20"/>
        <v>2</v>
      </c>
      <c r="AK31" s="19">
        <v>1</v>
      </c>
      <c r="AL31" s="19">
        <v>1</v>
      </c>
      <c r="AM31" s="19">
        <f t="shared" si="21"/>
        <v>2</v>
      </c>
      <c r="AN31" s="19">
        <v>1</v>
      </c>
      <c r="AO31" s="19">
        <v>1</v>
      </c>
    </row>
    <row r="32" spans="1:41" ht="17.25" thickBot="1">
      <c r="A32" s="29"/>
      <c r="B32" s="8" t="s">
        <v>23</v>
      </c>
      <c r="C32" s="13" t="s">
        <v>36</v>
      </c>
      <c r="D32" s="13" t="s">
        <v>37</v>
      </c>
      <c r="E32" s="13" t="s">
        <v>37</v>
      </c>
      <c r="F32" s="13" t="s">
        <v>38</v>
      </c>
      <c r="G32" s="13" t="s">
        <v>38</v>
      </c>
      <c r="H32" s="13" t="s">
        <v>38</v>
      </c>
      <c r="I32" s="13" t="s">
        <v>38</v>
      </c>
      <c r="J32" s="13" t="s">
        <v>38</v>
      </c>
      <c r="K32" s="13" t="s">
        <v>38</v>
      </c>
      <c r="L32" s="13" t="s">
        <v>38</v>
      </c>
      <c r="M32" s="13" t="s">
        <v>38</v>
      </c>
      <c r="N32" s="13" t="s">
        <v>38</v>
      </c>
      <c r="O32" s="13" t="s">
        <v>38</v>
      </c>
      <c r="P32" s="13" t="s">
        <v>38</v>
      </c>
      <c r="Q32" s="13" t="s">
        <v>37</v>
      </c>
      <c r="R32" s="17" t="s">
        <v>44</v>
      </c>
      <c r="S32" s="13" t="s">
        <v>44</v>
      </c>
      <c r="T32" s="13" t="s">
        <v>44</v>
      </c>
      <c r="U32" s="13" t="s">
        <v>36</v>
      </c>
      <c r="V32" s="13" t="s">
        <v>36</v>
      </c>
      <c r="W32" s="13" t="s">
        <v>36</v>
      </c>
      <c r="X32" s="13" t="s">
        <v>36</v>
      </c>
      <c r="Y32" s="13" t="s">
        <v>36</v>
      </c>
      <c r="Z32" s="13" t="s">
        <v>36</v>
      </c>
      <c r="AA32" s="13" t="s">
        <v>36</v>
      </c>
      <c r="AB32" s="13" t="s">
        <v>36</v>
      </c>
      <c r="AC32" s="13" t="s">
        <v>36</v>
      </c>
      <c r="AD32" s="13" t="s">
        <v>36</v>
      </c>
      <c r="AE32" s="13" t="s">
        <v>36</v>
      </c>
      <c r="AF32" s="13" t="s">
        <v>36</v>
      </c>
      <c r="AG32" s="13" t="s">
        <v>36</v>
      </c>
      <c r="AH32" s="13" t="s">
        <v>36</v>
      </c>
      <c r="AI32" s="13" t="s">
        <v>36</v>
      </c>
      <c r="AJ32" s="13" t="s">
        <v>36</v>
      </c>
      <c r="AK32" s="13" t="s">
        <v>36</v>
      </c>
      <c r="AL32" s="13" t="s">
        <v>36</v>
      </c>
      <c r="AM32" s="13" t="s">
        <v>36</v>
      </c>
      <c r="AN32" s="13" t="s">
        <v>36</v>
      </c>
      <c r="AO32" s="13" t="s">
        <v>36</v>
      </c>
    </row>
    <row r="33" spans="1:39">
      <c r="A33" s="26" t="s">
        <v>42</v>
      </c>
      <c r="B33" s="26"/>
      <c r="C33" s="26"/>
      <c r="D33" s="10"/>
      <c r="E33" s="23"/>
      <c r="F33" s="23"/>
      <c r="G33" s="24"/>
      <c r="H33" s="25"/>
      <c r="I33" s="10"/>
      <c r="J33" s="10"/>
      <c r="K33" s="10"/>
      <c r="L33" s="10"/>
      <c r="M33" s="10"/>
      <c r="N33" s="10"/>
      <c r="O33" s="10"/>
      <c r="P33" s="10"/>
      <c r="Q33" s="10"/>
      <c r="R33" s="24"/>
      <c r="S33" s="25"/>
      <c r="T33" s="10"/>
      <c r="U33" s="10"/>
      <c r="V33" s="10"/>
    </row>
    <row r="34" spans="1:39">
      <c r="A34" s="14" t="s">
        <v>33</v>
      </c>
      <c r="AM34" t="s">
        <v>64</v>
      </c>
    </row>
  </sheetData>
  <mergeCells count="23">
    <mergeCell ref="AN3:AO3"/>
    <mergeCell ref="AM4:AO4"/>
    <mergeCell ref="A2:AI2"/>
    <mergeCell ref="AD4:AF4"/>
    <mergeCell ref="V3:W3"/>
    <mergeCell ref="U4:W4"/>
    <mergeCell ref="AK3:AL3"/>
    <mergeCell ref="R4:T4"/>
    <mergeCell ref="P3:Q3"/>
    <mergeCell ref="AA4:AC4"/>
    <mergeCell ref="AJ4:AL4"/>
    <mergeCell ref="AG4:AI4"/>
    <mergeCell ref="A33:C33"/>
    <mergeCell ref="A24:A32"/>
    <mergeCell ref="A17:A23"/>
    <mergeCell ref="A4:B5"/>
    <mergeCell ref="X4:Z4"/>
    <mergeCell ref="O4:Q4"/>
    <mergeCell ref="A6:A16"/>
    <mergeCell ref="C4:E4"/>
    <mergeCell ref="F4:H4"/>
    <mergeCell ref="I4:K4"/>
    <mergeCell ref="L4:N4"/>
  </mergeCells>
  <phoneticPr fontId="3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9DA7-6D60-4AE0-AFB4-557057550F56}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工作表1</vt:lpstr>
      <vt:lpstr>工作表2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李文琳</dc:creator>
  <cp:lastModifiedBy>余若涵</cp:lastModifiedBy>
  <cp:lastPrinted>2022-04-18T10:00:21Z</cp:lastPrinted>
  <dcterms:created xsi:type="dcterms:W3CDTF">2014-04-08T05:54:15Z</dcterms:created>
  <dcterms:modified xsi:type="dcterms:W3CDTF">2022-04-18T10:01:04Z</dcterms:modified>
</cp:coreProperties>
</file>