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\\172.17.43.101\Public\若涵\性別統計\性別統計指標\"/>
    </mc:Choice>
  </mc:AlternateContent>
  <xr:revisionPtr revIDLastSave="0" documentId="13_ncr:1_{243F2B29-F56F-47C5-9732-036E1D50145D}" xr6:coauthVersionLast="47" xr6:coauthVersionMax="47" xr10:uidLastSave="{00000000-0000-0000-0000-000000000000}"/>
  <bookViews>
    <workbookView xWindow="4095" yWindow="480" windowWidth="20070" windowHeight="14535" xr2:uid="{00000000-000D-0000-FFFF-FFFF00000000}"/>
  </bookViews>
  <sheets>
    <sheet name="110年" sheetId="19" r:id="rId1"/>
    <sheet name="109年" sheetId="18" r:id="rId2"/>
    <sheet name="108年" sheetId="16" r:id="rId3"/>
    <sheet name="107年" sheetId="10" r:id="rId4"/>
    <sheet name="106年" sheetId="11" r:id="rId5"/>
    <sheet name="105年" sheetId="12" r:id="rId6"/>
    <sheet name="104年" sheetId="13" r:id="rId7"/>
    <sheet name="103年" sheetId="14" r:id="rId8"/>
    <sheet name="102年" sheetId="15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9" l="1"/>
  <c r="E6" i="19"/>
  <c r="F6" i="19"/>
  <c r="G6" i="19"/>
  <c r="H6" i="19"/>
  <c r="C6" i="19"/>
  <c r="D8" i="19"/>
  <c r="E8" i="19"/>
  <c r="F8" i="19"/>
  <c r="G8" i="19"/>
  <c r="H8" i="19"/>
  <c r="C8" i="19"/>
  <c r="C8" i="18"/>
  <c r="D8" i="18"/>
  <c r="E8" i="18"/>
  <c r="F8" i="18"/>
  <c r="G8" i="18"/>
  <c r="H8" i="18"/>
  <c r="D15" i="16" l="1"/>
  <c r="D20" i="16" l="1"/>
  <c r="C20" i="16"/>
  <c r="C13" i="16"/>
  <c r="C8" i="16" s="1"/>
  <c r="C6" i="16" s="1"/>
  <c r="D11" i="16"/>
  <c r="D10" i="16"/>
  <c r="D9" i="16"/>
  <c r="H8" i="16"/>
  <c r="G8" i="16"/>
  <c r="G6" i="16" s="1"/>
  <c r="F8" i="16"/>
  <c r="F6" i="16" s="1"/>
  <c r="E8" i="16"/>
  <c r="E6" i="16" s="1"/>
  <c r="H6" i="16"/>
  <c r="D8" i="16" l="1"/>
  <c r="D6" i="16" s="1"/>
  <c r="H6" i="13"/>
  <c r="F6" i="12"/>
  <c r="D6" i="12"/>
  <c r="H6" i="12"/>
  <c r="G6" i="12"/>
  <c r="E6" i="12"/>
  <c r="C6" i="12"/>
  <c r="H6" i="11"/>
  <c r="H6" i="10"/>
  <c r="H8" i="15" l="1"/>
  <c r="H6" i="15" s="1"/>
  <c r="G8" i="15"/>
  <c r="G6" i="15" s="1"/>
  <c r="F8" i="15"/>
  <c r="F6" i="15" s="1"/>
  <c r="E8" i="15"/>
  <c r="E6" i="15" s="1"/>
  <c r="D8" i="15"/>
  <c r="D6" i="15" s="1"/>
  <c r="C8" i="15"/>
  <c r="C6" i="15" s="1"/>
  <c r="H8" i="14"/>
  <c r="H6" i="14" s="1"/>
  <c r="G8" i="14"/>
  <c r="G6" i="14" s="1"/>
  <c r="F8" i="14"/>
  <c r="F6" i="14" s="1"/>
  <c r="E8" i="14"/>
  <c r="E6" i="14" s="1"/>
  <c r="D8" i="14"/>
  <c r="D6" i="14" s="1"/>
  <c r="C8" i="14"/>
  <c r="C6" i="14" s="1"/>
  <c r="H8" i="13"/>
  <c r="G8" i="13"/>
  <c r="G6" i="13" s="1"/>
  <c r="F8" i="13"/>
  <c r="F6" i="13" s="1"/>
  <c r="E8" i="13"/>
  <c r="E6" i="13" s="1"/>
  <c r="D8" i="13"/>
  <c r="D6" i="13" s="1"/>
  <c r="C8" i="13"/>
  <c r="C6" i="13" s="1"/>
  <c r="H8" i="11"/>
  <c r="G8" i="11"/>
  <c r="G6" i="11" s="1"/>
  <c r="F8" i="11"/>
  <c r="F6" i="11" s="1"/>
  <c r="E8" i="11"/>
  <c r="E6" i="11" s="1"/>
  <c r="D8" i="11"/>
  <c r="D6" i="11" s="1"/>
  <c r="C8" i="11"/>
  <c r="C6" i="11" s="1"/>
  <c r="C9" i="10" l="1"/>
  <c r="D9" i="10"/>
  <c r="C10" i="10"/>
  <c r="D10" i="10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  <c r="C18" i="10"/>
  <c r="D18" i="10"/>
  <c r="C19" i="10"/>
  <c r="D19" i="10"/>
  <c r="C20" i="10"/>
  <c r="D20" i="10"/>
  <c r="H8" i="10"/>
  <c r="G8" i="10"/>
  <c r="G6" i="10" s="1"/>
  <c r="F8" i="10"/>
  <c r="F6" i="10" s="1"/>
  <c r="E8" i="10"/>
  <c r="E6" i="10" s="1"/>
  <c r="C8" i="10" l="1"/>
  <c r="C6" i="10" s="1"/>
  <c r="D8" i="10"/>
  <c r="D6" i="10" s="1"/>
</calcChain>
</file>

<file path=xl/sharedStrings.xml><?xml version="1.0" encoding="utf-8"?>
<sst xmlns="http://schemas.openxmlformats.org/spreadsheetml/2006/main" count="418" uniqueCount="42">
  <si>
    <t>會員代表</t>
    <phoneticPr fontId="1" type="noConversion"/>
  </si>
  <si>
    <t>男</t>
    <phoneticPr fontId="1" type="noConversion"/>
  </si>
  <si>
    <t>女</t>
    <phoneticPr fontId="1" type="noConversion"/>
  </si>
  <si>
    <t>桃園市各級農會選任人員數</t>
    <phoneticPr fontId="1" type="noConversion"/>
  </si>
  <si>
    <t>理事</t>
    <phoneticPr fontId="1" type="noConversion"/>
  </si>
  <si>
    <t>監事</t>
    <phoneticPr fontId="1" type="noConversion"/>
  </si>
  <si>
    <t>桃園區農會</t>
    <phoneticPr fontId="1" type="noConversion"/>
  </si>
  <si>
    <t>楊梅區農會</t>
    <phoneticPr fontId="1" type="noConversion"/>
  </si>
  <si>
    <t>大溪區農會</t>
    <phoneticPr fontId="1" type="noConversion"/>
  </si>
  <si>
    <t>蘆竹區農會</t>
    <phoneticPr fontId="1" type="noConversion"/>
  </si>
  <si>
    <t>大園區農會</t>
    <phoneticPr fontId="1" type="noConversion"/>
  </si>
  <si>
    <t>龜山區農會</t>
    <phoneticPr fontId="1" type="noConversion"/>
  </si>
  <si>
    <t>八德區農會</t>
    <phoneticPr fontId="1" type="noConversion"/>
  </si>
  <si>
    <t>龍潭區農會</t>
    <phoneticPr fontId="1" type="noConversion"/>
  </si>
  <si>
    <t>平鎮區農會</t>
    <phoneticPr fontId="1" type="noConversion"/>
  </si>
  <si>
    <t>新屋區農會</t>
    <phoneticPr fontId="1" type="noConversion"/>
  </si>
  <si>
    <t>觀音區農會</t>
    <phoneticPr fontId="1" type="noConversion"/>
  </si>
  <si>
    <t>復興區農會</t>
    <phoneticPr fontId="1" type="noConversion"/>
  </si>
  <si>
    <t>桃園市農會</t>
    <phoneticPr fontId="1" type="noConversion"/>
  </si>
  <si>
    <t>-</t>
    <phoneticPr fontId="1" type="noConversion"/>
  </si>
  <si>
    <t>總計</t>
    <phoneticPr fontId="1" type="noConversion"/>
  </si>
  <si>
    <t>基層農會</t>
    <phoneticPr fontId="1" type="noConversion"/>
  </si>
  <si>
    <t>上級農會</t>
    <phoneticPr fontId="1" type="noConversion"/>
  </si>
  <si>
    <t>單位：人</t>
    <phoneticPr fontId="1" type="noConversion"/>
  </si>
  <si>
    <t>資料來源:根據本市轄內之各區農會資料編整。</t>
    <phoneticPr fontId="1" type="noConversion"/>
  </si>
  <si>
    <t>中華民國107年底</t>
    <phoneticPr fontId="1" type="noConversion"/>
  </si>
  <si>
    <t>中華民國106年底</t>
    <phoneticPr fontId="1" type="noConversion"/>
  </si>
  <si>
    <t>中華民國105年底</t>
    <phoneticPr fontId="1" type="noConversion"/>
  </si>
  <si>
    <t>資料來源:依據中華民國農會資料編製</t>
    <phoneticPr fontId="1" type="noConversion"/>
  </si>
  <si>
    <t>中華民國104年底</t>
    <phoneticPr fontId="1" type="noConversion"/>
  </si>
  <si>
    <t>-</t>
  </si>
  <si>
    <t>中華民國103年底</t>
    <phoneticPr fontId="1" type="noConversion"/>
  </si>
  <si>
    <t>中華民國102年底</t>
    <phoneticPr fontId="1" type="noConversion"/>
  </si>
  <si>
    <t>中華民國108年6月20日編製</t>
    <phoneticPr fontId="1" type="noConversion"/>
  </si>
  <si>
    <t>合計</t>
    <phoneticPr fontId="1" type="noConversion"/>
  </si>
  <si>
    <t>中華民國108年底</t>
    <phoneticPr fontId="1" type="noConversion"/>
  </si>
  <si>
    <t>大園區農會</t>
    <phoneticPr fontId="1" type="noConversion"/>
  </si>
  <si>
    <t>中華民國109年2月20日編製</t>
    <phoneticPr fontId="1" type="noConversion"/>
  </si>
  <si>
    <t>中華民國109年底</t>
    <phoneticPr fontId="1" type="noConversion"/>
  </si>
  <si>
    <t>中華民國110年2月5日編製</t>
    <phoneticPr fontId="1" type="noConversion"/>
  </si>
  <si>
    <t>中華民國110年底</t>
    <phoneticPr fontId="1" type="noConversion"/>
  </si>
  <si>
    <t>中華民國111年2月15日編製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</si>
</sst>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_ "/>
    <numFmt numFmtId="177" formatCode="0_);[Red]\(0\)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Times New Roman"/>
      <family val="1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11"/>
      <color rgb="FFFF0000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Times New Roman"/>
      <family val="1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44" fontId="12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1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10" fillId="0" borderId="8" xfId="0" applyNumberFormat="1" applyFont="1" applyBorder="1">
      <alignment vertical="center"/>
    </xf>
    <xf numFmtId="41" fontId="10" fillId="0" borderId="17" xfId="0" applyNumberFormat="1" applyFont="1" applyBorder="1">
      <alignment vertical="center"/>
    </xf>
    <xf numFmtId="0" fontId="2" fillId="0" borderId="9" xfId="0" applyFont="1" applyBorder="1" applyAlignment="1">
      <alignment vertical="center"/>
    </xf>
    <xf numFmtId="177" fontId="11" fillId="0" borderId="13" xfId="0" applyNumberFormat="1" applyFont="1" applyBorder="1" applyAlignment="1">
      <alignment vertical="center"/>
    </xf>
    <xf numFmtId="177" fontId="11" fillId="0" borderId="1" xfId="0" applyNumberFormat="1" applyFont="1" applyBorder="1" applyAlignment="1">
      <alignment vertical="center"/>
    </xf>
    <xf numFmtId="177" fontId="11" fillId="0" borderId="18" xfId="0" applyNumberFormat="1" applyFont="1" applyBorder="1" applyAlignment="1">
      <alignment vertical="center"/>
    </xf>
    <xf numFmtId="43" fontId="11" fillId="0" borderId="1" xfId="2" applyNumberFormat="1" applyFont="1" applyBorder="1" applyAlignment="1">
      <alignment vertical="center"/>
    </xf>
    <xf numFmtId="43" fontId="11" fillId="0" borderId="20" xfId="2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3" fontId="11" fillId="0" borderId="18" xfId="0" applyNumberFormat="1" applyFont="1" applyBorder="1" applyAlignment="1">
      <alignment vertical="center"/>
    </xf>
    <xf numFmtId="43" fontId="11" fillId="0" borderId="13" xfId="0" applyNumberFormat="1" applyFont="1" applyBorder="1" applyAlignment="1">
      <alignment vertical="center"/>
    </xf>
  </cellXfs>
  <cellStyles count="3">
    <cellStyle name="一般" xfId="0" builtinId="0"/>
    <cellStyle name="一般_台閩地區農會團體數" xfId="1" xr:uid="{00000000-0005-0000-0000-000001000000}"/>
    <cellStyle name="貨幣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643;&#28113;&#37428;/5.&#31185;&#32317;&#21209;/9-2.&#31192;&#26360;&#23460;/&#27599;&#23395;-&#24615;&#24179;/102-%20107&#24180;&#21508;&#32026;&#36786;&#26371;&#36984;&#32856;&#20219;&#20154;&#21729;&#24615;&#21029;&#32113;&#35336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年"/>
      <sheetName val="105年聘任"/>
      <sheetName val="105年選任"/>
      <sheetName val="106聘任"/>
      <sheetName val="106選任"/>
      <sheetName val="107聘任"/>
      <sheetName val="圖表1"/>
      <sheetName val="107選任 "/>
      <sheetName val="圖表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C8">
            <v>37</v>
          </cell>
          <cell r="D8">
            <v>6</v>
          </cell>
        </row>
        <row r="9">
          <cell r="C9">
            <v>45</v>
          </cell>
          <cell r="D9" t="str">
            <v>0</v>
          </cell>
        </row>
        <row r="10">
          <cell r="C10">
            <v>41</v>
          </cell>
          <cell r="D10">
            <v>3</v>
          </cell>
        </row>
        <row r="11">
          <cell r="C11">
            <v>44</v>
          </cell>
          <cell r="D11">
            <v>1</v>
          </cell>
        </row>
        <row r="12">
          <cell r="C12">
            <v>43</v>
          </cell>
          <cell r="D12">
            <v>0</v>
          </cell>
        </row>
        <row r="13">
          <cell r="C13">
            <v>42</v>
          </cell>
          <cell r="D13">
            <v>2</v>
          </cell>
        </row>
        <row r="14">
          <cell r="C14">
            <v>40</v>
          </cell>
          <cell r="D14">
            <v>3</v>
          </cell>
        </row>
        <row r="15">
          <cell r="C15">
            <v>41</v>
          </cell>
          <cell r="D15">
            <v>4</v>
          </cell>
        </row>
        <row r="16">
          <cell r="C16">
            <v>45</v>
          </cell>
          <cell r="D16" t="str">
            <v>0</v>
          </cell>
        </row>
        <row r="17">
          <cell r="C17">
            <v>44</v>
          </cell>
          <cell r="D17">
            <v>1</v>
          </cell>
        </row>
        <row r="18">
          <cell r="C18">
            <v>44</v>
          </cell>
          <cell r="D18">
            <v>1</v>
          </cell>
        </row>
        <row r="19">
          <cell r="C19">
            <v>28</v>
          </cell>
          <cell r="D19">
            <v>3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tabSelected="1" zoomScaleNormal="100" workbookViewId="0">
      <selection activeCell="M10" sqref="M10"/>
    </sheetView>
  </sheetViews>
  <sheetFormatPr defaultRowHeight="16.5"/>
  <cols>
    <col min="1" max="1" width="10.625" style="2" customWidth="1"/>
    <col min="2" max="2" width="13.625" style="2" customWidth="1"/>
    <col min="3" max="8" width="9" customWidth="1"/>
  </cols>
  <sheetData>
    <row r="1" spans="1:9" ht="30">
      <c r="A1" s="51" t="s">
        <v>3</v>
      </c>
      <c r="B1" s="52"/>
      <c r="C1" s="52"/>
      <c r="D1" s="52"/>
      <c r="E1" s="52"/>
      <c r="F1" s="52"/>
      <c r="G1" s="52"/>
      <c r="H1" s="53"/>
    </row>
    <row r="2" spans="1:9">
      <c r="A2" s="54" t="s">
        <v>40</v>
      </c>
      <c r="B2" s="55"/>
      <c r="C2" s="55"/>
      <c r="D2" s="55"/>
      <c r="E2" s="55"/>
      <c r="F2" s="55"/>
      <c r="G2" s="55"/>
      <c r="H2" s="56"/>
    </row>
    <row r="3" spans="1:9">
      <c r="A3" s="39"/>
      <c r="B3" s="14"/>
      <c r="C3" s="57" t="s">
        <v>23</v>
      </c>
      <c r="D3" s="57"/>
      <c r="E3" s="57"/>
      <c r="F3" s="57"/>
      <c r="G3" s="57"/>
      <c r="H3" s="58"/>
    </row>
    <row r="4" spans="1:9">
      <c r="A4" s="59"/>
      <c r="B4" s="60"/>
      <c r="C4" s="63" t="s">
        <v>0</v>
      </c>
      <c r="D4" s="63"/>
      <c r="E4" s="63" t="s">
        <v>4</v>
      </c>
      <c r="F4" s="63"/>
      <c r="G4" s="63" t="s">
        <v>5</v>
      </c>
      <c r="H4" s="63"/>
    </row>
    <row r="5" spans="1:9">
      <c r="A5" s="61"/>
      <c r="B5" s="62"/>
      <c r="C5" s="36" t="s">
        <v>1</v>
      </c>
      <c r="D5" s="36" t="s">
        <v>2</v>
      </c>
      <c r="E5" s="36" t="s">
        <v>1</v>
      </c>
      <c r="F5" s="36" t="s">
        <v>2</v>
      </c>
      <c r="G5" s="36" t="s">
        <v>1</v>
      </c>
      <c r="H5" s="36" t="s">
        <v>2</v>
      </c>
    </row>
    <row r="6" spans="1:9" ht="17.25" thickBot="1">
      <c r="A6" s="45" t="s">
        <v>20</v>
      </c>
      <c r="B6" s="46"/>
      <c r="C6" s="40">
        <f>SUM(C7:C8)</f>
        <v>535</v>
      </c>
      <c r="D6" s="40">
        <f t="shared" ref="D6:H6" si="0">SUM(D7:D8)</f>
        <v>42</v>
      </c>
      <c r="E6" s="40">
        <f t="shared" si="0"/>
        <v>122</v>
      </c>
      <c r="F6" s="40">
        <f t="shared" si="0"/>
        <v>7</v>
      </c>
      <c r="G6" s="40">
        <f t="shared" si="0"/>
        <v>43</v>
      </c>
      <c r="H6" s="72">
        <f t="shared" si="0"/>
        <v>0</v>
      </c>
    </row>
    <row r="7" spans="1:9" ht="18" customHeight="1" thickTop="1" thickBot="1">
      <c r="A7" s="12" t="s">
        <v>22</v>
      </c>
      <c r="B7" s="12" t="s">
        <v>18</v>
      </c>
      <c r="C7" s="40">
        <v>61</v>
      </c>
      <c r="D7" s="40">
        <v>4</v>
      </c>
      <c r="E7" s="40">
        <v>20</v>
      </c>
      <c r="F7" s="40">
        <v>1</v>
      </c>
      <c r="G7" s="40">
        <v>7</v>
      </c>
      <c r="H7" s="44">
        <v>0</v>
      </c>
    </row>
    <row r="8" spans="1:9" ht="18" customHeight="1" thickTop="1">
      <c r="A8" s="47" t="s">
        <v>21</v>
      </c>
      <c r="B8" s="7" t="s">
        <v>34</v>
      </c>
      <c r="C8" s="42">
        <f>SUM(C9:C20)</f>
        <v>474</v>
      </c>
      <c r="D8" s="42">
        <f t="shared" ref="D8:H8" si="1">SUM(D9:D20)</f>
        <v>38</v>
      </c>
      <c r="E8" s="42">
        <f t="shared" si="1"/>
        <v>102</v>
      </c>
      <c r="F8" s="42">
        <f t="shared" si="1"/>
        <v>6</v>
      </c>
      <c r="G8" s="42">
        <f t="shared" si="1"/>
        <v>36</v>
      </c>
      <c r="H8" s="71">
        <f t="shared" si="1"/>
        <v>0</v>
      </c>
      <c r="I8" s="23"/>
    </row>
    <row r="9" spans="1:9" ht="18" customHeight="1">
      <c r="A9" s="47"/>
      <c r="B9" s="7" t="s">
        <v>6</v>
      </c>
      <c r="C9" s="41">
        <v>36</v>
      </c>
      <c r="D9" s="41">
        <v>9</v>
      </c>
      <c r="E9" s="41">
        <v>9</v>
      </c>
      <c r="F9" s="43">
        <v>0</v>
      </c>
      <c r="G9" s="41">
        <v>3</v>
      </c>
      <c r="H9" s="43">
        <v>0</v>
      </c>
      <c r="I9" s="23"/>
    </row>
    <row r="10" spans="1:9" ht="18" customHeight="1">
      <c r="A10" s="47"/>
      <c r="B10" s="7" t="s">
        <v>8</v>
      </c>
      <c r="C10" s="41">
        <v>45</v>
      </c>
      <c r="D10" s="43">
        <v>0</v>
      </c>
      <c r="E10" s="41">
        <v>9</v>
      </c>
      <c r="F10" s="43">
        <v>0</v>
      </c>
      <c r="G10" s="41">
        <v>3</v>
      </c>
      <c r="H10" s="43">
        <v>0</v>
      </c>
      <c r="I10" s="23"/>
    </row>
    <row r="11" spans="1:9" ht="18" customHeight="1">
      <c r="A11" s="47"/>
      <c r="B11" s="7" t="s">
        <v>7</v>
      </c>
      <c r="C11" s="41">
        <v>37</v>
      </c>
      <c r="D11" s="41">
        <v>8</v>
      </c>
      <c r="E11" s="41">
        <v>8</v>
      </c>
      <c r="F11" s="41">
        <v>1</v>
      </c>
      <c r="G11" s="41">
        <v>3</v>
      </c>
      <c r="H11" s="43">
        <v>0</v>
      </c>
      <c r="I11" s="23"/>
    </row>
    <row r="12" spans="1:9" ht="18" customHeight="1">
      <c r="A12" s="47"/>
      <c r="B12" s="7" t="s">
        <v>10</v>
      </c>
      <c r="C12" s="41">
        <v>43</v>
      </c>
      <c r="D12" s="41">
        <v>2</v>
      </c>
      <c r="E12" s="41">
        <v>9</v>
      </c>
      <c r="F12" s="43">
        <v>0</v>
      </c>
      <c r="G12" s="41">
        <v>3</v>
      </c>
      <c r="H12" s="43">
        <v>0</v>
      </c>
      <c r="I12" s="23"/>
    </row>
    <row r="13" spans="1:9" ht="18" customHeight="1">
      <c r="A13" s="47"/>
      <c r="B13" s="7" t="s">
        <v>9</v>
      </c>
      <c r="C13" s="41">
        <v>44</v>
      </c>
      <c r="D13" s="41">
        <v>1</v>
      </c>
      <c r="E13" s="41">
        <v>9</v>
      </c>
      <c r="F13" s="43">
        <v>0</v>
      </c>
      <c r="G13" s="41">
        <v>3</v>
      </c>
      <c r="H13" s="43">
        <v>0</v>
      </c>
      <c r="I13" s="23"/>
    </row>
    <row r="14" spans="1:9" ht="18" customHeight="1">
      <c r="A14" s="47"/>
      <c r="B14" s="7" t="s">
        <v>13</v>
      </c>
      <c r="C14" s="41">
        <v>40</v>
      </c>
      <c r="D14" s="41">
        <v>5</v>
      </c>
      <c r="E14" s="41">
        <v>8</v>
      </c>
      <c r="F14" s="41">
        <v>1</v>
      </c>
      <c r="G14" s="41">
        <v>3</v>
      </c>
      <c r="H14" s="43">
        <v>0</v>
      </c>
      <c r="I14" s="23"/>
    </row>
    <row r="15" spans="1:9" ht="18" customHeight="1">
      <c r="A15" s="47"/>
      <c r="B15" s="7" t="s">
        <v>14</v>
      </c>
      <c r="C15" s="41">
        <v>44</v>
      </c>
      <c r="D15" s="43">
        <v>0</v>
      </c>
      <c r="E15" s="41">
        <v>9</v>
      </c>
      <c r="F15" s="43">
        <v>0</v>
      </c>
      <c r="G15" s="41">
        <v>3</v>
      </c>
      <c r="H15" s="43">
        <v>0</v>
      </c>
      <c r="I15" s="23"/>
    </row>
    <row r="16" spans="1:9" ht="18" customHeight="1">
      <c r="A16" s="47"/>
      <c r="B16" s="7" t="s">
        <v>16</v>
      </c>
      <c r="C16" s="41">
        <v>43</v>
      </c>
      <c r="D16" s="41">
        <v>1</v>
      </c>
      <c r="E16" s="41">
        <v>9</v>
      </c>
      <c r="F16" s="43">
        <v>0</v>
      </c>
      <c r="G16" s="41">
        <v>3</v>
      </c>
      <c r="H16" s="43">
        <v>0</v>
      </c>
      <c r="I16" s="23"/>
    </row>
    <row r="17" spans="1:19" ht="18" customHeight="1">
      <c r="A17" s="47"/>
      <c r="B17" s="7" t="s">
        <v>15</v>
      </c>
      <c r="C17" s="41">
        <v>41</v>
      </c>
      <c r="D17" s="41">
        <v>1</v>
      </c>
      <c r="E17" s="41">
        <v>9</v>
      </c>
      <c r="F17" s="43">
        <v>0</v>
      </c>
      <c r="G17" s="41">
        <v>3</v>
      </c>
      <c r="H17" s="43">
        <v>0</v>
      </c>
      <c r="I17" s="23"/>
    </row>
    <row r="18" spans="1:19" ht="18" customHeight="1">
      <c r="A18" s="47"/>
      <c r="B18" s="7" t="s">
        <v>11</v>
      </c>
      <c r="C18" s="41">
        <v>41</v>
      </c>
      <c r="D18" s="41">
        <v>3</v>
      </c>
      <c r="E18" s="41">
        <v>9</v>
      </c>
      <c r="F18" s="43">
        <v>0</v>
      </c>
      <c r="G18" s="41">
        <v>3</v>
      </c>
      <c r="H18" s="43">
        <v>0</v>
      </c>
      <c r="I18" s="23"/>
    </row>
    <row r="19" spans="1:19" ht="18" customHeight="1">
      <c r="A19" s="47"/>
      <c r="B19" s="7" t="s">
        <v>12</v>
      </c>
      <c r="C19" s="41">
        <v>34</v>
      </c>
      <c r="D19" s="41">
        <v>4</v>
      </c>
      <c r="E19" s="41">
        <v>7</v>
      </c>
      <c r="F19" s="41">
        <v>2</v>
      </c>
      <c r="G19" s="41">
        <v>3</v>
      </c>
      <c r="H19" s="43">
        <v>0</v>
      </c>
      <c r="I19" s="23"/>
    </row>
    <row r="20" spans="1:19" ht="18" customHeight="1">
      <c r="A20" s="48"/>
      <c r="B20" s="8" t="s">
        <v>17</v>
      </c>
      <c r="C20" s="41">
        <v>26</v>
      </c>
      <c r="D20" s="41">
        <v>4</v>
      </c>
      <c r="E20" s="41">
        <v>7</v>
      </c>
      <c r="F20" s="41">
        <v>2</v>
      </c>
      <c r="G20" s="41">
        <v>3</v>
      </c>
      <c r="H20" s="43">
        <v>0</v>
      </c>
      <c r="I20" s="23"/>
    </row>
    <row r="21" spans="1:19">
      <c r="A21" s="49" t="s">
        <v>24</v>
      </c>
      <c r="B21" s="49"/>
      <c r="C21" s="50"/>
      <c r="D21" s="50"/>
      <c r="E21" s="1"/>
      <c r="F21" s="1"/>
      <c r="G21" s="1"/>
      <c r="H21" s="1"/>
      <c r="I21" s="1"/>
    </row>
    <row r="22" spans="1:19" s="20" customFormat="1" ht="18" customHeight="1">
      <c r="A22" s="15"/>
      <c r="B22" s="16"/>
      <c r="C22" s="16"/>
      <c r="D22" s="16"/>
      <c r="E22" s="15"/>
      <c r="F22" s="32" t="s">
        <v>41</v>
      </c>
      <c r="G22" s="16"/>
      <c r="H22" s="16"/>
      <c r="I22" s="16"/>
      <c r="J22" s="16"/>
      <c r="K22" s="17"/>
      <c r="L22" s="16"/>
      <c r="M22" s="16"/>
      <c r="N22" s="16"/>
      <c r="O22" s="16"/>
      <c r="P22" s="18"/>
      <c r="Q22" s="16"/>
      <c r="R22" s="16"/>
      <c r="S22" s="19"/>
    </row>
    <row r="23" spans="1:19" s="20" customFormat="1" ht="18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16"/>
      <c r="M23" s="16"/>
      <c r="N23" s="16"/>
      <c r="O23" s="16"/>
      <c r="P23" s="16"/>
      <c r="Q23" s="21"/>
      <c r="R23" s="21"/>
      <c r="S23" s="17"/>
    </row>
    <row r="24" spans="1:19">
      <c r="B24" s="13"/>
      <c r="C24" s="1"/>
      <c r="D24" s="1"/>
      <c r="E24" s="1"/>
      <c r="F24" s="1"/>
      <c r="G24" s="1"/>
      <c r="H24" s="1"/>
      <c r="I24" s="1"/>
    </row>
    <row r="25" spans="1:19">
      <c r="A25" s="15"/>
      <c r="B25" s="13"/>
      <c r="C25" s="1"/>
      <c r="D25" s="1"/>
      <c r="E25" s="1"/>
      <c r="F25" s="1"/>
      <c r="G25" s="1"/>
      <c r="H25" s="1"/>
      <c r="I25" s="1"/>
    </row>
    <row r="26" spans="1:19">
      <c r="B26" s="13"/>
      <c r="C26" s="1"/>
      <c r="D26" s="1"/>
      <c r="E26" s="1"/>
      <c r="F26" s="1"/>
      <c r="G26" s="1"/>
      <c r="H26" s="1"/>
      <c r="I26" s="1"/>
    </row>
  </sheetData>
  <mergeCells count="10">
    <mergeCell ref="A6:B6"/>
    <mergeCell ref="A8:A20"/>
    <mergeCell ref="A21:D21"/>
    <mergeCell ref="A1:H1"/>
    <mergeCell ref="A2:H2"/>
    <mergeCell ref="C3:H3"/>
    <mergeCell ref="A4:B5"/>
    <mergeCell ref="C4:D4"/>
    <mergeCell ref="E4:F4"/>
    <mergeCell ref="G4:H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6"/>
  <sheetViews>
    <sheetView workbookViewId="0">
      <selection activeCell="C8" sqref="C7:C8"/>
    </sheetView>
  </sheetViews>
  <sheetFormatPr defaultRowHeight="16.5"/>
  <cols>
    <col min="1" max="1" width="10.625" style="2" customWidth="1"/>
    <col min="2" max="2" width="13.625" style="2" customWidth="1"/>
    <col min="3" max="8" width="9" customWidth="1"/>
  </cols>
  <sheetData>
    <row r="1" spans="1:9" ht="30">
      <c r="A1" s="67" t="s">
        <v>3</v>
      </c>
      <c r="B1" s="67"/>
      <c r="C1" s="67"/>
      <c r="D1" s="67"/>
      <c r="E1" s="67"/>
      <c r="F1" s="67"/>
      <c r="G1" s="67"/>
      <c r="H1" s="67"/>
    </row>
    <row r="2" spans="1:9">
      <c r="A2" s="55" t="s">
        <v>38</v>
      </c>
      <c r="B2" s="55"/>
      <c r="C2" s="55"/>
      <c r="D2" s="55"/>
      <c r="E2" s="55"/>
      <c r="F2" s="55"/>
      <c r="G2" s="55"/>
      <c r="H2" s="55"/>
    </row>
    <row r="3" spans="1:9">
      <c r="A3" s="14"/>
      <c r="B3" s="14"/>
      <c r="C3" s="57" t="s">
        <v>23</v>
      </c>
      <c r="D3" s="57"/>
      <c r="E3" s="57"/>
      <c r="F3" s="57"/>
      <c r="G3" s="57"/>
      <c r="H3" s="57"/>
    </row>
    <row r="4" spans="1:9">
      <c r="A4" s="68"/>
      <c r="B4" s="60"/>
      <c r="C4" s="63" t="s">
        <v>0</v>
      </c>
      <c r="D4" s="63"/>
      <c r="E4" s="63" t="s">
        <v>4</v>
      </c>
      <c r="F4" s="63"/>
      <c r="G4" s="63" t="s">
        <v>5</v>
      </c>
      <c r="H4" s="70"/>
    </row>
    <row r="5" spans="1:9">
      <c r="A5" s="69"/>
      <c r="B5" s="62"/>
      <c r="C5" s="34" t="s">
        <v>1</v>
      </c>
      <c r="D5" s="34" t="s">
        <v>2</v>
      </c>
      <c r="E5" s="34" t="s">
        <v>1</v>
      </c>
      <c r="F5" s="34" t="s">
        <v>2</v>
      </c>
      <c r="G5" s="34" t="s">
        <v>1</v>
      </c>
      <c r="H5" s="35" t="s">
        <v>2</v>
      </c>
    </row>
    <row r="6" spans="1:9" ht="17.25" thickBot="1">
      <c r="A6" s="64" t="s">
        <v>20</v>
      </c>
      <c r="B6" s="46"/>
      <c r="C6" s="10">
        <v>539</v>
      </c>
      <c r="D6" s="10">
        <v>28</v>
      </c>
      <c r="E6" s="10">
        <v>124</v>
      </c>
      <c r="F6" s="10">
        <v>4</v>
      </c>
      <c r="G6" s="10">
        <v>42</v>
      </c>
      <c r="H6" s="11">
        <v>1</v>
      </c>
    </row>
    <row r="7" spans="1:9" ht="18" customHeight="1" thickTop="1" thickBot="1">
      <c r="A7" s="33" t="s">
        <v>22</v>
      </c>
      <c r="B7" s="12" t="s">
        <v>18</v>
      </c>
      <c r="C7" s="10">
        <v>60</v>
      </c>
      <c r="D7" s="10">
        <v>3</v>
      </c>
      <c r="E7" s="10">
        <v>20</v>
      </c>
      <c r="F7" s="10">
        <v>1</v>
      </c>
      <c r="G7" s="10">
        <v>7</v>
      </c>
      <c r="H7" s="37">
        <v>0</v>
      </c>
    </row>
    <row r="8" spans="1:9" ht="18" customHeight="1" thickTop="1">
      <c r="A8" s="65" t="s">
        <v>21</v>
      </c>
      <c r="B8" s="7" t="s">
        <v>34</v>
      </c>
      <c r="C8" s="3">
        <f t="shared" ref="C8:H8" si="0">SUM(,C9:C20)</f>
        <v>479</v>
      </c>
      <c r="D8" s="3">
        <f t="shared" si="0"/>
        <v>25</v>
      </c>
      <c r="E8" s="3">
        <f t="shared" si="0"/>
        <v>104</v>
      </c>
      <c r="F8" s="3">
        <f t="shared" si="0"/>
        <v>3</v>
      </c>
      <c r="G8" s="3">
        <f t="shared" si="0"/>
        <v>35</v>
      </c>
      <c r="H8" s="22">
        <f t="shared" si="0"/>
        <v>1</v>
      </c>
      <c r="I8" s="23"/>
    </row>
    <row r="9" spans="1:9" ht="18" customHeight="1">
      <c r="A9" s="65"/>
      <c r="B9" s="7" t="s">
        <v>6</v>
      </c>
      <c r="C9" s="3">
        <v>36</v>
      </c>
      <c r="D9" s="3">
        <v>6</v>
      </c>
      <c r="E9" s="3">
        <v>9</v>
      </c>
      <c r="F9" s="37">
        <v>0</v>
      </c>
      <c r="G9" s="3">
        <v>3</v>
      </c>
      <c r="H9" s="37">
        <v>0</v>
      </c>
      <c r="I9" s="23"/>
    </row>
    <row r="10" spans="1:9" ht="18" customHeight="1">
      <c r="A10" s="65"/>
      <c r="B10" s="7" t="s">
        <v>8</v>
      </c>
      <c r="C10" s="3">
        <v>44</v>
      </c>
      <c r="D10" s="37">
        <v>0</v>
      </c>
      <c r="E10" s="3">
        <v>9</v>
      </c>
      <c r="F10" s="37">
        <v>0</v>
      </c>
      <c r="G10" s="3">
        <v>3</v>
      </c>
      <c r="H10" s="37">
        <v>0</v>
      </c>
      <c r="I10" s="23"/>
    </row>
    <row r="11" spans="1:9" ht="18" customHeight="1">
      <c r="A11" s="65"/>
      <c r="B11" s="7" t="s">
        <v>7</v>
      </c>
      <c r="C11" s="3">
        <v>39</v>
      </c>
      <c r="D11" s="3">
        <v>3</v>
      </c>
      <c r="E11" s="3">
        <v>9</v>
      </c>
      <c r="F11" s="37">
        <v>0</v>
      </c>
      <c r="G11" s="3">
        <v>3</v>
      </c>
      <c r="H11" s="37">
        <v>0</v>
      </c>
      <c r="I11" s="23"/>
    </row>
    <row r="12" spans="1:9" ht="18" customHeight="1">
      <c r="A12" s="65"/>
      <c r="B12" s="7" t="s">
        <v>10</v>
      </c>
      <c r="C12" s="3">
        <v>41</v>
      </c>
      <c r="D12" s="3">
        <v>2</v>
      </c>
      <c r="E12" s="3">
        <v>8</v>
      </c>
      <c r="F12" s="3">
        <v>1</v>
      </c>
      <c r="G12" s="3">
        <v>3</v>
      </c>
      <c r="H12" s="37">
        <v>0</v>
      </c>
      <c r="I12" s="23"/>
    </row>
    <row r="13" spans="1:9" ht="18" customHeight="1">
      <c r="A13" s="65"/>
      <c r="B13" s="7" t="s">
        <v>9</v>
      </c>
      <c r="C13" s="3">
        <v>43</v>
      </c>
      <c r="D13" s="3">
        <v>1</v>
      </c>
      <c r="E13" s="3">
        <v>9</v>
      </c>
      <c r="F13" s="37">
        <v>0</v>
      </c>
      <c r="G13" s="3">
        <v>3</v>
      </c>
      <c r="H13" s="37">
        <v>0</v>
      </c>
      <c r="I13" s="23"/>
    </row>
    <row r="14" spans="1:9" ht="18" customHeight="1">
      <c r="A14" s="65"/>
      <c r="B14" s="7" t="s">
        <v>13</v>
      </c>
      <c r="C14" s="3">
        <v>41</v>
      </c>
      <c r="D14" s="3">
        <v>3</v>
      </c>
      <c r="E14" s="3">
        <v>7</v>
      </c>
      <c r="F14" s="3">
        <v>1</v>
      </c>
      <c r="G14" s="3">
        <v>3</v>
      </c>
      <c r="H14" s="37">
        <v>0</v>
      </c>
      <c r="I14" s="23"/>
    </row>
    <row r="15" spans="1:9" ht="18" customHeight="1">
      <c r="A15" s="65"/>
      <c r="B15" s="7" t="s">
        <v>14</v>
      </c>
      <c r="C15" s="3">
        <v>44</v>
      </c>
      <c r="D15" s="37">
        <v>0</v>
      </c>
      <c r="E15" s="3">
        <v>9</v>
      </c>
      <c r="F15" s="37">
        <v>0</v>
      </c>
      <c r="G15" s="3">
        <v>3</v>
      </c>
      <c r="H15" s="37">
        <v>0</v>
      </c>
      <c r="I15" s="23"/>
    </row>
    <row r="16" spans="1:9" ht="18" customHeight="1">
      <c r="A16" s="65"/>
      <c r="B16" s="7" t="s">
        <v>16</v>
      </c>
      <c r="C16" s="3">
        <v>43</v>
      </c>
      <c r="D16" s="3">
        <v>1</v>
      </c>
      <c r="E16" s="3">
        <v>9</v>
      </c>
      <c r="F16" s="37">
        <v>0</v>
      </c>
      <c r="G16" s="3">
        <v>3</v>
      </c>
      <c r="H16" s="37">
        <v>0</v>
      </c>
      <c r="I16" s="23"/>
    </row>
    <row r="17" spans="1:19" ht="18" customHeight="1">
      <c r="A17" s="65"/>
      <c r="B17" s="7" t="s">
        <v>15</v>
      </c>
      <c r="C17" s="3">
        <v>41</v>
      </c>
      <c r="D17" s="3">
        <v>1</v>
      </c>
      <c r="E17" s="3">
        <v>9</v>
      </c>
      <c r="F17" s="37">
        <v>0</v>
      </c>
      <c r="G17" s="3">
        <v>3</v>
      </c>
      <c r="H17" s="37">
        <v>0</v>
      </c>
      <c r="I17" s="23"/>
    </row>
    <row r="18" spans="1:19" ht="18" customHeight="1">
      <c r="A18" s="65"/>
      <c r="B18" s="7" t="s">
        <v>11</v>
      </c>
      <c r="C18" s="3">
        <v>40</v>
      </c>
      <c r="D18" s="3">
        <v>2</v>
      </c>
      <c r="E18" s="3">
        <v>9</v>
      </c>
      <c r="F18" s="37">
        <v>0</v>
      </c>
      <c r="G18" s="3">
        <v>3</v>
      </c>
      <c r="H18" s="37">
        <v>0</v>
      </c>
      <c r="I18" s="23"/>
    </row>
    <row r="19" spans="1:19" ht="18" customHeight="1">
      <c r="A19" s="65"/>
      <c r="B19" s="7" t="s">
        <v>12</v>
      </c>
      <c r="C19" s="3">
        <v>39</v>
      </c>
      <c r="D19" s="3">
        <v>3</v>
      </c>
      <c r="E19" s="3">
        <v>8</v>
      </c>
      <c r="F19" s="3">
        <v>1</v>
      </c>
      <c r="G19" s="3">
        <v>3</v>
      </c>
      <c r="H19" s="37">
        <v>0</v>
      </c>
      <c r="I19" s="23"/>
    </row>
    <row r="20" spans="1:19" ht="18" customHeight="1" thickBot="1">
      <c r="A20" s="66"/>
      <c r="B20" s="8" t="s">
        <v>17</v>
      </c>
      <c r="C20" s="4">
        <v>28</v>
      </c>
      <c r="D20" s="4">
        <v>3</v>
      </c>
      <c r="E20" s="4">
        <v>9</v>
      </c>
      <c r="F20" s="38">
        <v>0</v>
      </c>
      <c r="G20" s="4">
        <v>2</v>
      </c>
      <c r="H20" s="6">
        <v>1</v>
      </c>
      <c r="I20" s="23"/>
    </row>
    <row r="21" spans="1:19">
      <c r="A21" s="49" t="s">
        <v>24</v>
      </c>
      <c r="B21" s="49"/>
      <c r="C21" s="49"/>
      <c r="D21" s="49"/>
      <c r="E21" s="1"/>
      <c r="F21" s="1"/>
      <c r="G21" s="1"/>
      <c r="H21" s="1"/>
      <c r="I21" s="1"/>
    </row>
    <row r="22" spans="1:19" s="20" customFormat="1" ht="18" customHeight="1">
      <c r="A22" s="15"/>
      <c r="B22" s="16"/>
      <c r="C22" s="16"/>
      <c r="D22" s="16"/>
      <c r="E22" s="15"/>
      <c r="F22" s="32" t="s">
        <v>39</v>
      </c>
      <c r="G22" s="16"/>
      <c r="H22" s="16"/>
      <c r="I22" s="16"/>
      <c r="J22" s="16"/>
      <c r="K22" s="17"/>
      <c r="L22" s="16"/>
      <c r="M22" s="16"/>
      <c r="N22" s="16"/>
      <c r="O22" s="16"/>
      <c r="P22" s="18"/>
      <c r="Q22" s="16"/>
      <c r="R22" s="16"/>
      <c r="S22" s="19"/>
    </row>
    <row r="23" spans="1:19" s="20" customFormat="1" ht="18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16"/>
      <c r="M23" s="16"/>
      <c r="N23" s="16"/>
      <c r="O23" s="16"/>
      <c r="P23" s="16"/>
      <c r="Q23" s="21"/>
      <c r="R23" s="21"/>
      <c r="S23" s="17"/>
    </row>
    <row r="24" spans="1:19">
      <c r="B24" s="13"/>
      <c r="C24" s="1"/>
      <c r="D24" s="1"/>
      <c r="E24" s="1"/>
      <c r="F24" s="1"/>
      <c r="G24" s="1"/>
      <c r="H24" s="1"/>
      <c r="I24" s="1"/>
    </row>
    <row r="25" spans="1:19">
      <c r="A25" s="15"/>
      <c r="B25" s="13"/>
      <c r="C25" s="1"/>
      <c r="D25" s="1"/>
      <c r="E25" s="1"/>
      <c r="F25" s="1"/>
      <c r="G25" s="1"/>
      <c r="H25" s="1"/>
      <c r="I25" s="1"/>
    </row>
    <row r="26" spans="1:19">
      <c r="B26" s="13"/>
      <c r="C26" s="1"/>
      <c r="D26" s="1"/>
      <c r="E26" s="1"/>
      <c r="F26" s="1"/>
      <c r="G26" s="1"/>
      <c r="H26" s="1"/>
      <c r="I26" s="1"/>
    </row>
  </sheetData>
  <mergeCells count="10">
    <mergeCell ref="A6:B6"/>
    <mergeCell ref="A8:A20"/>
    <mergeCell ref="A21:D21"/>
    <mergeCell ref="A1:H1"/>
    <mergeCell ref="A2:H2"/>
    <mergeCell ref="C3:H3"/>
    <mergeCell ref="A4:B5"/>
    <mergeCell ref="C4:D4"/>
    <mergeCell ref="E4:F4"/>
    <mergeCell ref="G4:H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6"/>
  <sheetViews>
    <sheetView topLeftCell="B1" workbookViewId="0">
      <selection activeCell="G22" sqref="G22"/>
    </sheetView>
  </sheetViews>
  <sheetFormatPr defaultRowHeight="16.5"/>
  <cols>
    <col min="1" max="1" width="10.625" style="2" customWidth="1"/>
    <col min="2" max="2" width="13.625" style="2" customWidth="1"/>
    <col min="3" max="8" width="9" customWidth="1"/>
  </cols>
  <sheetData>
    <row r="1" spans="1:9" ht="30">
      <c r="A1" s="67" t="s">
        <v>3</v>
      </c>
      <c r="B1" s="67"/>
      <c r="C1" s="67"/>
      <c r="D1" s="67"/>
      <c r="E1" s="67"/>
      <c r="F1" s="67"/>
      <c r="G1" s="67"/>
      <c r="H1" s="67"/>
    </row>
    <row r="2" spans="1:9">
      <c r="A2" s="55" t="s">
        <v>35</v>
      </c>
      <c r="B2" s="55"/>
      <c r="C2" s="55"/>
      <c r="D2" s="55"/>
      <c r="E2" s="55"/>
      <c r="F2" s="55"/>
      <c r="G2" s="55"/>
      <c r="H2" s="55"/>
    </row>
    <row r="3" spans="1:9">
      <c r="A3" s="14"/>
      <c r="B3" s="14"/>
      <c r="C3" s="57" t="s">
        <v>23</v>
      </c>
      <c r="D3" s="57"/>
      <c r="E3" s="57"/>
      <c r="F3" s="57"/>
      <c r="G3" s="57"/>
      <c r="H3" s="57"/>
    </row>
    <row r="4" spans="1:9">
      <c r="A4" s="68"/>
      <c r="B4" s="60"/>
      <c r="C4" s="63" t="s">
        <v>0</v>
      </c>
      <c r="D4" s="63"/>
      <c r="E4" s="63" t="s">
        <v>4</v>
      </c>
      <c r="F4" s="63"/>
      <c r="G4" s="63" t="s">
        <v>5</v>
      </c>
      <c r="H4" s="70"/>
    </row>
    <row r="5" spans="1:9">
      <c r="A5" s="69"/>
      <c r="B5" s="62"/>
      <c r="C5" s="29" t="s">
        <v>1</v>
      </c>
      <c r="D5" s="29" t="s">
        <v>2</v>
      </c>
      <c r="E5" s="29" t="s">
        <v>1</v>
      </c>
      <c r="F5" s="29" t="s">
        <v>2</v>
      </c>
      <c r="G5" s="29" t="s">
        <v>1</v>
      </c>
      <c r="H5" s="30" t="s">
        <v>2</v>
      </c>
    </row>
    <row r="6" spans="1:9" ht="17.25" thickBot="1">
      <c r="A6" s="64" t="s">
        <v>20</v>
      </c>
      <c r="B6" s="46"/>
      <c r="C6" s="10">
        <f>C7+C8</f>
        <v>543</v>
      </c>
      <c r="D6" s="10">
        <f t="shared" ref="D6:G6" si="0">D7+D8</f>
        <v>28</v>
      </c>
      <c r="E6" s="10">
        <f t="shared" si="0"/>
        <v>125</v>
      </c>
      <c r="F6" s="10">
        <f t="shared" si="0"/>
        <v>4</v>
      </c>
      <c r="G6" s="10">
        <f t="shared" si="0"/>
        <v>42</v>
      </c>
      <c r="H6" s="11">
        <f>0+1</f>
        <v>1</v>
      </c>
    </row>
    <row r="7" spans="1:9" ht="18" customHeight="1" thickTop="1" thickBot="1">
      <c r="A7" s="31" t="s">
        <v>22</v>
      </c>
      <c r="B7" s="12" t="s">
        <v>18</v>
      </c>
      <c r="C7" s="10">
        <v>60</v>
      </c>
      <c r="D7" s="10">
        <v>3</v>
      </c>
      <c r="E7" s="10">
        <v>20</v>
      </c>
      <c r="F7" s="10">
        <v>1</v>
      </c>
      <c r="G7" s="10">
        <v>7</v>
      </c>
      <c r="H7" s="11">
        <v>0</v>
      </c>
    </row>
    <row r="8" spans="1:9" ht="18" customHeight="1" thickTop="1">
      <c r="A8" s="65" t="s">
        <v>21</v>
      </c>
      <c r="B8" s="7" t="s">
        <v>34</v>
      </c>
      <c r="C8" s="3">
        <f t="shared" ref="C8:H8" si="1">SUM(,C9:C20)</f>
        <v>483</v>
      </c>
      <c r="D8" s="3">
        <f t="shared" si="1"/>
        <v>25</v>
      </c>
      <c r="E8" s="3">
        <f t="shared" si="1"/>
        <v>105</v>
      </c>
      <c r="F8" s="3">
        <f t="shared" si="1"/>
        <v>3</v>
      </c>
      <c r="G8" s="3">
        <f t="shared" si="1"/>
        <v>35</v>
      </c>
      <c r="H8" s="22">
        <f t="shared" si="1"/>
        <v>1</v>
      </c>
      <c r="I8" s="23"/>
    </row>
    <row r="9" spans="1:9" ht="18" customHeight="1">
      <c r="A9" s="65"/>
      <c r="B9" s="7" t="s">
        <v>6</v>
      </c>
      <c r="C9" s="3">
        <v>36</v>
      </c>
      <c r="D9" s="3">
        <f>'[1]107選任 '!D8</f>
        <v>6</v>
      </c>
      <c r="E9" s="3">
        <v>9</v>
      </c>
      <c r="F9" s="3">
        <v>0</v>
      </c>
      <c r="G9" s="3">
        <v>3</v>
      </c>
      <c r="H9" s="5">
        <v>0</v>
      </c>
      <c r="I9" s="23"/>
    </row>
    <row r="10" spans="1:9" ht="18" customHeight="1">
      <c r="A10" s="65"/>
      <c r="B10" s="7" t="s">
        <v>8</v>
      </c>
      <c r="C10" s="3">
        <v>44</v>
      </c>
      <c r="D10" s="3" t="str">
        <f>'[1]107選任 '!D9</f>
        <v>0</v>
      </c>
      <c r="E10" s="3">
        <v>9</v>
      </c>
      <c r="F10" s="3">
        <v>0</v>
      </c>
      <c r="G10" s="3">
        <v>3</v>
      </c>
      <c r="H10" s="5">
        <v>0</v>
      </c>
      <c r="I10" s="23"/>
    </row>
    <row r="11" spans="1:9" ht="18" customHeight="1">
      <c r="A11" s="65"/>
      <c r="B11" s="7" t="s">
        <v>7</v>
      </c>
      <c r="C11" s="3">
        <v>40</v>
      </c>
      <c r="D11" s="3">
        <f>'[1]107選任 '!D10</f>
        <v>3</v>
      </c>
      <c r="E11" s="3">
        <v>9</v>
      </c>
      <c r="F11" s="3">
        <v>0</v>
      </c>
      <c r="G11" s="3">
        <v>3</v>
      </c>
      <c r="H11" s="5">
        <v>0</v>
      </c>
      <c r="I11" s="23"/>
    </row>
    <row r="12" spans="1:9" ht="18" customHeight="1">
      <c r="A12" s="65"/>
      <c r="B12" s="7" t="s">
        <v>36</v>
      </c>
      <c r="C12" s="3">
        <v>41</v>
      </c>
      <c r="D12" s="3">
        <v>2</v>
      </c>
      <c r="E12" s="3">
        <v>8</v>
      </c>
      <c r="F12" s="3">
        <v>1</v>
      </c>
      <c r="G12" s="3">
        <v>3</v>
      </c>
      <c r="H12" s="5">
        <v>0</v>
      </c>
      <c r="I12" s="23"/>
    </row>
    <row r="13" spans="1:9" ht="18" customHeight="1">
      <c r="A13" s="65"/>
      <c r="B13" s="7" t="s">
        <v>9</v>
      </c>
      <c r="C13" s="3">
        <f>'[1]107選任 '!C12</f>
        <v>43</v>
      </c>
      <c r="D13" s="3">
        <v>1</v>
      </c>
      <c r="E13" s="3">
        <v>9</v>
      </c>
      <c r="F13" s="3">
        <v>0</v>
      </c>
      <c r="G13" s="3">
        <v>3</v>
      </c>
      <c r="H13" s="5">
        <v>0</v>
      </c>
      <c r="I13" s="23"/>
    </row>
    <row r="14" spans="1:9" ht="18" customHeight="1">
      <c r="A14" s="65"/>
      <c r="B14" s="7" t="s">
        <v>13</v>
      </c>
      <c r="C14" s="3">
        <v>41</v>
      </c>
      <c r="D14" s="3">
        <v>3</v>
      </c>
      <c r="E14" s="3">
        <v>8</v>
      </c>
      <c r="F14" s="3">
        <v>1</v>
      </c>
      <c r="G14" s="3">
        <v>3</v>
      </c>
      <c r="H14" s="5">
        <v>0</v>
      </c>
      <c r="I14" s="23"/>
    </row>
    <row r="15" spans="1:9" ht="18" customHeight="1">
      <c r="A15" s="65"/>
      <c r="B15" s="7" t="s">
        <v>14</v>
      </c>
      <c r="C15" s="3">
        <v>45</v>
      </c>
      <c r="D15" s="3">
        <f>'[1]107選任 '!D12</f>
        <v>0</v>
      </c>
      <c r="E15" s="3">
        <v>9</v>
      </c>
      <c r="F15" s="3">
        <v>0</v>
      </c>
      <c r="G15" s="3">
        <v>3</v>
      </c>
      <c r="H15" s="5">
        <v>0</v>
      </c>
      <c r="I15" s="23"/>
    </row>
    <row r="16" spans="1:9" ht="18" customHeight="1">
      <c r="A16" s="65"/>
      <c r="B16" s="7" t="s">
        <v>16</v>
      </c>
      <c r="C16" s="3">
        <v>44</v>
      </c>
      <c r="D16" s="3">
        <v>1</v>
      </c>
      <c r="E16" s="3">
        <v>9</v>
      </c>
      <c r="F16" s="3">
        <v>0</v>
      </c>
      <c r="G16" s="3">
        <v>3</v>
      </c>
      <c r="H16" s="5">
        <v>0</v>
      </c>
      <c r="I16" s="23"/>
    </row>
    <row r="17" spans="1:19" ht="18" customHeight="1">
      <c r="A17" s="65"/>
      <c r="B17" s="7" t="s">
        <v>15</v>
      </c>
      <c r="C17" s="3">
        <v>41</v>
      </c>
      <c r="D17" s="3">
        <v>1</v>
      </c>
      <c r="E17" s="3">
        <v>9</v>
      </c>
      <c r="F17" s="3">
        <v>0</v>
      </c>
      <c r="G17" s="3">
        <v>3</v>
      </c>
      <c r="H17" s="5">
        <v>0</v>
      </c>
      <c r="I17" s="23"/>
    </row>
    <row r="18" spans="1:19" ht="18" customHeight="1">
      <c r="A18" s="65"/>
      <c r="B18" s="7" t="s">
        <v>11</v>
      </c>
      <c r="C18" s="3">
        <v>40</v>
      </c>
      <c r="D18" s="3">
        <v>2</v>
      </c>
      <c r="E18" s="3">
        <v>9</v>
      </c>
      <c r="F18" s="3">
        <v>0</v>
      </c>
      <c r="G18" s="3">
        <v>3</v>
      </c>
      <c r="H18" s="5">
        <v>0</v>
      </c>
      <c r="I18" s="23"/>
    </row>
    <row r="19" spans="1:19" ht="18" customHeight="1">
      <c r="A19" s="65"/>
      <c r="B19" s="7" t="s">
        <v>12</v>
      </c>
      <c r="C19" s="3">
        <v>40</v>
      </c>
      <c r="D19" s="3">
        <v>3</v>
      </c>
      <c r="E19" s="3">
        <v>8</v>
      </c>
      <c r="F19" s="3">
        <v>1</v>
      </c>
      <c r="G19" s="3">
        <v>3</v>
      </c>
      <c r="H19" s="5">
        <v>0</v>
      </c>
      <c r="I19" s="23"/>
    </row>
    <row r="20" spans="1:19" ht="18" customHeight="1">
      <c r="A20" s="66"/>
      <c r="B20" s="8" t="s">
        <v>17</v>
      </c>
      <c r="C20" s="4">
        <f>'[1]107選任 '!C19</f>
        <v>28</v>
      </c>
      <c r="D20" s="4">
        <f>'[1]107選任 '!D19</f>
        <v>3</v>
      </c>
      <c r="E20" s="4">
        <v>9</v>
      </c>
      <c r="F20" s="4">
        <v>0</v>
      </c>
      <c r="G20" s="4">
        <v>2</v>
      </c>
      <c r="H20" s="6">
        <v>1</v>
      </c>
      <c r="I20" s="23"/>
    </row>
    <row r="21" spans="1:19">
      <c r="A21" s="49" t="s">
        <v>24</v>
      </c>
      <c r="B21" s="49"/>
      <c r="C21" s="49"/>
      <c r="D21" s="49"/>
      <c r="E21" s="1"/>
      <c r="F21" s="1"/>
      <c r="G21" s="1"/>
      <c r="H21" s="1"/>
      <c r="I21" s="1"/>
    </row>
    <row r="22" spans="1:19" s="20" customFormat="1" ht="18" customHeight="1">
      <c r="A22" s="15"/>
      <c r="B22" s="16"/>
      <c r="C22" s="16"/>
      <c r="D22" s="16"/>
      <c r="E22" s="15"/>
      <c r="F22" s="32" t="s">
        <v>37</v>
      </c>
      <c r="G22" s="16"/>
      <c r="H22" s="16"/>
      <c r="I22" s="16"/>
      <c r="J22" s="16"/>
      <c r="K22" s="17"/>
      <c r="L22" s="16"/>
      <c r="M22" s="16"/>
      <c r="N22" s="16"/>
      <c r="O22" s="16"/>
      <c r="P22" s="18"/>
      <c r="Q22" s="16"/>
      <c r="R22" s="16"/>
      <c r="S22" s="19"/>
    </row>
    <row r="23" spans="1:19" s="20" customFormat="1" ht="18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16"/>
      <c r="M23" s="16"/>
      <c r="N23" s="16"/>
      <c r="O23" s="16"/>
      <c r="P23" s="16"/>
      <c r="Q23" s="21"/>
      <c r="R23" s="21"/>
      <c r="S23" s="17"/>
    </row>
    <row r="24" spans="1:19">
      <c r="B24" s="13"/>
      <c r="C24" s="1"/>
      <c r="D24" s="1"/>
      <c r="E24" s="1"/>
      <c r="F24" s="1"/>
      <c r="G24" s="1"/>
      <c r="H24" s="1"/>
      <c r="I24" s="1"/>
    </row>
    <row r="25" spans="1:19">
      <c r="A25" s="15"/>
      <c r="B25" s="13"/>
      <c r="C25" s="1"/>
      <c r="D25" s="1"/>
      <c r="E25" s="1"/>
      <c r="F25" s="1"/>
      <c r="G25" s="1"/>
      <c r="H25" s="1"/>
      <c r="I25" s="1"/>
    </row>
    <row r="26" spans="1:19">
      <c r="B26" s="13"/>
      <c r="C26" s="1"/>
      <c r="D26" s="1"/>
      <c r="E26" s="1"/>
      <c r="F26" s="1"/>
      <c r="G26" s="1"/>
      <c r="H26" s="1"/>
      <c r="I26" s="1"/>
    </row>
  </sheetData>
  <mergeCells count="10">
    <mergeCell ref="A6:B6"/>
    <mergeCell ref="A8:A20"/>
    <mergeCell ref="A21:D21"/>
    <mergeCell ref="A1:H1"/>
    <mergeCell ref="A2:H2"/>
    <mergeCell ref="C3:H3"/>
    <mergeCell ref="A4:B5"/>
    <mergeCell ref="C4:D4"/>
    <mergeCell ref="E4:F4"/>
    <mergeCell ref="G4:H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6"/>
  <sheetViews>
    <sheetView workbookViewId="0">
      <selection activeCell="H17" sqref="H17"/>
    </sheetView>
  </sheetViews>
  <sheetFormatPr defaultRowHeight="16.5"/>
  <cols>
    <col min="1" max="1" width="10.625" style="2" customWidth="1"/>
    <col min="2" max="2" width="13.625" style="2" customWidth="1"/>
    <col min="3" max="8" width="9" customWidth="1"/>
  </cols>
  <sheetData>
    <row r="1" spans="1:9" ht="30">
      <c r="A1" s="67" t="s">
        <v>3</v>
      </c>
      <c r="B1" s="67"/>
      <c r="C1" s="67"/>
      <c r="D1" s="67"/>
      <c r="E1" s="67"/>
      <c r="F1" s="67"/>
      <c r="G1" s="67"/>
      <c r="H1" s="67"/>
    </row>
    <row r="2" spans="1:9">
      <c r="A2" s="55" t="s">
        <v>25</v>
      </c>
      <c r="B2" s="55"/>
      <c r="C2" s="55"/>
      <c r="D2" s="55"/>
      <c r="E2" s="55"/>
      <c r="F2" s="55"/>
      <c r="G2" s="55"/>
      <c r="H2" s="55"/>
    </row>
    <row r="3" spans="1:9">
      <c r="A3" s="14"/>
      <c r="B3" s="14"/>
      <c r="C3" s="57" t="s">
        <v>23</v>
      </c>
      <c r="D3" s="57"/>
      <c r="E3" s="57"/>
      <c r="F3" s="57"/>
      <c r="G3" s="57"/>
      <c r="H3" s="57"/>
    </row>
    <row r="4" spans="1:9">
      <c r="A4" s="68"/>
      <c r="B4" s="60"/>
      <c r="C4" s="63" t="s">
        <v>0</v>
      </c>
      <c r="D4" s="63"/>
      <c r="E4" s="63" t="s">
        <v>4</v>
      </c>
      <c r="F4" s="63"/>
      <c r="G4" s="63" t="s">
        <v>5</v>
      </c>
      <c r="H4" s="70"/>
    </row>
    <row r="5" spans="1:9">
      <c r="A5" s="69"/>
      <c r="B5" s="62"/>
      <c r="C5" s="24" t="s">
        <v>1</v>
      </c>
      <c r="D5" s="24" t="s">
        <v>2</v>
      </c>
      <c r="E5" s="24" t="s">
        <v>1</v>
      </c>
      <c r="F5" s="24" t="s">
        <v>2</v>
      </c>
      <c r="G5" s="24" t="s">
        <v>1</v>
      </c>
      <c r="H5" s="25" t="s">
        <v>2</v>
      </c>
    </row>
    <row r="6" spans="1:9" ht="17.25" thickBot="1">
      <c r="A6" s="64" t="s">
        <v>20</v>
      </c>
      <c r="B6" s="46"/>
      <c r="C6" s="10">
        <f>C7+C8</f>
        <v>555</v>
      </c>
      <c r="D6" s="10">
        <f t="shared" ref="D6:G6" si="0">D7+D8</f>
        <v>27</v>
      </c>
      <c r="E6" s="10">
        <f t="shared" si="0"/>
        <v>125</v>
      </c>
      <c r="F6" s="10">
        <f t="shared" si="0"/>
        <v>4</v>
      </c>
      <c r="G6" s="10">
        <f t="shared" si="0"/>
        <v>42</v>
      </c>
      <c r="H6" s="11">
        <f>0+1</f>
        <v>1</v>
      </c>
    </row>
    <row r="7" spans="1:9" ht="18" customHeight="1" thickTop="1" thickBot="1">
      <c r="A7" s="9" t="s">
        <v>22</v>
      </c>
      <c r="B7" s="12" t="s">
        <v>18</v>
      </c>
      <c r="C7" s="10">
        <v>61</v>
      </c>
      <c r="D7" s="10">
        <v>3</v>
      </c>
      <c r="E7" s="10">
        <v>20</v>
      </c>
      <c r="F7" s="10">
        <v>1</v>
      </c>
      <c r="G7" s="10">
        <v>7</v>
      </c>
      <c r="H7" s="11" t="s">
        <v>19</v>
      </c>
    </row>
    <row r="8" spans="1:9" ht="18" customHeight="1" thickTop="1">
      <c r="A8" s="65" t="s">
        <v>21</v>
      </c>
      <c r="B8" s="7" t="s">
        <v>34</v>
      </c>
      <c r="C8" s="3">
        <f>SUM(,C9:C20)</f>
        <v>494</v>
      </c>
      <c r="D8" s="3">
        <f t="shared" ref="D8:H8" si="1">SUM(,D9:D20)</f>
        <v>24</v>
      </c>
      <c r="E8" s="3">
        <f t="shared" si="1"/>
        <v>105</v>
      </c>
      <c r="F8" s="3">
        <f t="shared" si="1"/>
        <v>3</v>
      </c>
      <c r="G8" s="3">
        <f t="shared" si="1"/>
        <v>35</v>
      </c>
      <c r="H8" s="22">
        <f t="shared" si="1"/>
        <v>1</v>
      </c>
      <c r="I8" s="23"/>
    </row>
    <row r="9" spans="1:9" ht="18" customHeight="1">
      <c r="A9" s="65"/>
      <c r="B9" s="7" t="s">
        <v>6</v>
      </c>
      <c r="C9" s="3">
        <f>'[1]107選任 '!C8</f>
        <v>37</v>
      </c>
      <c r="D9" s="3">
        <f>'[1]107選任 '!D8</f>
        <v>6</v>
      </c>
      <c r="E9" s="3">
        <v>9</v>
      </c>
      <c r="F9" s="3" t="s">
        <v>19</v>
      </c>
      <c r="G9" s="3">
        <v>3</v>
      </c>
      <c r="H9" s="5" t="s">
        <v>19</v>
      </c>
      <c r="I9" s="23"/>
    </row>
    <row r="10" spans="1:9" ht="18" customHeight="1">
      <c r="A10" s="65"/>
      <c r="B10" s="7" t="s">
        <v>8</v>
      </c>
      <c r="C10" s="3">
        <f>'[1]107選任 '!C9</f>
        <v>45</v>
      </c>
      <c r="D10" s="3" t="str">
        <f>'[1]107選任 '!D9</f>
        <v>0</v>
      </c>
      <c r="E10" s="3">
        <v>9</v>
      </c>
      <c r="F10" s="3" t="s">
        <v>19</v>
      </c>
      <c r="G10" s="3">
        <v>3</v>
      </c>
      <c r="H10" s="5" t="s">
        <v>19</v>
      </c>
      <c r="I10" s="23"/>
    </row>
    <row r="11" spans="1:9" ht="18" customHeight="1">
      <c r="A11" s="65"/>
      <c r="B11" s="7" t="s">
        <v>7</v>
      </c>
      <c r="C11" s="3">
        <f>'[1]107選任 '!C10</f>
        <v>41</v>
      </c>
      <c r="D11" s="3">
        <f>'[1]107選任 '!D10</f>
        <v>3</v>
      </c>
      <c r="E11" s="3">
        <v>9</v>
      </c>
      <c r="F11" s="3" t="s">
        <v>19</v>
      </c>
      <c r="G11" s="3">
        <v>3</v>
      </c>
      <c r="H11" s="5" t="s">
        <v>19</v>
      </c>
      <c r="I11" s="23"/>
    </row>
    <row r="12" spans="1:9" ht="18" customHeight="1">
      <c r="A12" s="65"/>
      <c r="B12" s="7" t="s">
        <v>9</v>
      </c>
      <c r="C12" s="3">
        <f>'[1]107選任 '!C11</f>
        <v>44</v>
      </c>
      <c r="D12" s="3">
        <f>'[1]107選任 '!D11</f>
        <v>1</v>
      </c>
      <c r="E12" s="3">
        <v>9</v>
      </c>
      <c r="F12" s="3" t="s">
        <v>19</v>
      </c>
      <c r="G12" s="3">
        <v>3</v>
      </c>
      <c r="H12" s="5" t="s">
        <v>19</v>
      </c>
      <c r="I12" s="23"/>
    </row>
    <row r="13" spans="1:9" ht="18" customHeight="1">
      <c r="A13" s="65"/>
      <c r="B13" s="7" t="s">
        <v>10</v>
      </c>
      <c r="C13" s="3">
        <f>'[1]107選任 '!C12</f>
        <v>43</v>
      </c>
      <c r="D13" s="3">
        <f>'[1]107選任 '!D12</f>
        <v>0</v>
      </c>
      <c r="E13" s="3">
        <v>8</v>
      </c>
      <c r="F13" s="3">
        <v>1</v>
      </c>
      <c r="G13" s="3">
        <v>3</v>
      </c>
      <c r="H13" s="5" t="s">
        <v>19</v>
      </c>
      <c r="I13" s="23"/>
    </row>
    <row r="14" spans="1:9" ht="18" customHeight="1">
      <c r="A14" s="65"/>
      <c r="B14" s="7" t="s">
        <v>11</v>
      </c>
      <c r="C14" s="3">
        <f>'[1]107選任 '!C13</f>
        <v>42</v>
      </c>
      <c r="D14" s="3">
        <f>'[1]107選任 '!D13</f>
        <v>2</v>
      </c>
      <c r="E14" s="3">
        <v>9</v>
      </c>
      <c r="F14" s="3" t="s">
        <v>19</v>
      </c>
      <c r="G14" s="3">
        <v>3</v>
      </c>
      <c r="H14" s="5" t="s">
        <v>19</v>
      </c>
      <c r="I14" s="23"/>
    </row>
    <row r="15" spans="1:9" ht="18" customHeight="1">
      <c r="A15" s="65"/>
      <c r="B15" s="7" t="s">
        <v>12</v>
      </c>
      <c r="C15" s="3">
        <f>'[1]107選任 '!C14</f>
        <v>40</v>
      </c>
      <c r="D15" s="3">
        <f>'[1]107選任 '!D14</f>
        <v>3</v>
      </c>
      <c r="E15" s="3">
        <v>8</v>
      </c>
      <c r="F15" s="3">
        <v>1</v>
      </c>
      <c r="G15" s="3">
        <v>3</v>
      </c>
      <c r="H15" s="5" t="s">
        <v>19</v>
      </c>
      <c r="I15" s="23"/>
    </row>
    <row r="16" spans="1:9" ht="18" customHeight="1">
      <c r="A16" s="65"/>
      <c r="B16" s="7" t="s">
        <v>13</v>
      </c>
      <c r="C16" s="3">
        <f>'[1]107選任 '!C15</f>
        <v>41</v>
      </c>
      <c r="D16" s="3">
        <f>'[1]107選任 '!D15</f>
        <v>4</v>
      </c>
      <c r="E16" s="3">
        <v>8</v>
      </c>
      <c r="F16" s="3">
        <v>1</v>
      </c>
      <c r="G16" s="3">
        <v>3</v>
      </c>
      <c r="H16" s="5" t="s">
        <v>19</v>
      </c>
      <c r="I16" s="23"/>
    </row>
    <row r="17" spans="1:19" ht="18" customHeight="1">
      <c r="A17" s="65"/>
      <c r="B17" s="7" t="s">
        <v>14</v>
      </c>
      <c r="C17" s="3">
        <f>'[1]107選任 '!C16</f>
        <v>45</v>
      </c>
      <c r="D17" s="3" t="str">
        <f>'[1]107選任 '!D16</f>
        <v>0</v>
      </c>
      <c r="E17" s="3">
        <v>9</v>
      </c>
      <c r="F17" s="3" t="s">
        <v>19</v>
      </c>
      <c r="G17" s="3">
        <v>3</v>
      </c>
      <c r="H17" s="5" t="s">
        <v>19</v>
      </c>
      <c r="I17" s="23"/>
    </row>
    <row r="18" spans="1:19" ht="18" customHeight="1">
      <c r="A18" s="65"/>
      <c r="B18" s="7" t="s">
        <v>15</v>
      </c>
      <c r="C18" s="3">
        <f>'[1]107選任 '!C17</f>
        <v>44</v>
      </c>
      <c r="D18" s="3">
        <f>'[1]107選任 '!D17</f>
        <v>1</v>
      </c>
      <c r="E18" s="3">
        <v>9</v>
      </c>
      <c r="F18" s="3" t="s">
        <v>19</v>
      </c>
      <c r="G18" s="3">
        <v>3</v>
      </c>
      <c r="H18" s="5" t="s">
        <v>19</v>
      </c>
      <c r="I18" s="23"/>
    </row>
    <row r="19" spans="1:19" ht="18" customHeight="1">
      <c r="A19" s="65"/>
      <c r="B19" s="7" t="s">
        <v>16</v>
      </c>
      <c r="C19" s="3">
        <f>'[1]107選任 '!C18</f>
        <v>44</v>
      </c>
      <c r="D19" s="3">
        <f>'[1]107選任 '!D18</f>
        <v>1</v>
      </c>
      <c r="E19" s="3">
        <v>9</v>
      </c>
      <c r="F19" s="3" t="s">
        <v>19</v>
      </c>
      <c r="G19" s="3">
        <v>3</v>
      </c>
      <c r="H19" s="5" t="s">
        <v>19</v>
      </c>
      <c r="I19" s="23"/>
    </row>
    <row r="20" spans="1:19" ht="18" customHeight="1">
      <c r="A20" s="66"/>
      <c r="B20" s="8" t="s">
        <v>17</v>
      </c>
      <c r="C20" s="4">
        <f>'[1]107選任 '!C19</f>
        <v>28</v>
      </c>
      <c r="D20" s="4">
        <f>'[1]107選任 '!D19</f>
        <v>3</v>
      </c>
      <c r="E20" s="4">
        <v>9</v>
      </c>
      <c r="F20" s="4" t="s">
        <v>19</v>
      </c>
      <c r="G20" s="4">
        <v>2</v>
      </c>
      <c r="H20" s="6">
        <v>1</v>
      </c>
      <c r="I20" s="23"/>
    </row>
    <row r="21" spans="1:19">
      <c r="A21" s="49" t="s">
        <v>24</v>
      </c>
      <c r="B21" s="49"/>
      <c r="C21" s="49"/>
      <c r="D21" s="49"/>
      <c r="E21" s="1"/>
      <c r="F21" s="1"/>
      <c r="G21" s="1"/>
      <c r="H21" s="1"/>
      <c r="I21" s="1"/>
    </row>
    <row r="22" spans="1:19" s="20" customFormat="1" ht="18" customHeight="1">
      <c r="A22" s="15"/>
      <c r="B22" s="16"/>
      <c r="C22" s="16"/>
      <c r="D22" s="16"/>
      <c r="E22" s="15"/>
      <c r="F22" s="16" t="s">
        <v>33</v>
      </c>
      <c r="G22" s="16"/>
      <c r="H22" s="16"/>
      <c r="I22" s="16"/>
      <c r="J22" s="16"/>
      <c r="K22" s="17"/>
      <c r="L22" s="16"/>
      <c r="M22" s="16"/>
      <c r="N22" s="16"/>
      <c r="O22" s="16"/>
      <c r="P22" s="18"/>
      <c r="Q22" s="16"/>
      <c r="R22" s="16"/>
      <c r="S22" s="19"/>
    </row>
    <row r="23" spans="1:19" s="20" customFormat="1" ht="18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16"/>
      <c r="M23" s="16"/>
      <c r="N23" s="16"/>
      <c r="O23" s="16"/>
      <c r="P23" s="16"/>
      <c r="Q23" s="21"/>
      <c r="R23" s="21"/>
      <c r="S23" s="17"/>
    </row>
    <row r="24" spans="1:19">
      <c r="B24" s="13"/>
      <c r="C24" s="1"/>
      <c r="D24" s="1"/>
      <c r="E24" s="1"/>
      <c r="F24" s="1"/>
      <c r="G24" s="1"/>
      <c r="H24" s="1"/>
      <c r="I24" s="1"/>
    </row>
    <row r="25" spans="1:19">
      <c r="A25" s="15"/>
      <c r="B25" s="13"/>
      <c r="C25" s="1"/>
      <c r="D25" s="1"/>
      <c r="E25" s="1"/>
      <c r="F25" s="1"/>
      <c r="G25" s="1"/>
      <c r="H25" s="1"/>
      <c r="I25" s="1"/>
    </row>
    <row r="26" spans="1:19">
      <c r="B26" s="13"/>
      <c r="C26" s="1"/>
      <c r="D26" s="1"/>
      <c r="E26" s="1"/>
      <c r="F26" s="1"/>
      <c r="G26" s="1"/>
      <c r="H26" s="1"/>
      <c r="I26" s="1"/>
    </row>
  </sheetData>
  <mergeCells count="10">
    <mergeCell ref="A8:A20"/>
    <mergeCell ref="A21:D21"/>
    <mergeCell ref="A1:H1"/>
    <mergeCell ref="A2:H2"/>
    <mergeCell ref="C3:H3"/>
    <mergeCell ref="A4:B5"/>
    <mergeCell ref="C4:D4"/>
    <mergeCell ref="E4:F4"/>
    <mergeCell ref="G4:H4"/>
    <mergeCell ref="A6:B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2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6"/>
  <sheetViews>
    <sheetView topLeftCell="A7" workbookViewId="0">
      <selection activeCell="D17" sqref="D17"/>
    </sheetView>
  </sheetViews>
  <sheetFormatPr defaultRowHeight="16.5"/>
  <cols>
    <col min="1" max="1" width="10.625" style="2" customWidth="1"/>
    <col min="2" max="2" width="13.625" style="2" customWidth="1"/>
    <col min="3" max="8" width="9" customWidth="1"/>
  </cols>
  <sheetData>
    <row r="1" spans="1:9" ht="30">
      <c r="A1" s="67" t="s">
        <v>3</v>
      </c>
      <c r="B1" s="67"/>
      <c r="C1" s="67"/>
      <c r="D1" s="67"/>
      <c r="E1" s="67"/>
      <c r="F1" s="67"/>
      <c r="G1" s="67"/>
      <c r="H1" s="67"/>
    </row>
    <row r="2" spans="1:9">
      <c r="A2" s="55" t="s">
        <v>26</v>
      </c>
      <c r="B2" s="55"/>
      <c r="C2" s="55"/>
      <c r="D2" s="55"/>
      <c r="E2" s="55"/>
      <c r="F2" s="55"/>
      <c r="G2" s="55"/>
      <c r="H2" s="55"/>
    </row>
    <row r="3" spans="1:9">
      <c r="A3" s="14"/>
      <c r="B3" s="14"/>
      <c r="C3" s="57" t="s">
        <v>23</v>
      </c>
      <c r="D3" s="57"/>
      <c r="E3" s="57"/>
      <c r="F3" s="57"/>
      <c r="G3" s="57"/>
      <c r="H3" s="57"/>
    </row>
    <row r="4" spans="1:9">
      <c r="A4" s="68"/>
      <c r="B4" s="60"/>
      <c r="C4" s="63" t="s">
        <v>0</v>
      </c>
      <c r="D4" s="63"/>
      <c r="E4" s="63" t="s">
        <v>4</v>
      </c>
      <c r="F4" s="63"/>
      <c r="G4" s="63" t="s">
        <v>5</v>
      </c>
      <c r="H4" s="70"/>
    </row>
    <row r="5" spans="1:9">
      <c r="A5" s="69"/>
      <c r="B5" s="62"/>
      <c r="C5" s="26" t="s">
        <v>1</v>
      </c>
      <c r="D5" s="26" t="s">
        <v>2</v>
      </c>
      <c r="E5" s="26" t="s">
        <v>1</v>
      </c>
      <c r="F5" s="26" t="s">
        <v>2</v>
      </c>
      <c r="G5" s="26" t="s">
        <v>1</v>
      </c>
      <c r="H5" s="27" t="s">
        <v>2</v>
      </c>
    </row>
    <row r="6" spans="1:9" ht="17.25" thickBot="1">
      <c r="A6" s="64" t="s">
        <v>20</v>
      </c>
      <c r="B6" s="46"/>
      <c r="C6" s="10">
        <f>C7+C8</f>
        <v>557</v>
      </c>
      <c r="D6" s="10">
        <f t="shared" ref="D6:G6" si="0">D7+D8</f>
        <v>30</v>
      </c>
      <c r="E6" s="10">
        <f t="shared" si="0"/>
        <v>125</v>
      </c>
      <c r="F6" s="10">
        <f t="shared" si="0"/>
        <v>4</v>
      </c>
      <c r="G6" s="10">
        <f t="shared" si="0"/>
        <v>42</v>
      </c>
      <c r="H6" s="11">
        <f>0+1</f>
        <v>1</v>
      </c>
    </row>
    <row r="7" spans="1:9" ht="18" customHeight="1" thickTop="1" thickBot="1">
      <c r="A7" s="9" t="s">
        <v>22</v>
      </c>
      <c r="B7" s="12" t="s">
        <v>18</v>
      </c>
      <c r="C7" s="10">
        <v>62</v>
      </c>
      <c r="D7" s="10">
        <v>3</v>
      </c>
      <c r="E7" s="10">
        <v>20</v>
      </c>
      <c r="F7" s="10">
        <v>1</v>
      </c>
      <c r="G7" s="10">
        <v>7</v>
      </c>
      <c r="H7" s="11" t="s">
        <v>19</v>
      </c>
    </row>
    <row r="8" spans="1:9" ht="18" customHeight="1" thickTop="1">
      <c r="A8" s="65" t="s">
        <v>21</v>
      </c>
      <c r="B8" s="7" t="s">
        <v>20</v>
      </c>
      <c r="C8" s="3">
        <f>SUM(,C9:C20)</f>
        <v>495</v>
      </c>
      <c r="D8" s="3">
        <f t="shared" ref="D8:H8" si="1">SUM(,D9:D20)</f>
        <v>27</v>
      </c>
      <c r="E8" s="3">
        <f t="shared" si="1"/>
        <v>105</v>
      </c>
      <c r="F8" s="3">
        <f t="shared" si="1"/>
        <v>3</v>
      </c>
      <c r="G8" s="3">
        <f t="shared" si="1"/>
        <v>35</v>
      </c>
      <c r="H8" s="22">
        <f t="shared" si="1"/>
        <v>1</v>
      </c>
      <c r="I8" s="23"/>
    </row>
    <row r="9" spans="1:9" ht="18" customHeight="1">
      <c r="A9" s="65"/>
      <c r="B9" s="7" t="s">
        <v>6</v>
      </c>
      <c r="C9" s="3">
        <v>37</v>
      </c>
      <c r="D9" s="3">
        <v>7</v>
      </c>
      <c r="E9" s="3">
        <v>9</v>
      </c>
      <c r="F9" s="3" t="s">
        <v>19</v>
      </c>
      <c r="G9" s="3">
        <v>3</v>
      </c>
      <c r="H9" s="5" t="s">
        <v>19</v>
      </c>
      <c r="I9" s="23"/>
    </row>
    <row r="10" spans="1:9" ht="18" customHeight="1">
      <c r="A10" s="65"/>
      <c r="B10" s="7" t="s">
        <v>8</v>
      </c>
      <c r="C10" s="3">
        <v>45</v>
      </c>
      <c r="D10" s="3" t="s">
        <v>19</v>
      </c>
      <c r="E10" s="3">
        <v>9</v>
      </c>
      <c r="F10" s="3" t="s">
        <v>19</v>
      </c>
      <c r="G10" s="3">
        <v>3</v>
      </c>
      <c r="H10" s="5" t="s">
        <v>19</v>
      </c>
      <c r="I10" s="23"/>
    </row>
    <row r="11" spans="1:9" ht="18" customHeight="1">
      <c r="A11" s="65"/>
      <c r="B11" s="7" t="s">
        <v>7</v>
      </c>
      <c r="C11" s="3">
        <v>41</v>
      </c>
      <c r="D11" s="3">
        <v>3</v>
      </c>
      <c r="E11" s="3">
        <v>9</v>
      </c>
      <c r="F11" s="3" t="s">
        <v>19</v>
      </c>
      <c r="G11" s="3">
        <v>3</v>
      </c>
      <c r="H11" s="5" t="s">
        <v>19</v>
      </c>
      <c r="I11" s="23"/>
    </row>
    <row r="12" spans="1:9" ht="18" customHeight="1">
      <c r="A12" s="65"/>
      <c r="B12" s="7" t="s">
        <v>9</v>
      </c>
      <c r="C12" s="3">
        <v>44</v>
      </c>
      <c r="D12" s="3">
        <v>1</v>
      </c>
      <c r="E12" s="3">
        <v>9</v>
      </c>
      <c r="F12" s="3" t="s">
        <v>19</v>
      </c>
      <c r="G12" s="3">
        <v>3</v>
      </c>
      <c r="H12" s="5" t="s">
        <v>19</v>
      </c>
      <c r="I12" s="23"/>
    </row>
    <row r="13" spans="1:9" ht="18" customHeight="1">
      <c r="A13" s="65"/>
      <c r="B13" s="7" t="s">
        <v>10</v>
      </c>
      <c r="C13" s="3">
        <v>43</v>
      </c>
      <c r="D13" s="3">
        <v>2</v>
      </c>
      <c r="E13" s="3">
        <v>8</v>
      </c>
      <c r="F13" s="3">
        <v>1</v>
      </c>
      <c r="G13" s="3">
        <v>3</v>
      </c>
      <c r="H13" s="5" t="s">
        <v>19</v>
      </c>
      <c r="I13" s="23"/>
    </row>
    <row r="14" spans="1:9" ht="18" customHeight="1">
      <c r="A14" s="65"/>
      <c r="B14" s="7" t="s">
        <v>11</v>
      </c>
      <c r="C14" s="3">
        <v>42</v>
      </c>
      <c r="D14" s="3">
        <v>2</v>
      </c>
      <c r="E14" s="3">
        <v>9</v>
      </c>
      <c r="F14" s="3" t="s">
        <v>19</v>
      </c>
      <c r="G14" s="3">
        <v>3</v>
      </c>
      <c r="H14" s="5" t="s">
        <v>19</v>
      </c>
      <c r="I14" s="23"/>
    </row>
    <row r="15" spans="1:9" ht="18" customHeight="1">
      <c r="A15" s="65"/>
      <c r="B15" s="7" t="s">
        <v>12</v>
      </c>
      <c r="C15" s="3">
        <v>41</v>
      </c>
      <c r="D15" s="3">
        <v>3</v>
      </c>
      <c r="E15" s="3">
        <v>8</v>
      </c>
      <c r="F15" s="3">
        <v>1</v>
      </c>
      <c r="G15" s="3">
        <v>3</v>
      </c>
      <c r="H15" s="5" t="s">
        <v>19</v>
      </c>
      <c r="I15" s="23"/>
    </row>
    <row r="16" spans="1:9" ht="18" customHeight="1">
      <c r="A16" s="65"/>
      <c r="B16" s="7" t="s">
        <v>13</v>
      </c>
      <c r="C16" s="3">
        <v>41</v>
      </c>
      <c r="D16" s="3">
        <v>4</v>
      </c>
      <c r="E16" s="3">
        <v>8</v>
      </c>
      <c r="F16" s="3">
        <v>1</v>
      </c>
      <c r="G16" s="3">
        <v>3</v>
      </c>
      <c r="H16" s="5" t="s">
        <v>19</v>
      </c>
      <c r="I16" s="23"/>
    </row>
    <row r="17" spans="1:19" ht="18" customHeight="1">
      <c r="A17" s="65"/>
      <c r="B17" s="7" t="s">
        <v>14</v>
      </c>
      <c r="C17" s="3">
        <v>45</v>
      </c>
      <c r="D17" s="3" t="s">
        <v>19</v>
      </c>
      <c r="E17" s="3">
        <v>9</v>
      </c>
      <c r="F17" s="3" t="s">
        <v>19</v>
      </c>
      <c r="G17" s="3">
        <v>3</v>
      </c>
      <c r="H17" s="5" t="s">
        <v>19</v>
      </c>
      <c r="I17" s="23"/>
    </row>
    <row r="18" spans="1:19" ht="18" customHeight="1">
      <c r="A18" s="65"/>
      <c r="B18" s="7" t="s">
        <v>15</v>
      </c>
      <c r="C18" s="3">
        <v>44</v>
      </c>
      <c r="D18" s="3">
        <v>1</v>
      </c>
      <c r="E18" s="3">
        <v>9</v>
      </c>
      <c r="F18" s="3" t="s">
        <v>19</v>
      </c>
      <c r="G18" s="3">
        <v>3</v>
      </c>
      <c r="H18" s="5" t="s">
        <v>19</v>
      </c>
      <c r="I18" s="23"/>
    </row>
    <row r="19" spans="1:19" ht="18" customHeight="1">
      <c r="A19" s="65"/>
      <c r="B19" s="7" t="s">
        <v>16</v>
      </c>
      <c r="C19" s="3">
        <v>44</v>
      </c>
      <c r="D19" s="3">
        <v>1</v>
      </c>
      <c r="E19" s="3">
        <v>9</v>
      </c>
      <c r="F19" s="3" t="s">
        <v>19</v>
      </c>
      <c r="G19" s="3">
        <v>3</v>
      </c>
      <c r="H19" s="5" t="s">
        <v>19</v>
      </c>
      <c r="I19" s="23"/>
    </row>
    <row r="20" spans="1:19" ht="18" customHeight="1">
      <c r="A20" s="66"/>
      <c r="B20" s="8" t="s">
        <v>17</v>
      </c>
      <c r="C20" s="4">
        <v>28</v>
      </c>
      <c r="D20" s="4">
        <v>3</v>
      </c>
      <c r="E20" s="4">
        <v>9</v>
      </c>
      <c r="F20" s="4" t="s">
        <v>19</v>
      </c>
      <c r="G20" s="4">
        <v>2</v>
      </c>
      <c r="H20" s="6">
        <v>1</v>
      </c>
      <c r="I20" s="23"/>
    </row>
    <row r="21" spans="1:19">
      <c r="A21" s="49" t="s">
        <v>24</v>
      </c>
      <c r="B21" s="49"/>
      <c r="C21" s="49"/>
      <c r="D21" s="49"/>
      <c r="E21" s="1"/>
      <c r="F21" s="1"/>
      <c r="G21" s="1"/>
      <c r="H21" s="1"/>
      <c r="I21" s="1"/>
    </row>
    <row r="22" spans="1:19" s="20" customFormat="1" ht="18" customHeight="1">
      <c r="A22" s="15"/>
      <c r="B22" s="16"/>
      <c r="C22" s="16"/>
      <c r="D22" s="16"/>
      <c r="E22" s="15"/>
      <c r="F22" s="16"/>
      <c r="G22" s="16"/>
      <c r="H22" s="16"/>
      <c r="I22" s="16"/>
      <c r="J22" s="16"/>
      <c r="K22" s="17"/>
      <c r="L22" s="16"/>
      <c r="M22" s="16"/>
      <c r="N22" s="16"/>
      <c r="O22" s="16"/>
      <c r="P22" s="18"/>
      <c r="Q22" s="16"/>
      <c r="R22" s="16"/>
      <c r="S22" s="19"/>
    </row>
    <row r="23" spans="1:19" s="20" customFormat="1" ht="18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16"/>
      <c r="M23" s="16"/>
      <c r="N23" s="16"/>
      <c r="O23" s="16"/>
      <c r="P23" s="16"/>
      <c r="Q23" s="21"/>
      <c r="R23" s="21"/>
      <c r="S23" s="17"/>
    </row>
    <row r="24" spans="1:19">
      <c r="B24" s="13"/>
      <c r="C24" s="1"/>
      <c r="D24" s="1"/>
      <c r="E24" s="1"/>
      <c r="F24" s="1"/>
      <c r="G24" s="1"/>
      <c r="H24" s="1"/>
      <c r="I24" s="1"/>
    </row>
    <row r="25" spans="1:19">
      <c r="A25" s="15"/>
      <c r="B25" s="13"/>
      <c r="C25" s="1"/>
      <c r="D25" s="1"/>
      <c r="E25" s="1"/>
      <c r="F25" s="1"/>
      <c r="G25" s="1"/>
      <c r="H25" s="1"/>
      <c r="I25" s="1"/>
    </row>
    <row r="26" spans="1:19">
      <c r="B26" s="13"/>
      <c r="C26" s="1"/>
      <c r="D26" s="1"/>
      <c r="E26" s="1"/>
      <c r="F26" s="1"/>
      <c r="G26" s="1"/>
      <c r="H26" s="1"/>
      <c r="I26" s="1"/>
    </row>
  </sheetData>
  <mergeCells count="10">
    <mergeCell ref="A8:A20"/>
    <mergeCell ref="A21:D21"/>
    <mergeCell ref="A1:H1"/>
    <mergeCell ref="A2:H2"/>
    <mergeCell ref="C3:H3"/>
    <mergeCell ref="A4:B5"/>
    <mergeCell ref="C4:D4"/>
    <mergeCell ref="E4:F4"/>
    <mergeCell ref="G4:H4"/>
    <mergeCell ref="A6:B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2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7"/>
  <sheetViews>
    <sheetView workbookViewId="0">
      <selection activeCell="H21" sqref="H21"/>
    </sheetView>
  </sheetViews>
  <sheetFormatPr defaultRowHeight="16.5"/>
  <cols>
    <col min="1" max="1" width="10.625" style="2" customWidth="1"/>
    <col min="2" max="2" width="13.625" style="2" customWidth="1"/>
    <col min="3" max="8" width="9" customWidth="1"/>
  </cols>
  <sheetData>
    <row r="1" spans="1:8" ht="30">
      <c r="A1" s="67" t="s">
        <v>3</v>
      </c>
      <c r="B1" s="67"/>
      <c r="C1" s="67"/>
      <c r="D1" s="67"/>
      <c r="E1" s="67"/>
      <c r="F1" s="67"/>
      <c r="G1" s="67"/>
      <c r="H1" s="67"/>
    </row>
    <row r="2" spans="1:8">
      <c r="A2" s="55" t="s">
        <v>27</v>
      </c>
      <c r="B2" s="55"/>
      <c r="C2" s="55"/>
      <c r="D2" s="55"/>
      <c r="E2" s="55"/>
      <c r="F2" s="55"/>
      <c r="G2" s="55"/>
      <c r="H2" s="55"/>
    </row>
    <row r="3" spans="1:8">
      <c r="A3" s="14"/>
      <c r="B3" s="14"/>
      <c r="C3" s="57" t="s">
        <v>23</v>
      </c>
      <c r="D3" s="57"/>
      <c r="E3" s="57"/>
      <c r="F3" s="57"/>
      <c r="G3" s="57"/>
      <c r="H3" s="57"/>
    </row>
    <row r="4" spans="1:8">
      <c r="A4" s="68"/>
      <c r="B4" s="60"/>
      <c r="C4" s="63" t="s">
        <v>0</v>
      </c>
      <c r="D4" s="63"/>
      <c r="E4" s="63" t="s">
        <v>4</v>
      </c>
      <c r="F4" s="63"/>
      <c r="G4" s="63" t="s">
        <v>5</v>
      </c>
      <c r="H4" s="70"/>
    </row>
    <row r="5" spans="1:8">
      <c r="A5" s="69"/>
      <c r="B5" s="62"/>
      <c r="C5" s="26" t="s">
        <v>1</v>
      </c>
      <c r="D5" s="26" t="s">
        <v>2</v>
      </c>
      <c r="E5" s="26" t="s">
        <v>1</v>
      </c>
      <c r="F5" s="26" t="s">
        <v>2</v>
      </c>
      <c r="G5" s="26" t="s">
        <v>1</v>
      </c>
      <c r="H5" s="27" t="s">
        <v>2</v>
      </c>
    </row>
    <row r="6" spans="1:8" ht="17.25" thickBot="1">
      <c r="A6" s="64" t="s">
        <v>20</v>
      </c>
      <c r="B6" s="46"/>
      <c r="C6" s="10">
        <f>C7+C8</f>
        <v>537</v>
      </c>
      <c r="D6" s="10">
        <f>0+23</f>
        <v>23</v>
      </c>
      <c r="E6" s="10">
        <f t="shared" ref="E6:G6" si="0">E7+E8</f>
        <v>121</v>
      </c>
      <c r="F6" s="10">
        <f>0+4</f>
        <v>4</v>
      </c>
      <c r="G6" s="10">
        <f t="shared" si="0"/>
        <v>41</v>
      </c>
      <c r="H6" s="11">
        <f>0+1</f>
        <v>1</v>
      </c>
    </row>
    <row r="7" spans="1:8" ht="18" customHeight="1" thickTop="1" thickBot="1">
      <c r="A7" s="9" t="s">
        <v>22</v>
      </c>
      <c r="B7" s="12" t="s">
        <v>18</v>
      </c>
      <c r="C7" s="10">
        <v>51</v>
      </c>
      <c r="D7" s="10" t="s">
        <v>19</v>
      </c>
      <c r="E7" s="10">
        <v>15</v>
      </c>
      <c r="F7" s="10" t="s">
        <v>19</v>
      </c>
      <c r="G7" s="10">
        <v>5</v>
      </c>
      <c r="H7" s="11" t="s">
        <v>19</v>
      </c>
    </row>
    <row r="8" spans="1:8" ht="18" customHeight="1" thickTop="1">
      <c r="A8" s="65" t="s">
        <v>21</v>
      </c>
      <c r="B8" s="7" t="s">
        <v>20</v>
      </c>
      <c r="C8" s="3">
        <v>486</v>
      </c>
      <c r="D8" s="3">
        <v>23</v>
      </c>
      <c r="E8" s="3">
        <v>106</v>
      </c>
      <c r="F8" s="3">
        <v>4</v>
      </c>
      <c r="G8" s="3">
        <v>36</v>
      </c>
      <c r="H8" s="5">
        <v>1</v>
      </c>
    </row>
    <row r="9" spans="1:8" ht="18" customHeight="1">
      <c r="A9" s="65"/>
      <c r="B9" s="7" t="s">
        <v>6</v>
      </c>
      <c r="C9" s="3">
        <v>33</v>
      </c>
      <c r="D9" s="3">
        <v>6</v>
      </c>
      <c r="E9" s="3">
        <v>8</v>
      </c>
      <c r="F9" s="3">
        <v>1</v>
      </c>
      <c r="G9" s="3">
        <v>3</v>
      </c>
      <c r="H9" s="5" t="s">
        <v>19</v>
      </c>
    </row>
    <row r="10" spans="1:8" ht="18" customHeight="1">
      <c r="A10" s="65"/>
      <c r="B10" s="7" t="s">
        <v>8</v>
      </c>
      <c r="C10" s="3">
        <v>45</v>
      </c>
      <c r="D10" s="3" t="s">
        <v>19</v>
      </c>
      <c r="E10" s="3">
        <v>9</v>
      </c>
      <c r="F10" s="3" t="s">
        <v>19</v>
      </c>
      <c r="G10" s="3">
        <v>3</v>
      </c>
      <c r="H10" s="5" t="s">
        <v>19</v>
      </c>
    </row>
    <row r="11" spans="1:8" ht="18" customHeight="1">
      <c r="A11" s="65"/>
      <c r="B11" s="7" t="s">
        <v>7</v>
      </c>
      <c r="C11" s="3">
        <v>41</v>
      </c>
      <c r="D11" s="3">
        <v>2</v>
      </c>
      <c r="E11" s="3">
        <v>9</v>
      </c>
      <c r="F11" s="3" t="s">
        <v>19</v>
      </c>
      <c r="G11" s="3">
        <v>3</v>
      </c>
      <c r="H11" s="5" t="s">
        <v>19</v>
      </c>
    </row>
    <row r="12" spans="1:8" ht="18" customHeight="1">
      <c r="A12" s="65"/>
      <c r="B12" s="7" t="s">
        <v>9</v>
      </c>
      <c r="C12" s="3">
        <v>44</v>
      </c>
      <c r="D12" s="3">
        <v>1</v>
      </c>
      <c r="E12" s="3">
        <v>11</v>
      </c>
      <c r="F12" s="3" t="s">
        <v>19</v>
      </c>
      <c r="G12" s="3">
        <v>4</v>
      </c>
      <c r="H12" s="5" t="s">
        <v>19</v>
      </c>
    </row>
    <row r="13" spans="1:8" ht="18" customHeight="1">
      <c r="A13" s="65"/>
      <c r="B13" s="7" t="s">
        <v>10</v>
      </c>
      <c r="C13" s="3">
        <v>42</v>
      </c>
      <c r="D13" s="3">
        <v>1</v>
      </c>
      <c r="E13" s="3">
        <v>9</v>
      </c>
      <c r="F13" s="3" t="s">
        <v>19</v>
      </c>
      <c r="G13" s="3">
        <v>3</v>
      </c>
      <c r="H13" s="5" t="s">
        <v>19</v>
      </c>
    </row>
    <row r="14" spans="1:8" ht="18" customHeight="1">
      <c r="A14" s="65"/>
      <c r="B14" s="7" t="s">
        <v>11</v>
      </c>
      <c r="C14" s="3">
        <v>40</v>
      </c>
      <c r="D14" s="3">
        <v>3</v>
      </c>
      <c r="E14" s="3">
        <v>9</v>
      </c>
      <c r="F14" s="3" t="s">
        <v>19</v>
      </c>
      <c r="G14" s="3">
        <v>3</v>
      </c>
      <c r="H14" s="5" t="s">
        <v>19</v>
      </c>
    </row>
    <row r="15" spans="1:8" ht="18" customHeight="1">
      <c r="A15" s="65"/>
      <c r="B15" s="7" t="s">
        <v>12</v>
      </c>
      <c r="C15" s="3">
        <v>43</v>
      </c>
      <c r="D15" s="3">
        <v>2</v>
      </c>
      <c r="E15" s="3">
        <v>9</v>
      </c>
      <c r="F15" s="3" t="s">
        <v>19</v>
      </c>
      <c r="G15" s="3">
        <v>3</v>
      </c>
      <c r="H15" s="5" t="s">
        <v>19</v>
      </c>
    </row>
    <row r="16" spans="1:8" ht="18" customHeight="1">
      <c r="A16" s="65"/>
      <c r="B16" s="7" t="s">
        <v>13</v>
      </c>
      <c r="C16" s="3">
        <v>40</v>
      </c>
      <c r="D16" s="3">
        <v>5</v>
      </c>
      <c r="E16" s="3">
        <v>8</v>
      </c>
      <c r="F16" s="3">
        <v>1</v>
      </c>
      <c r="G16" s="3">
        <v>3</v>
      </c>
      <c r="H16" s="5" t="s">
        <v>19</v>
      </c>
    </row>
    <row r="17" spans="1:19" ht="18" customHeight="1">
      <c r="A17" s="65"/>
      <c r="B17" s="7" t="s">
        <v>14</v>
      </c>
      <c r="C17" s="3">
        <v>44</v>
      </c>
      <c r="D17" s="3" t="s">
        <v>19</v>
      </c>
      <c r="E17" s="3">
        <v>9</v>
      </c>
      <c r="F17" s="3" t="s">
        <v>19</v>
      </c>
      <c r="G17" s="3">
        <v>3</v>
      </c>
      <c r="H17" s="5" t="s">
        <v>19</v>
      </c>
    </row>
    <row r="18" spans="1:19" ht="18" customHeight="1">
      <c r="A18" s="65"/>
      <c r="B18" s="7" t="s">
        <v>15</v>
      </c>
      <c r="C18" s="3">
        <v>42</v>
      </c>
      <c r="D18" s="3">
        <v>2</v>
      </c>
      <c r="E18" s="3">
        <v>8</v>
      </c>
      <c r="F18" s="3">
        <v>1</v>
      </c>
      <c r="G18" s="3">
        <v>3</v>
      </c>
      <c r="H18" s="5" t="s">
        <v>19</v>
      </c>
    </row>
    <row r="19" spans="1:19" ht="18" customHeight="1">
      <c r="A19" s="65"/>
      <c r="B19" s="7" t="s">
        <v>16</v>
      </c>
      <c r="C19" s="3">
        <v>42</v>
      </c>
      <c r="D19" s="3" t="s">
        <v>19</v>
      </c>
      <c r="E19" s="3">
        <v>9</v>
      </c>
      <c r="F19" s="3" t="s">
        <v>19</v>
      </c>
      <c r="G19" s="3">
        <v>3</v>
      </c>
      <c r="H19" s="5" t="s">
        <v>19</v>
      </c>
    </row>
    <row r="20" spans="1:19" ht="18" customHeight="1">
      <c r="A20" s="66"/>
      <c r="B20" s="8" t="s">
        <v>17</v>
      </c>
      <c r="C20" s="4">
        <v>30</v>
      </c>
      <c r="D20" s="4">
        <v>1</v>
      </c>
      <c r="E20" s="4">
        <v>8</v>
      </c>
      <c r="F20" s="4">
        <v>1</v>
      </c>
      <c r="G20" s="4">
        <v>2</v>
      </c>
      <c r="H20" s="6">
        <v>1</v>
      </c>
    </row>
    <row r="21" spans="1:19">
      <c r="A21" s="28"/>
      <c r="B21" s="13" t="s">
        <v>28</v>
      </c>
      <c r="C21" s="1"/>
      <c r="D21" s="1"/>
      <c r="E21" s="1"/>
      <c r="F21" s="1"/>
      <c r="G21" s="1"/>
      <c r="H21" s="1"/>
      <c r="I21" s="1"/>
    </row>
    <row r="22" spans="1:19">
      <c r="B22" s="13"/>
      <c r="C22" s="1"/>
      <c r="D22" s="1"/>
      <c r="E22" s="1"/>
      <c r="F22" s="1"/>
      <c r="G22" s="1"/>
      <c r="H22" s="1"/>
      <c r="I22" s="1"/>
    </row>
    <row r="23" spans="1:19" s="20" customFormat="1" ht="18" customHeight="1">
      <c r="A23" s="15"/>
      <c r="B23" s="16"/>
      <c r="C23" s="16"/>
      <c r="D23" s="16"/>
      <c r="E23" s="15"/>
      <c r="F23" s="16"/>
      <c r="G23" s="16"/>
      <c r="H23" s="16"/>
      <c r="I23" s="16"/>
      <c r="J23" s="16"/>
      <c r="K23" s="17"/>
      <c r="L23" s="16"/>
      <c r="M23" s="16"/>
      <c r="N23" s="16"/>
      <c r="O23" s="16"/>
      <c r="P23" s="18"/>
      <c r="Q23" s="16"/>
      <c r="R23" s="16"/>
      <c r="S23" s="19"/>
    </row>
    <row r="24" spans="1:19" s="20" customFormat="1" ht="18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16"/>
      <c r="M24" s="16"/>
      <c r="N24" s="16"/>
      <c r="O24" s="16"/>
      <c r="P24" s="16"/>
      <c r="Q24" s="21"/>
      <c r="R24" s="21"/>
      <c r="S24" s="17"/>
    </row>
    <row r="25" spans="1:19">
      <c r="B25" s="13"/>
      <c r="C25" s="1"/>
      <c r="D25" s="1"/>
      <c r="E25" s="1"/>
      <c r="F25" s="1"/>
      <c r="G25" s="1"/>
      <c r="H25" s="1"/>
      <c r="I25" s="1"/>
    </row>
    <row r="26" spans="1:19">
      <c r="A26" s="15"/>
      <c r="B26" s="13"/>
      <c r="C26" s="1"/>
      <c r="D26" s="1"/>
      <c r="E26" s="1"/>
      <c r="F26" s="1"/>
      <c r="G26" s="1"/>
      <c r="H26" s="1"/>
      <c r="I26" s="1"/>
    </row>
    <row r="27" spans="1:19">
      <c r="B27" s="13"/>
      <c r="C27" s="1"/>
      <c r="D27" s="1"/>
      <c r="E27" s="1"/>
      <c r="F27" s="1"/>
      <c r="G27" s="1"/>
      <c r="H27" s="1"/>
      <c r="I27" s="1"/>
    </row>
  </sheetData>
  <mergeCells count="9">
    <mergeCell ref="A8:A20"/>
    <mergeCell ref="A1:H1"/>
    <mergeCell ref="A2:H2"/>
    <mergeCell ref="C3:H3"/>
    <mergeCell ref="A4:B5"/>
    <mergeCell ref="C4:D4"/>
    <mergeCell ref="E4:F4"/>
    <mergeCell ref="G4:H4"/>
    <mergeCell ref="A6:B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7"/>
  <sheetViews>
    <sheetView workbookViewId="0">
      <selection activeCell="E14" sqref="E14"/>
    </sheetView>
  </sheetViews>
  <sheetFormatPr defaultRowHeight="16.5"/>
  <cols>
    <col min="1" max="1" width="10.625" style="2" customWidth="1"/>
    <col min="2" max="2" width="13.625" style="2" customWidth="1"/>
    <col min="3" max="8" width="9" customWidth="1"/>
  </cols>
  <sheetData>
    <row r="1" spans="1:8" ht="30">
      <c r="A1" s="67" t="s">
        <v>3</v>
      </c>
      <c r="B1" s="67"/>
      <c r="C1" s="67"/>
      <c r="D1" s="67"/>
      <c r="E1" s="67"/>
      <c r="F1" s="67"/>
      <c r="G1" s="67"/>
      <c r="H1" s="67"/>
    </row>
    <row r="2" spans="1:8">
      <c r="A2" s="55" t="s">
        <v>29</v>
      </c>
      <c r="B2" s="55"/>
      <c r="C2" s="55"/>
      <c r="D2" s="55"/>
      <c r="E2" s="55"/>
      <c r="F2" s="55"/>
      <c r="G2" s="55"/>
      <c r="H2" s="55"/>
    </row>
    <row r="3" spans="1:8">
      <c r="A3" s="14"/>
      <c r="B3" s="14"/>
      <c r="C3" s="57" t="s">
        <v>23</v>
      </c>
      <c r="D3" s="57"/>
      <c r="E3" s="57"/>
      <c r="F3" s="57"/>
      <c r="G3" s="57"/>
      <c r="H3" s="57"/>
    </row>
    <row r="4" spans="1:8">
      <c r="A4" s="68"/>
      <c r="B4" s="60"/>
      <c r="C4" s="63" t="s">
        <v>0</v>
      </c>
      <c r="D4" s="63"/>
      <c r="E4" s="63" t="s">
        <v>4</v>
      </c>
      <c r="F4" s="63"/>
      <c r="G4" s="63" t="s">
        <v>5</v>
      </c>
      <c r="H4" s="70"/>
    </row>
    <row r="5" spans="1:8">
      <c r="A5" s="69"/>
      <c r="B5" s="62"/>
      <c r="C5" s="26" t="s">
        <v>1</v>
      </c>
      <c r="D5" s="26" t="s">
        <v>2</v>
      </c>
      <c r="E5" s="26" t="s">
        <v>1</v>
      </c>
      <c r="F5" s="26" t="s">
        <v>2</v>
      </c>
      <c r="G5" s="26" t="s">
        <v>1</v>
      </c>
      <c r="H5" s="27" t="s">
        <v>2</v>
      </c>
    </row>
    <row r="6" spans="1:8" ht="17.25" thickBot="1">
      <c r="A6" s="64" t="s">
        <v>20</v>
      </c>
      <c r="B6" s="46"/>
      <c r="C6" s="10">
        <f>C7+C8</f>
        <v>549</v>
      </c>
      <c r="D6" s="10">
        <f>0+D8</f>
        <v>23</v>
      </c>
      <c r="E6" s="10">
        <f t="shared" ref="E6:G6" si="0">E7+E8</f>
        <v>119</v>
      </c>
      <c r="F6" s="10">
        <f>0+F8</f>
        <v>4</v>
      </c>
      <c r="G6" s="10">
        <f t="shared" si="0"/>
        <v>39</v>
      </c>
      <c r="H6" s="11">
        <f>0+2</f>
        <v>2</v>
      </c>
    </row>
    <row r="7" spans="1:8" ht="18" customHeight="1" thickTop="1" thickBot="1">
      <c r="A7" s="9" t="s">
        <v>22</v>
      </c>
      <c r="B7" s="12" t="s">
        <v>18</v>
      </c>
      <c r="C7" s="10">
        <v>51</v>
      </c>
      <c r="D7" s="10" t="s">
        <v>19</v>
      </c>
      <c r="E7" s="10">
        <v>15</v>
      </c>
      <c r="F7" s="10" t="s">
        <v>19</v>
      </c>
      <c r="G7" s="10">
        <v>5</v>
      </c>
      <c r="H7" s="11" t="s">
        <v>19</v>
      </c>
    </row>
    <row r="8" spans="1:8" ht="18" customHeight="1" thickTop="1">
      <c r="A8" s="65" t="s">
        <v>21</v>
      </c>
      <c r="B8" s="7" t="s">
        <v>20</v>
      </c>
      <c r="C8" s="3">
        <f>SUM(C9:C20)</f>
        <v>498</v>
      </c>
      <c r="D8" s="3">
        <f t="shared" ref="D8:H8" si="1">SUM(D9:D20)</f>
        <v>23</v>
      </c>
      <c r="E8" s="3">
        <f t="shared" si="1"/>
        <v>104</v>
      </c>
      <c r="F8" s="3">
        <f t="shared" si="1"/>
        <v>4</v>
      </c>
      <c r="G8" s="3">
        <f t="shared" si="1"/>
        <v>34</v>
      </c>
      <c r="H8" s="5">
        <f t="shared" si="1"/>
        <v>2</v>
      </c>
    </row>
    <row r="9" spans="1:8" ht="18" customHeight="1">
      <c r="A9" s="65"/>
      <c r="B9" s="7" t="s">
        <v>6</v>
      </c>
      <c r="C9" s="3">
        <v>39</v>
      </c>
      <c r="D9" s="3">
        <v>6</v>
      </c>
      <c r="E9" s="3">
        <v>8</v>
      </c>
      <c r="F9" s="3">
        <v>1</v>
      </c>
      <c r="G9" s="3">
        <v>3</v>
      </c>
      <c r="H9" s="5" t="s">
        <v>30</v>
      </c>
    </row>
    <row r="10" spans="1:8" ht="18" customHeight="1">
      <c r="A10" s="65"/>
      <c r="B10" s="7" t="s">
        <v>8</v>
      </c>
      <c r="C10" s="3">
        <v>44</v>
      </c>
      <c r="D10" s="3" t="s">
        <v>30</v>
      </c>
      <c r="E10" s="3">
        <v>9</v>
      </c>
      <c r="F10" s="3" t="s">
        <v>30</v>
      </c>
      <c r="G10" s="3">
        <v>3</v>
      </c>
      <c r="H10" s="5" t="s">
        <v>30</v>
      </c>
    </row>
    <row r="11" spans="1:8" ht="18" customHeight="1">
      <c r="A11" s="65"/>
      <c r="B11" s="7" t="s">
        <v>7</v>
      </c>
      <c r="C11" s="3">
        <v>41</v>
      </c>
      <c r="D11" s="3">
        <v>2</v>
      </c>
      <c r="E11" s="3">
        <v>9</v>
      </c>
      <c r="F11" s="3" t="s">
        <v>30</v>
      </c>
      <c r="G11" s="3">
        <v>3</v>
      </c>
      <c r="H11" s="5" t="s">
        <v>30</v>
      </c>
    </row>
    <row r="12" spans="1:8" ht="18" customHeight="1">
      <c r="A12" s="65"/>
      <c r="B12" s="7" t="s">
        <v>9</v>
      </c>
      <c r="C12" s="3">
        <v>43</v>
      </c>
      <c r="D12" s="3">
        <v>1</v>
      </c>
      <c r="E12" s="3">
        <v>9</v>
      </c>
      <c r="F12" s="3" t="s">
        <v>30</v>
      </c>
      <c r="G12" s="3">
        <v>3</v>
      </c>
      <c r="H12" s="5" t="s">
        <v>30</v>
      </c>
    </row>
    <row r="13" spans="1:8" ht="18" customHeight="1">
      <c r="A13" s="65"/>
      <c r="B13" s="7" t="s">
        <v>10</v>
      </c>
      <c r="C13" s="3">
        <v>44</v>
      </c>
      <c r="D13" s="3">
        <v>1</v>
      </c>
      <c r="E13" s="3">
        <v>9</v>
      </c>
      <c r="F13" s="3" t="s">
        <v>30</v>
      </c>
      <c r="G13" s="3">
        <v>3</v>
      </c>
      <c r="H13" s="5" t="s">
        <v>30</v>
      </c>
    </row>
    <row r="14" spans="1:8" ht="18" customHeight="1">
      <c r="A14" s="65"/>
      <c r="B14" s="7" t="s">
        <v>11</v>
      </c>
      <c r="C14" s="3">
        <v>42</v>
      </c>
      <c r="D14" s="3">
        <v>3</v>
      </c>
      <c r="E14" s="3">
        <v>9</v>
      </c>
      <c r="F14" s="3" t="s">
        <v>30</v>
      </c>
      <c r="G14" s="3">
        <v>3</v>
      </c>
      <c r="H14" s="5" t="s">
        <v>30</v>
      </c>
    </row>
    <row r="15" spans="1:8" ht="18" customHeight="1">
      <c r="A15" s="65"/>
      <c r="B15" s="7" t="s">
        <v>12</v>
      </c>
      <c r="C15" s="3">
        <v>43</v>
      </c>
      <c r="D15" s="3">
        <v>2</v>
      </c>
      <c r="E15" s="3">
        <v>9</v>
      </c>
      <c r="F15" s="3" t="s">
        <v>30</v>
      </c>
      <c r="G15" s="3">
        <v>3</v>
      </c>
      <c r="H15" s="5" t="s">
        <v>30</v>
      </c>
    </row>
    <row r="16" spans="1:8" ht="18" customHeight="1">
      <c r="A16" s="65"/>
      <c r="B16" s="7" t="s">
        <v>13</v>
      </c>
      <c r="C16" s="3">
        <v>40</v>
      </c>
      <c r="D16" s="3">
        <v>5</v>
      </c>
      <c r="E16" s="3">
        <v>8</v>
      </c>
      <c r="F16" s="3">
        <v>1</v>
      </c>
      <c r="G16" s="3">
        <v>3</v>
      </c>
      <c r="H16" s="5" t="s">
        <v>30</v>
      </c>
    </row>
    <row r="17" spans="1:9" ht="18" customHeight="1">
      <c r="A17" s="65"/>
      <c r="B17" s="7" t="s">
        <v>14</v>
      </c>
      <c r="C17" s="3">
        <v>45</v>
      </c>
      <c r="D17" s="3" t="s">
        <v>30</v>
      </c>
      <c r="E17" s="3">
        <v>9</v>
      </c>
      <c r="F17" s="3" t="s">
        <v>30</v>
      </c>
      <c r="G17" s="3">
        <v>3</v>
      </c>
      <c r="H17" s="5" t="s">
        <v>30</v>
      </c>
    </row>
    <row r="18" spans="1:9" ht="18" customHeight="1">
      <c r="A18" s="65"/>
      <c r="B18" s="7" t="s">
        <v>15</v>
      </c>
      <c r="C18" s="3">
        <v>43</v>
      </c>
      <c r="D18" s="3">
        <v>2</v>
      </c>
      <c r="E18" s="3">
        <v>8</v>
      </c>
      <c r="F18" s="3">
        <v>1</v>
      </c>
      <c r="G18" s="3">
        <v>3</v>
      </c>
      <c r="H18" s="5" t="s">
        <v>30</v>
      </c>
    </row>
    <row r="19" spans="1:9" ht="18" customHeight="1">
      <c r="A19" s="65"/>
      <c r="B19" s="7" t="s">
        <v>16</v>
      </c>
      <c r="C19" s="3">
        <v>44</v>
      </c>
      <c r="D19" s="3" t="s">
        <v>30</v>
      </c>
      <c r="E19" s="3">
        <v>9</v>
      </c>
      <c r="F19" s="3" t="s">
        <v>30</v>
      </c>
      <c r="G19" s="3">
        <v>3</v>
      </c>
      <c r="H19" s="5" t="s">
        <v>30</v>
      </c>
    </row>
    <row r="20" spans="1:9" ht="18" customHeight="1">
      <c r="A20" s="66"/>
      <c r="B20" s="8" t="s">
        <v>17</v>
      </c>
      <c r="C20" s="4">
        <v>30</v>
      </c>
      <c r="D20" s="4">
        <v>1</v>
      </c>
      <c r="E20" s="4">
        <v>8</v>
      </c>
      <c r="F20" s="4">
        <v>1</v>
      </c>
      <c r="G20" s="4">
        <v>1</v>
      </c>
      <c r="H20" s="6">
        <v>2</v>
      </c>
    </row>
    <row r="21" spans="1:9">
      <c r="A21" s="28"/>
      <c r="B21" s="13" t="s">
        <v>28</v>
      </c>
      <c r="C21" s="1"/>
      <c r="D21" s="1"/>
      <c r="E21" s="1"/>
      <c r="F21" s="1"/>
      <c r="G21" s="1"/>
      <c r="H21" s="1"/>
      <c r="I21" s="1"/>
    </row>
    <row r="22" spans="1:9">
      <c r="B22" s="13"/>
      <c r="C22" s="1"/>
      <c r="D22" s="1"/>
      <c r="E22" s="1"/>
      <c r="F22" s="1"/>
      <c r="G22" s="1"/>
      <c r="H22" s="1"/>
      <c r="I22" s="1"/>
    </row>
    <row r="23" spans="1:9">
      <c r="B23" s="13"/>
      <c r="C23" s="1"/>
      <c r="D23" s="1"/>
      <c r="E23" s="1"/>
      <c r="F23" s="1"/>
      <c r="G23" s="1"/>
      <c r="H23" s="1"/>
      <c r="I23" s="1"/>
    </row>
    <row r="24" spans="1:9">
      <c r="B24" s="13"/>
      <c r="C24" s="1"/>
      <c r="D24" s="1"/>
      <c r="E24" s="1"/>
      <c r="F24" s="1"/>
      <c r="G24" s="1"/>
      <c r="H24" s="1"/>
      <c r="I24" s="1"/>
    </row>
    <row r="25" spans="1:9">
      <c r="B25" s="13"/>
      <c r="C25" s="1"/>
      <c r="D25" s="1"/>
      <c r="E25" s="1"/>
      <c r="F25" s="1"/>
      <c r="G25" s="1"/>
      <c r="H25" s="1"/>
      <c r="I25" s="1"/>
    </row>
    <row r="26" spans="1:9">
      <c r="B26" s="13"/>
      <c r="C26" s="1"/>
      <c r="D26" s="1"/>
      <c r="E26" s="1"/>
      <c r="F26" s="1"/>
      <c r="G26" s="1"/>
      <c r="H26" s="1"/>
      <c r="I26" s="1"/>
    </row>
    <row r="27" spans="1:9">
      <c r="B27" s="13"/>
      <c r="C27" s="1"/>
      <c r="D27" s="1"/>
      <c r="E27" s="1"/>
      <c r="F27" s="1"/>
      <c r="G27" s="1"/>
      <c r="H27" s="1"/>
      <c r="I27" s="1"/>
    </row>
  </sheetData>
  <mergeCells count="9">
    <mergeCell ref="A8:A20"/>
    <mergeCell ref="A1:H1"/>
    <mergeCell ref="A2:H2"/>
    <mergeCell ref="C3:H3"/>
    <mergeCell ref="A4:B5"/>
    <mergeCell ref="C4:D4"/>
    <mergeCell ref="E4:F4"/>
    <mergeCell ref="G4:H4"/>
    <mergeCell ref="A6:B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7"/>
  <sheetViews>
    <sheetView workbookViewId="0">
      <selection activeCell="H9" sqref="H9"/>
    </sheetView>
  </sheetViews>
  <sheetFormatPr defaultRowHeight="16.5"/>
  <cols>
    <col min="1" max="1" width="10.625" style="2" customWidth="1"/>
    <col min="2" max="2" width="13.625" style="2" customWidth="1"/>
    <col min="3" max="8" width="9" customWidth="1"/>
  </cols>
  <sheetData>
    <row r="1" spans="1:8" ht="30">
      <c r="A1" s="67" t="s">
        <v>3</v>
      </c>
      <c r="B1" s="67"/>
      <c r="C1" s="67"/>
      <c r="D1" s="67"/>
      <c r="E1" s="67"/>
      <c r="F1" s="67"/>
      <c r="G1" s="67"/>
      <c r="H1" s="67"/>
    </row>
    <row r="2" spans="1:8">
      <c r="A2" s="55" t="s">
        <v>31</v>
      </c>
      <c r="B2" s="55"/>
      <c r="C2" s="55"/>
      <c r="D2" s="55"/>
      <c r="E2" s="55"/>
      <c r="F2" s="55"/>
      <c r="G2" s="55"/>
      <c r="H2" s="55"/>
    </row>
    <row r="3" spans="1:8">
      <c r="A3" s="14"/>
      <c r="B3" s="14"/>
      <c r="C3" s="57" t="s">
        <v>23</v>
      </c>
      <c r="D3" s="57"/>
      <c r="E3" s="57"/>
      <c r="F3" s="57"/>
      <c r="G3" s="57"/>
      <c r="H3" s="57"/>
    </row>
    <row r="4" spans="1:8">
      <c r="A4" s="68"/>
      <c r="B4" s="60"/>
      <c r="C4" s="63" t="s">
        <v>0</v>
      </c>
      <c r="D4" s="63"/>
      <c r="E4" s="63" t="s">
        <v>4</v>
      </c>
      <c r="F4" s="63"/>
      <c r="G4" s="63" t="s">
        <v>5</v>
      </c>
      <c r="H4" s="70"/>
    </row>
    <row r="5" spans="1:8">
      <c r="A5" s="69"/>
      <c r="B5" s="62"/>
      <c r="C5" s="26" t="s">
        <v>1</v>
      </c>
      <c r="D5" s="26" t="s">
        <v>2</v>
      </c>
      <c r="E5" s="26" t="s">
        <v>1</v>
      </c>
      <c r="F5" s="26" t="s">
        <v>2</v>
      </c>
      <c r="G5" s="26" t="s">
        <v>1</v>
      </c>
      <c r="H5" s="27" t="s">
        <v>2</v>
      </c>
    </row>
    <row r="6" spans="1:8" ht="17.25" thickBot="1">
      <c r="A6" s="64" t="s">
        <v>20</v>
      </c>
      <c r="B6" s="46"/>
      <c r="C6" s="10">
        <f>C7+C8</f>
        <v>550</v>
      </c>
      <c r="D6" s="10">
        <f>0+D8</f>
        <v>23</v>
      </c>
      <c r="E6" s="10">
        <f t="shared" ref="E6:G6" si="0">E7+E8</f>
        <v>119</v>
      </c>
      <c r="F6" s="10">
        <f>0+F8</f>
        <v>4</v>
      </c>
      <c r="G6" s="10">
        <f t="shared" si="0"/>
        <v>39</v>
      </c>
      <c r="H6" s="11">
        <f>0+H8</f>
        <v>2</v>
      </c>
    </row>
    <row r="7" spans="1:8" ht="18" customHeight="1" thickTop="1" thickBot="1">
      <c r="A7" s="9" t="s">
        <v>22</v>
      </c>
      <c r="B7" s="12" t="s">
        <v>18</v>
      </c>
      <c r="C7" s="10">
        <v>52</v>
      </c>
      <c r="D7" s="10" t="s">
        <v>19</v>
      </c>
      <c r="E7" s="10">
        <v>15</v>
      </c>
      <c r="F7" s="10" t="s">
        <v>19</v>
      </c>
      <c r="G7" s="10">
        <v>5</v>
      </c>
      <c r="H7" s="11" t="s">
        <v>19</v>
      </c>
    </row>
    <row r="8" spans="1:8" ht="18" customHeight="1" thickTop="1">
      <c r="A8" s="65" t="s">
        <v>21</v>
      </c>
      <c r="B8" s="7" t="s">
        <v>20</v>
      </c>
      <c r="C8" s="3">
        <f>SUM(C9:C20)</f>
        <v>498</v>
      </c>
      <c r="D8" s="3">
        <f t="shared" ref="D8:H8" si="1">SUM(D9:D20)</f>
        <v>23</v>
      </c>
      <c r="E8" s="3">
        <f t="shared" si="1"/>
        <v>104</v>
      </c>
      <c r="F8" s="3">
        <f t="shared" si="1"/>
        <v>4</v>
      </c>
      <c r="G8" s="3">
        <f t="shared" si="1"/>
        <v>34</v>
      </c>
      <c r="H8" s="5">
        <f t="shared" si="1"/>
        <v>2</v>
      </c>
    </row>
    <row r="9" spans="1:8" ht="18" customHeight="1">
      <c r="A9" s="65"/>
      <c r="B9" s="7" t="s">
        <v>6</v>
      </c>
      <c r="C9" s="3">
        <v>39</v>
      </c>
      <c r="D9" s="3">
        <v>6</v>
      </c>
      <c r="E9" s="3">
        <v>8</v>
      </c>
      <c r="F9" s="3">
        <v>1</v>
      </c>
      <c r="G9" s="3">
        <v>3</v>
      </c>
      <c r="H9" s="5" t="s">
        <v>30</v>
      </c>
    </row>
    <row r="10" spans="1:8" ht="18" customHeight="1">
      <c r="A10" s="65"/>
      <c r="B10" s="7" t="s">
        <v>8</v>
      </c>
      <c r="C10" s="3">
        <v>44</v>
      </c>
      <c r="D10" s="3" t="s">
        <v>30</v>
      </c>
      <c r="E10" s="3">
        <v>9</v>
      </c>
      <c r="F10" s="3" t="s">
        <v>30</v>
      </c>
      <c r="G10" s="3">
        <v>3</v>
      </c>
      <c r="H10" s="5" t="s">
        <v>30</v>
      </c>
    </row>
    <row r="11" spans="1:8" ht="18" customHeight="1">
      <c r="A11" s="65"/>
      <c r="B11" s="7" t="s">
        <v>7</v>
      </c>
      <c r="C11" s="3">
        <v>41</v>
      </c>
      <c r="D11" s="3">
        <v>2</v>
      </c>
      <c r="E11" s="3">
        <v>9</v>
      </c>
      <c r="F11" s="3" t="s">
        <v>30</v>
      </c>
      <c r="G11" s="3">
        <v>3</v>
      </c>
      <c r="H11" s="5" t="s">
        <v>30</v>
      </c>
    </row>
    <row r="12" spans="1:8" ht="18" customHeight="1">
      <c r="A12" s="65"/>
      <c r="B12" s="7" t="s">
        <v>9</v>
      </c>
      <c r="C12" s="3">
        <v>43</v>
      </c>
      <c r="D12" s="3">
        <v>1</v>
      </c>
      <c r="E12" s="3">
        <v>9</v>
      </c>
      <c r="F12" s="3" t="s">
        <v>30</v>
      </c>
      <c r="G12" s="3">
        <v>3</v>
      </c>
      <c r="H12" s="5" t="s">
        <v>30</v>
      </c>
    </row>
    <row r="13" spans="1:8" ht="18" customHeight="1">
      <c r="A13" s="65"/>
      <c r="B13" s="7" t="s">
        <v>10</v>
      </c>
      <c r="C13" s="3">
        <v>44</v>
      </c>
      <c r="D13" s="3">
        <v>1</v>
      </c>
      <c r="E13" s="3">
        <v>9</v>
      </c>
      <c r="F13" s="3" t="s">
        <v>30</v>
      </c>
      <c r="G13" s="3">
        <v>3</v>
      </c>
      <c r="H13" s="5" t="s">
        <v>30</v>
      </c>
    </row>
    <row r="14" spans="1:8" ht="18" customHeight="1">
      <c r="A14" s="65"/>
      <c r="B14" s="7" t="s">
        <v>11</v>
      </c>
      <c r="C14" s="3">
        <v>42</v>
      </c>
      <c r="D14" s="3">
        <v>3</v>
      </c>
      <c r="E14" s="3">
        <v>9</v>
      </c>
      <c r="F14" s="3" t="s">
        <v>30</v>
      </c>
      <c r="G14" s="3">
        <v>3</v>
      </c>
      <c r="H14" s="5" t="s">
        <v>30</v>
      </c>
    </row>
    <row r="15" spans="1:8" ht="18" customHeight="1">
      <c r="A15" s="65"/>
      <c r="B15" s="7" t="s">
        <v>12</v>
      </c>
      <c r="C15" s="3">
        <v>43</v>
      </c>
      <c r="D15" s="3">
        <v>2</v>
      </c>
      <c r="E15" s="3">
        <v>9</v>
      </c>
      <c r="F15" s="3" t="s">
        <v>30</v>
      </c>
      <c r="G15" s="3">
        <v>3</v>
      </c>
      <c r="H15" s="5" t="s">
        <v>30</v>
      </c>
    </row>
    <row r="16" spans="1:8" ht="18" customHeight="1">
      <c r="A16" s="65"/>
      <c r="B16" s="7" t="s">
        <v>13</v>
      </c>
      <c r="C16" s="3">
        <v>40</v>
      </c>
      <c r="D16" s="3">
        <v>5</v>
      </c>
      <c r="E16" s="3">
        <v>8</v>
      </c>
      <c r="F16" s="3">
        <v>1</v>
      </c>
      <c r="G16" s="3">
        <v>3</v>
      </c>
      <c r="H16" s="5" t="s">
        <v>30</v>
      </c>
    </row>
    <row r="17" spans="1:9" ht="18" customHeight="1">
      <c r="A17" s="65"/>
      <c r="B17" s="7" t="s">
        <v>14</v>
      </c>
      <c r="C17" s="3">
        <v>45</v>
      </c>
      <c r="D17" s="3" t="s">
        <v>30</v>
      </c>
      <c r="E17" s="3">
        <v>9</v>
      </c>
      <c r="F17" s="3" t="s">
        <v>30</v>
      </c>
      <c r="G17" s="3">
        <v>3</v>
      </c>
      <c r="H17" s="5" t="s">
        <v>30</v>
      </c>
    </row>
    <row r="18" spans="1:9" ht="18" customHeight="1">
      <c r="A18" s="65"/>
      <c r="B18" s="7" t="s">
        <v>15</v>
      </c>
      <c r="C18" s="3">
        <v>43</v>
      </c>
      <c r="D18" s="3">
        <v>2</v>
      </c>
      <c r="E18" s="3">
        <v>8</v>
      </c>
      <c r="F18" s="3">
        <v>1</v>
      </c>
      <c r="G18" s="3">
        <v>3</v>
      </c>
      <c r="H18" s="5" t="s">
        <v>30</v>
      </c>
    </row>
    <row r="19" spans="1:9" ht="18" customHeight="1">
      <c r="A19" s="65"/>
      <c r="B19" s="7" t="s">
        <v>16</v>
      </c>
      <c r="C19" s="3">
        <v>44</v>
      </c>
      <c r="D19" s="3" t="s">
        <v>30</v>
      </c>
      <c r="E19" s="3">
        <v>9</v>
      </c>
      <c r="F19" s="3" t="s">
        <v>30</v>
      </c>
      <c r="G19" s="3">
        <v>3</v>
      </c>
      <c r="H19" s="5" t="s">
        <v>30</v>
      </c>
    </row>
    <row r="20" spans="1:9" ht="18" customHeight="1">
      <c r="A20" s="66"/>
      <c r="B20" s="8" t="s">
        <v>17</v>
      </c>
      <c r="C20" s="4">
        <v>30</v>
      </c>
      <c r="D20" s="4">
        <v>1</v>
      </c>
      <c r="E20" s="4">
        <v>8</v>
      </c>
      <c r="F20" s="4">
        <v>1</v>
      </c>
      <c r="G20" s="4">
        <v>1</v>
      </c>
      <c r="H20" s="6">
        <v>2</v>
      </c>
    </row>
    <row r="21" spans="1:9">
      <c r="A21" s="28"/>
      <c r="B21" s="13" t="s">
        <v>28</v>
      </c>
      <c r="C21" s="1"/>
      <c r="D21" s="1"/>
      <c r="E21" s="1"/>
      <c r="F21" s="1"/>
      <c r="G21" s="1"/>
      <c r="H21" s="1"/>
      <c r="I21" s="1"/>
    </row>
    <row r="22" spans="1:9">
      <c r="B22" s="13"/>
      <c r="C22" s="1"/>
      <c r="D22" s="1"/>
      <c r="E22" s="1"/>
      <c r="F22" s="1"/>
      <c r="G22" s="1"/>
      <c r="H22" s="1"/>
      <c r="I22" s="1"/>
    </row>
    <row r="23" spans="1:9">
      <c r="B23" s="13"/>
      <c r="C23" s="1"/>
      <c r="D23" s="1"/>
      <c r="E23" s="1"/>
      <c r="F23" s="1"/>
      <c r="G23" s="1"/>
      <c r="H23" s="1"/>
      <c r="I23" s="1"/>
    </row>
    <row r="24" spans="1:9">
      <c r="B24" s="13"/>
      <c r="C24" s="1"/>
      <c r="D24" s="1"/>
      <c r="E24" s="1"/>
      <c r="F24" s="1"/>
      <c r="G24" s="1"/>
      <c r="H24" s="1"/>
      <c r="I24" s="1"/>
    </row>
    <row r="25" spans="1:9">
      <c r="B25" s="13"/>
      <c r="C25" s="1"/>
      <c r="D25" s="1"/>
      <c r="E25" s="1"/>
      <c r="F25" s="1"/>
      <c r="G25" s="1"/>
      <c r="H25" s="1"/>
      <c r="I25" s="1"/>
    </row>
    <row r="26" spans="1:9">
      <c r="B26" s="13"/>
      <c r="C26" s="1"/>
      <c r="D26" s="1"/>
      <c r="E26" s="1"/>
      <c r="F26" s="1"/>
      <c r="G26" s="1"/>
      <c r="H26" s="1"/>
      <c r="I26" s="1"/>
    </row>
    <row r="27" spans="1:9">
      <c r="B27" s="13"/>
      <c r="C27" s="1"/>
      <c r="D27" s="1"/>
      <c r="E27" s="1"/>
      <c r="F27" s="1"/>
      <c r="G27" s="1"/>
      <c r="H27" s="1"/>
      <c r="I27" s="1"/>
    </row>
  </sheetData>
  <mergeCells count="9">
    <mergeCell ref="A8:A20"/>
    <mergeCell ref="A1:H1"/>
    <mergeCell ref="A2:H2"/>
    <mergeCell ref="C3:H3"/>
    <mergeCell ref="A4:B5"/>
    <mergeCell ref="C4:D4"/>
    <mergeCell ref="E4:F4"/>
    <mergeCell ref="G4:H4"/>
    <mergeCell ref="A6:B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7"/>
  <sheetViews>
    <sheetView workbookViewId="0">
      <selection activeCell="G20" sqref="G20"/>
    </sheetView>
  </sheetViews>
  <sheetFormatPr defaultRowHeight="16.5"/>
  <cols>
    <col min="1" max="1" width="10.625" style="2" customWidth="1"/>
    <col min="2" max="2" width="13.625" style="2" customWidth="1"/>
    <col min="3" max="8" width="9" customWidth="1"/>
  </cols>
  <sheetData>
    <row r="1" spans="1:8" ht="30">
      <c r="A1" s="67" t="s">
        <v>3</v>
      </c>
      <c r="B1" s="67"/>
      <c r="C1" s="67"/>
      <c r="D1" s="67"/>
      <c r="E1" s="67"/>
      <c r="F1" s="67"/>
      <c r="G1" s="67"/>
      <c r="H1" s="67"/>
    </row>
    <row r="2" spans="1:8">
      <c r="A2" s="55" t="s">
        <v>32</v>
      </c>
      <c r="B2" s="55"/>
      <c r="C2" s="55"/>
      <c r="D2" s="55"/>
      <c r="E2" s="55"/>
      <c r="F2" s="55"/>
      <c r="G2" s="55"/>
      <c r="H2" s="55"/>
    </row>
    <row r="3" spans="1:8">
      <c r="A3" s="14"/>
      <c r="B3" s="14"/>
      <c r="C3" s="57" t="s">
        <v>23</v>
      </c>
      <c r="D3" s="57"/>
      <c r="E3" s="57"/>
      <c r="F3" s="57"/>
      <c r="G3" s="57"/>
      <c r="H3" s="57"/>
    </row>
    <row r="4" spans="1:8">
      <c r="A4" s="68"/>
      <c r="B4" s="60"/>
      <c r="C4" s="63" t="s">
        <v>0</v>
      </c>
      <c r="D4" s="63"/>
      <c r="E4" s="63" t="s">
        <v>4</v>
      </c>
      <c r="F4" s="63"/>
      <c r="G4" s="63" t="s">
        <v>5</v>
      </c>
      <c r="H4" s="70"/>
    </row>
    <row r="5" spans="1:8">
      <c r="A5" s="69"/>
      <c r="B5" s="62"/>
      <c r="C5" s="26" t="s">
        <v>1</v>
      </c>
      <c r="D5" s="26" t="s">
        <v>2</v>
      </c>
      <c r="E5" s="26" t="s">
        <v>1</v>
      </c>
      <c r="F5" s="26" t="s">
        <v>2</v>
      </c>
      <c r="G5" s="26" t="s">
        <v>1</v>
      </c>
      <c r="H5" s="27" t="s">
        <v>2</v>
      </c>
    </row>
    <row r="6" spans="1:8" ht="17.25" thickBot="1">
      <c r="A6" s="64" t="s">
        <v>20</v>
      </c>
      <c r="B6" s="46"/>
      <c r="C6" s="10">
        <f>C7+C8</f>
        <v>551</v>
      </c>
      <c r="D6" s="10">
        <f>0+D8</f>
        <v>23</v>
      </c>
      <c r="E6" s="10">
        <f t="shared" ref="E6:G6" si="0">E7+E8</f>
        <v>119</v>
      </c>
      <c r="F6" s="10">
        <f>0+F8</f>
        <v>4</v>
      </c>
      <c r="G6" s="10">
        <f t="shared" si="0"/>
        <v>39</v>
      </c>
      <c r="H6" s="11">
        <f>0+H8</f>
        <v>2</v>
      </c>
    </row>
    <row r="7" spans="1:8" ht="18" customHeight="1" thickTop="1" thickBot="1">
      <c r="A7" s="9" t="s">
        <v>22</v>
      </c>
      <c r="B7" s="12" t="s">
        <v>18</v>
      </c>
      <c r="C7" s="10">
        <v>52</v>
      </c>
      <c r="D7" s="10" t="s">
        <v>30</v>
      </c>
      <c r="E7" s="10">
        <v>15</v>
      </c>
      <c r="F7" s="10" t="s">
        <v>30</v>
      </c>
      <c r="G7" s="10">
        <v>5</v>
      </c>
      <c r="H7" s="11" t="s">
        <v>30</v>
      </c>
    </row>
    <row r="8" spans="1:8" ht="18" customHeight="1" thickTop="1">
      <c r="A8" s="65" t="s">
        <v>21</v>
      </c>
      <c r="B8" s="7" t="s">
        <v>20</v>
      </c>
      <c r="C8" s="3">
        <f t="shared" ref="C8:H8" si="1">SUM(C9:C20)</f>
        <v>499</v>
      </c>
      <c r="D8" s="3">
        <f t="shared" si="1"/>
        <v>23</v>
      </c>
      <c r="E8" s="3">
        <f t="shared" si="1"/>
        <v>104</v>
      </c>
      <c r="F8" s="3">
        <f t="shared" si="1"/>
        <v>4</v>
      </c>
      <c r="G8" s="3">
        <f t="shared" si="1"/>
        <v>34</v>
      </c>
      <c r="H8" s="5">
        <f t="shared" si="1"/>
        <v>2</v>
      </c>
    </row>
    <row r="9" spans="1:8" ht="18" customHeight="1">
      <c r="A9" s="65"/>
      <c r="B9" s="7" t="s">
        <v>6</v>
      </c>
      <c r="C9" s="3">
        <v>39</v>
      </c>
      <c r="D9" s="3">
        <v>6</v>
      </c>
      <c r="E9" s="3">
        <v>8</v>
      </c>
      <c r="F9" s="3">
        <v>1</v>
      </c>
      <c r="G9" s="3">
        <v>3</v>
      </c>
      <c r="H9" s="5" t="s">
        <v>30</v>
      </c>
    </row>
    <row r="10" spans="1:8" ht="18" customHeight="1">
      <c r="A10" s="65"/>
      <c r="B10" s="7" t="s">
        <v>8</v>
      </c>
      <c r="C10" s="3">
        <v>44</v>
      </c>
      <c r="D10" s="3" t="s">
        <v>30</v>
      </c>
      <c r="E10" s="3">
        <v>9</v>
      </c>
      <c r="F10" s="3" t="s">
        <v>30</v>
      </c>
      <c r="G10" s="3">
        <v>3</v>
      </c>
      <c r="H10" s="5" t="s">
        <v>30</v>
      </c>
    </row>
    <row r="11" spans="1:8" ht="18" customHeight="1">
      <c r="A11" s="65"/>
      <c r="B11" s="7" t="s">
        <v>7</v>
      </c>
      <c r="C11" s="3">
        <v>41</v>
      </c>
      <c r="D11" s="3">
        <v>2</v>
      </c>
      <c r="E11" s="3">
        <v>9</v>
      </c>
      <c r="F11" s="3" t="s">
        <v>30</v>
      </c>
      <c r="G11" s="3">
        <v>3</v>
      </c>
      <c r="H11" s="5" t="s">
        <v>30</v>
      </c>
    </row>
    <row r="12" spans="1:8" ht="18" customHeight="1">
      <c r="A12" s="65"/>
      <c r="B12" s="7" t="s">
        <v>9</v>
      </c>
      <c r="C12" s="3">
        <v>44</v>
      </c>
      <c r="D12" s="3">
        <v>1</v>
      </c>
      <c r="E12" s="3">
        <v>9</v>
      </c>
      <c r="F12" s="3" t="s">
        <v>30</v>
      </c>
      <c r="G12" s="3">
        <v>3</v>
      </c>
      <c r="H12" s="5" t="s">
        <v>30</v>
      </c>
    </row>
    <row r="13" spans="1:8" ht="18" customHeight="1">
      <c r="A13" s="65"/>
      <c r="B13" s="7" t="s">
        <v>10</v>
      </c>
      <c r="C13" s="3">
        <v>44</v>
      </c>
      <c r="D13" s="3">
        <v>1</v>
      </c>
      <c r="E13" s="3">
        <v>9</v>
      </c>
      <c r="F13" s="3" t="s">
        <v>30</v>
      </c>
      <c r="G13" s="3">
        <v>3</v>
      </c>
      <c r="H13" s="5" t="s">
        <v>30</v>
      </c>
    </row>
    <row r="14" spans="1:8" ht="18" customHeight="1">
      <c r="A14" s="65"/>
      <c r="B14" s="7" t="s">
        <v>11</v>
      </c>
      <c r="C14" s="3">
        <v>42</v>
      </c>
      <c r="D14" s="3">
        <v>3</v>
      </c>
      <c r="E14" s="3">
        <v>9</v>
      </c>
      <c r="F14" s="3" t="s">
        <v>30</v>
      </c>
      <c r="G14" s="3">
        <v>3</v>
      </c>
      <c r="H14" s="5" t="s">
        <v>30</v>
      </c>
    </row>
    <row r="15" spans="1:8" ht="18" customHeight="1">
      <c r="A15" s="65"/>
      <c r="B15" s="7" t="s">
        <v>12</v>
      </c>
      <c r="C15" s="3">
        <v>43</v>
      </c>
      <c r="D15" s="3">
        <v>2</v>
      </c>
      <c r="E15" s="3">
        <v>9</v>
      </c>
      <c r="F15" s="3" t="s">
        <v>30</v>
      </c>
      <c r="G15" s="3">
        <v>3</v>
      </c>
      <c r="H15" s="5" t="s">
        <v>30</v>
      </c>
    </row>
    <row r="16" spans="1:8" ht="18" customHeight="1">
      <c r="A16" s="65"/>
      <c r="B16" s="7" t="s">
        <v>13</v>
      </c>
      <c r="C16" s="3">
        <v>40</v>
      </c>
      <c r="D16" s="3">
        <v>5</v>
      </c>
      <c r="E16" s="3">
        <v>8</v>
      </c>
      <c r="F16" s="3">
        <v>1</v>
      </c>
      <c r="G16" s="3">
        <v>3</v>
      </c>
      <c r="H16" s="5" t="s">
        <v>30</v>
      </c>
    </row>
    <row r="17" spans="1:9" ht="18" customHeight="1">
      <c r="A17" s="65"/>
      <c r="B17" s="7" t="s">
        <v>14</v>
      </c>
      <c r="C17" s="3">
        <v>45</v>
      </c>
      <c r="D17" s="3" t="s">
        <v>30</v>
      </c>
      <c r="E17" s="3">
        <v>9</v>
      </c>
      <c r="F17" s="3" t="s">
        <v>30</v>
      </c>
      <c r="G17" s="3">
        <v>3</v>
      </c>
      <c r="H17" s="5" t="s">
        <v>30</v>
      </c>
    </row>
    <row r="18" spans="1:9" ht="18" customHeight="1">
      <c r="A18" s="65"/>
      <c r="B18" s="7" t="s">
        <v>15</v>
      </c>
      <c r="C18" s="3">
        <v>43</v>
      </c>
      <c r="D18" s="3">
        <v>2</v>
      </c>
      <c r="E18" s="3">
        <v>8</v>
      </c>
      <c r="F18" s="3">
        <v>1</v>
      </c>
      <c r="G18" s="3">
        <v>3</v>
      </c>
      <c r="H18" s="5" t="s">
        <v>30</v>
      </c>
    </row>
    <row r="19" spans="1:9" ht="18" customHeight="1">
      <c r="A19" s="65"/>
      <c r="B19" s="7" t="s">
        <v>16</v>
      </c>
      <c r="C19" s="3">
        <v>44</v>
      </c>
      <c r="D19" s="3" t="s">
        <v>30</v>
      </c>
      <c r="E19" s="3">
        <v>9</v>
      </c>
      <c r="F19" s="3" t="s">
        <v>30</v>
      </c>
      <c r="G19" s="3">
        <v>3</v>
      </c>
      <c r="H19" s="5" t="s">
        <v>30</v>
      </c>
    </row>
    <row r="20" spans="1:9" ht="18" customHeight="1">
      <c r="A20" s="66"/>
      <c r="B20" s="8" t="s">
        <v>17</v>
      </c>
      <c r="C20" s="4">
        <v>30</v>
      </c>
      <c r="D20" s="4">
        <v>1</v>
      </c>
      <c r="E20" s="4">
        <v>8</v>
      </c>
      <c r="F20" s="4">
        <v>1</v>
      </c>
      <c r="G20" s="4">
        <v>1</v>
      </c>
      <c r="H20" s="6">
        <v>2</v>
      </c>
    </row>
    <row r="21" spans="1:9">
      <c r="A21" s="28"/>
      <c r="B21" s="13" t="s">
        <v>28</v>
      </c>
      <c r="C21" s="1"/>
      <c r="D21" s="1"/>
      <c r="E21" s="1"/>
      <c r="F21" s="1"/>
      <c r="G21" s="1"/>
      <c r="H21" s="1"/>
      <c r="I21" s="1"/>
    </row>
    <row r="22" spans="1:9">
      <c r="B22" s="13"/>
      <c r="C22" s="1"/>
      <c r="D22" s="1"/>
      <c r="E22" s="1"/>
      <c r="F22" s="1"/>
      <c r="G22" s="1"/>
      <c r="H22" s="1"/>
      <c r="I22" s="1"/>
    </row>
    <row r="23" spans="1:9">
      <c r="B23" s="13"/>
      <c r="C23" s="1"/>
      <c r="D23" s="1"/>
      <c r="E23" s="1"/>
      <c r="F23" s="1"/>
      <c r="G23" s="1"/>
      <c r="H23" s="1"/>
      <c r="I23" s="1"/>
    </row>
    <row r="24" spans="1:9">
      <c r="B24" s="13"/>
      <c r="C24" s="1"/>
      <c r="D24" s="1"/>
      <c r="E24" s="1"/>
      <c r="F24" s="1"/>
      <c r="G24" s="1"/>
      <c r="H24" s="1"/>
      <c r="I24" s="1"/>
    </row>
    <row r="25" spans="1:9">
      <c r="B25" s="13"/>
      <c r="C25" s="1"/>
      <c r="D25" s="1"/>
      <c r="E25" s="1"/>
      <c r="F25" s="1"/>
      <c r="G25" s="1"/>
      <c r="H25" s="1"/>
      <c r="I25" s="1"/>
    </row>
    <row r="26" spans="1:9">
      <c r="B26" s="13"/>
      <c r="C26" s="1"/>
      <c r="D26" s="1"/>
      <c r="E26" s="1"/>
      <c r="F26" s="1"/>
      <c r="G26" s="1"/>
      <c r="H26" s="1"/>
      <c r="I26" s="1"/>
    </row>
    <row r="27" spans="1:9">
      <c r="B27" s="13"/>
      <c r="C27" s="1"/>
      <c r="D27" s="1"/>
      <c r="E27" s="1"/>
      <c r="F27" s="1"/>
      <c r="G27" s="1"/>
      <c r="H27" s="1"/>
      <c r="I27" s="1"/>
    </row>
  </sheetData>
  <mergeCells count="9">
    <mergeCell ref="A8:A20"/>
    <mergeCell ref="A1:H1"/>
    <mergeCell ref="A2:H2"/>
    <mergeCell ref="C3:H3"/>
    <mergeCell ref="A4:B5"/>
    <mergeCell ref="C4:D4"/>
    <mergeCell ref="E4:F4"/>
    <mergeCell ref="G4:H4"/>
    <mergeCell ref="A6:B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110年</vt:lpstr>
      <vt:lpstr>109年</vt:lpstr>
      <vt:lpstr>108年</vt:lpstr>
      <vt:lpstr>107年</vt:lpstr>
      <vt:lpstr>106年</vt:lpstr>
      <vt:lpstr>105年</vt:lpstr>
      <vt:lpstr>104年</vt:lpstr>
      <vt:lpstr>103年</vt:lpstr>
      <vt:lpstr>102年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郭靜蓉</dc:creator>
  <cp:lastModifiedBy>余若涵</cp:lastModifiedBy>
  <cp:lastPrinted>2022-04-18T09:32:03Z</cp:lastPrinted>
  <dcterms:created xsi:type="dcterms:W3CDTF">2015-09-14T00:14:28Z</dcterms:created>
  <dcterms:modified xsi:type="dcterms:W3CDTF">2022-04-18T09:57:38Z</dcterms:modified>
</cp:coreProperties>
</file>