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D6EB8957-5FBA-4332-9E11-F3A1245D5937}" xr6:coauthVersionLast="47" xr6:coauthVersionMax="47" xr10:uidLastSave="{00000000-0000-0000-0000-000000000000}"/>
  <bookViews>
    <workbookView xWindow="1170" yWindow="1170" windowWidth="25110" windowHeight="14625" xr2:uid="{00000000-000D-0000-FFFF-FFFF00000000}"/>
  </bookViews>
  <sheets>
    <sheet name="項目23" sheetId="14" r:id="rId1"/>
  </sheets>
  <definedNames>
    <definedName name="_xlnm.Print_Titles" localSheetId="0">項目23!$1:$3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2" i="14" l="1"/>
  <c r="Y21" i="14"/>
  <c r="X21" i="14"/>
  <c r="U21" i="14"/>
  <c r="U20" i="14"/>
  <c r="Y20" i="14" s="1"/>
  <c r="U19" i="14"/>
  <c r="Y19" i="14" s="1"/>
  <c r="Y18" i="14"/>
  <c r="X18" i="14"/>
  <c r="U18" i="14"/>
  <c r="Y17" i="14"/>
  <c r="X17" i="14"/>
  <c r="U17" i="14"/>
  <c r="U16" i="14"/>
  <c r="X15" i="14"/>
  <c r="U15" i="14"/>
  <c r="Y15" i="14" s="1"/>
  <c r="U14" i="14"/>
  <c r="U13" i="14"/>
  <c r="Y13" i="14" s="1"/>
  <c r="U12" i="14"/>
  <c r="Y12" i="14" s="1"/>
  <c r="U11" i="14"/>
  <c r="Y11" i="14" s="1"/>
  <c r="U10" i="14"/>
  <c r="Y10" i="14" s="1"/>
  <c r="U9" i="14"/>
  <c r="X9" i="14" s="1"/>
  <c r="W8" i="14"/>
  <c r="V8" i="14"/>
  <c r="S13" i="14"/>
  <c r="O13" i="14"/>
  <c r="R13" i="14" s="1"/>
  <c r="O12" i="14"/>
  <c r="S12" i="14"/>
  <c r="S11" i="14"/>
  <c r="O11" i="14"/>
  <c r="R11" i="14" s="1"/>
  <c r="O10" i="14"/>
  <c r="R10" i="14" s="1"/>
  <c r="O9" i="14"/>
  <c r="R9" i="14" s="1"/>
  <c r="Q8" i="14"/>
  <c r="P8" i="14"/>
  <c r="O8" i="14"/>
  <c r="S8" i="14" s="1"/>
  <c r="M12" i="14"/>
  <c r="M13" i="14"/>
  <c r="M14" i="14"/>
  <c r="M15" i="14"/>
  <c r="L14" i="14"/>
  <c r="L15" i="14"/>
  <c r="K8" i="14"/>
  <c r="J8" i="14"/>
  <c r="I10" i="14"/>
  <c r="L10" i="14" s="1"/>
  <c r="I11" i="14"/>
  <c r="I12" i="14"/>
  <c r="L12" i="14" s="1"/>
  <c r="I13" i="14"/>
  <c r="L13" i="14" s="1"/>
  <c r="I14" i="14"/>
  <c r="I15" i="14"/>
  <c r="I9" i="14"/>
  <c r="M9" i="14" s="1"/>
  <c r="E8" i="14"/>
  <c r="D8" i="14"/>
  <c r="C12" i="14"/>
  <c r="G12" i="14" s="1"/>
  <c r="F12" i="14"/>
  <c r="C13" i="14"/>
  <c r="G13" i="14" s="1"/>
  <c r="C14" i="14"/>
  <c r="F14" i="14" s="1"/>
  <c r="C15" i="14"/>
  <c r="G15" i="14" s="1"/>
  <c r="C10" i="14"/>
  <c r="G10" i="14" s="1"/>
  <c r="F10" i="14"/>
  <c r="C9" i="14"/>
  <c r="G9" i="14"/>
  <c r="C11" i="14"/>
  <c r="G11" i="14"/>
  <c r="F11" i="14"/>
  <c r="C8" i="14"/>
  <c r="F8" i="14" s="1"/>
  <c r="F9" i="14"/>
  <c r="R12" i="14"/>
  <c r="X13" i="14" l="1"/>
  <c r="Y9" i="14"/>
  <c r="X19" i="14"/>
  <c r="X10" i="14"/>
  <c r="X20" i="14"/>
  <c r="U8" i="14"/>
  <c r="X8" i="14" s="1"/>
  <c r="X11" i="14"/>
  <c r="X12" i="14"/>
  <c r="M8" i="14"/>
  <c r="S9" i="14"/>
  <c r="I8" i="14"/>
  <c r="L8" i="14" s="1"/>
  <c r="M10" i="14"/>
  <c r="S10" i="14"/>
  <c r="G8" i="14"/>
  <c r="L9" i="14"/>
  <c r="F13" i="14"/>
  <c r="G14" i="14"/>
  <c r="R8" i="14"/>
  <c r="F15" i="14"/>
  <c r="Y8" i="14" l="1"/>
</calcChain>
</file>

<file path=xl/sharedStrings.xml><?xml version="1.0" encoding="utf-8"?>
<sst xmlns="http://schemas.openxmlformats.org/spreadsheetml/2006/main" count="73" uniqueCount="48">
  <si>
    <t xml:space="preserve">男 </t>
    <phoneticPr fontId="2" type="noConversion"/>
  </si>
  <si>
    <t>男</t>
  </si>
  <si>
    <t>女</t>
  </si>
  <si>
    <t>占比(%)</t>
  </si>
  <si>
    <t>編製機關：桃園市政府工務局</t>
    <phoneticPr fontId="2" type="noConversion"/>
  </si>
  <si>
    <t>總計</t>
  </si>
  <si>
    <t>合計
(人次)</t>
    <phoneticPr fontId="2" type="noConversion"/>
  </si>
  <si>
    <t>道路拓寬用地取得協議價購會參加人數</t>
    <phoneticPr fontId="2" type="noConversion"/>
  </si>
  <si>
    <t>民國111年度</t>
    <phoneticPr fontId="2" type="noConversion"/>
  </si>
  <si>
    <t>項目23</t>
    <phoneticPr fontId="2" type="noConversion"/>
  </si>
  <si>
    <t>道路拓寬用地取得協議價購會</t>
    <phoneticPr fontId="2" type="noConversion"/>
  </si>
  <si>
    <t>資料來源：桃園市政府工務局工程用地科</t>
    <phoneticPr fontId="2" type="noConversion"/>
  </si>
  <si>
    <t>「龜山區文學路延伸至文化一路(含文學路與樂善一路T字路口)道路新闢工程」用地取得協議價購或以其他方式取得會議</t>
    <phoneticPr fontId="2" type="noConversion"/>
  </si>
  <si>
    <t>「八德區永豐路截彎取直道路工程」用地取得協議價購或以其他方式取得會議</t>
    <phoneticPr fontId="2" type="noConversion"/>
  </si>
  <si>
    <t>「塔寮坑溪龍校街無名橋改建工程」用地取得協議價購或以其他方式取得會議</t>
    <phoneticPr fontId="2" type="noConversion"/>
  </si>
  <si>
    <t>「八德區山下街至新興路打通工程」用地取得協議價購或以其他方式取得會議</t>
    <phoneticPr fontId="2" type="noConversion"/>
  </si>
  <si>
    <t>「桃園機場捷運緊急停靠站(A9a)至坑口站(A11)橋下道路及人行空間改善工程」用地取得協議價購或以其他方式取得會議</t>
    <phoneticPr fontId="2" type="noConversion"/>
  </si>
  <si>
    <t>「平鎮區龍慈路(都外段)延伸至台66線道路新闢工程」用地取得協議價購或以其他方式取得會議</t>
    <phoneticPr fontId="2" type="noConversion"/>
  </si>
  <si>
    <t>「中壢區月桃路一段381巷道路拓寬工程」用地取得協議價購或以其他方式取得會議</t>
    <phoneticPr fontId="2" type="noConversion"/>
  </si>
  <si>
    <t>民國112年度</t>
    <phoneticPr fontId="2" type="noConversion"/>
  </si>
  <si>
    <t>「龍潭區梅龍三街道路拓寬工程」用地取得協議價購或以其他方式取得會議</t>
    <phoneticPr fontId="24" type="noConversion"/>
  </si>
  <si>
    <t>桃園市八德區『延平路三期（和強路至和平路）道路新闢工程』用地取得協議價購或以其他方式取得會議(第1、2、3場)</t>
    <phoneticPr fontId="24" type="noConversion"/>
  </si>
  <si>
    <t>桃園市八德區『延平路三期（和強路至和平路）道路新闢工程』用地取得協議價購或以其他方式取得會議(第4場)</t>
    <phoneticPr fontId="24" type="noConversion"/>
  </si>
  <si>
    <t>本市「平鎮區龍慈路(都外段)延伸至台66線道路新闢工程」用地取得協議價購或以其他方式取得會議</t>
    <phoneticPr fontId="24" type="noConversion"/>
  </si>
  <si>
    <t>「桃園市都會區大眾捷運系統航空城捷運線(綠線)G04-3站周邊道路興闢及拓寬工程」用地取得協議價購或以其他方式取得會議</t>
    <phoneticPr fontId="24" type="noConversion"/>
  </si>
  <si>
    <t>本市「大溪區大漢溪左岸新闢道路工程」用地取得協議價購或以其他方式取得會議</t>
    <phoneticPr fontId="24" type="noConversion"/>
  </si>
  <si>
    <t>本市「觀音區塔腳路與塔腳一路道路拓寬工程」用地取得協議價購或以其他方式取得會議</t>
    <phoneticPr fontId="24" type="noConversion"/>
  </si>
  <si>
    <t>民國113年度</t>
    <phoneticPr fontId="2" type="noConversion"/>
  </si>
  <si>
    <t>本市「桃園區捷運綠線G08站捷運開發區旁廣場用地」用地取得協議價購或以其他方式取得會議</t>
    <phoneticPr fontId="2" type="noConversion"/>
  </si>
  <si>
    <t>「臺鐵地下化中路站前之廣場及園道用地」用地取得協議價購或以其他方式取得會議</t>
    <phoneticPr fontId="25" type="noConversion"/>
  </si>
  <si>
    <t>「桃園區公十公園新闢工程」用地取得協議價購或以其他方式取得會議</t>
    <phoneticPr fontId="25" type="noConversion"/>
  </si>
  <si>
    <t>「平鎮區金陵路五、六段替代道路新闢工程」用地取得協議價購或以其他方式取得會議(第1、2、3場)</t>
    <phoneticPr fontId="25" type="noConversion"/>
  </si>
  <si>
    <t>「中壢區龍勇路（興元路至龍仁路）道路拓寬工程 」用地取得協議價購或以其他方式取得會議</t>
    <phoneticPr fontId="25" type="noConversion"/>
  </si>
  <si>
    <t>民國114年度</t>
    <phoneticPr fontId="2" type="noConversion"/>
  </si>
  <si>
    <t>本市「平鎮區金陵路五、六段替代道路新闢工程」用地取得協議價購或以其他方式取得會議(第4-18場)</t>
    <phoneticPr fontId="26" type="noConversion"/>
  </si>
  <si>
    <t>桃園市「桃園區國強一街至文中路道路開闢工程」用地取得協議價購或以其他方式取得會議</t>
    <phoneticPr fontId="26" type="noConversion"/>
  </si>
  <si>
    <t>本市「新屋區中華南路一段(福九路至高鐵南路七段)道路拓寬工程」用地取得協議價購或以其他方式取得會議</t>
    <phoneticPr fontId="26" type="noConversion"/>
  </si>
  <si>
    <t>桃園市「桃園區同德十二街道路開闢工程」用地取得協議價購或以其他方式取得會議</t>
    <phoneticPr fontId="26" type="noConversion"/>
  </si>
  <si>
    <t>本市「平鎮區平東路239巷94弄至華安街」道路工程用地取得協議價購或以其他方式取得會議</t>
    <phoneticPr fontId="26" type="noConversion"/>
  </si>
  <si>
    <t>「桃園市楊梅區新農街378巷13弄道路打通」用地取得協議價購或以其他方式取得會議</t>
    <phoneticPr fontId="26" type="noConversion"/>
  </si>
  <si>
    <t>本市「臺鐵地下化中路站前之廣場及園道用地」用地取得協議價購或以其他方式取得會議(第2場)</t>
    <phoneticPr fontId="26" type="noConversion"/>
  </si>
  <si>
    <t>桃園市「桃園區龍泉三街延伸至大慶街(龍祥街至大慶街)道路開闢工程」用地取得協議價購或以其他方式取得會議</t>
    <phoneticPr fontId="26" type="noConversion"/>
  </si>
  <si>
    <t>桃園市「龍潭區龍新路三和段道路拓寬(直坑尾橋至三和段1240巷)」用地取得協議價購或以其他方式取得會議</t>
    <phoneticPr fontId="26" type="noConversion"/>
  </si>
  <si>
    <t>本市「八德區和強路(和平路至延平路)拓寬工程」用地取得協議價購或以其他方式取得會議</t>
    <phoneticPr fontId="26" type="noConversion"/>
  </si>
  <si>
    <t>桃園市龜山區「虎頭山三聖宮前串連台1線新闢道路工程 」用地取得協議價購或以其他方式取得會議</t>
    <phoneticPr fontId="26" type="noConversion"/>
  </si>
  <si>
    <t>本市「大溪區大漢溪左岸新闢道路工程」用地取得協議價購或以其他方式取得會議</t>
    <phoneticPr fontId="26" type="noConversion"/>
  </si>
  <si>
    <t>桃園市「大園區田溪路（華興路二段至聖德北路）道路拓寬工程」用地取得協議價購或以其他方式取得會議</t>
    <phoneticPr fontId="26" type="noConversion"/>
  </si>
  <si>
    <t>本市桃園區「經國路208巷打通至南通路21巷」用地取得協議價購或以其他方式取得會議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</si>
</sst>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;[Red]#,##0"/>
    <numFmt numFmtId="177" formatCode="#,##0.0;[Red]#,##0.0"/>
    <numFmt numFmtId="178" formatCode="0_ "/>
    <numFmt numFmtId="179" formatCode="0.0_ "/>
    <numFmt numFmtId="180" formatCode="_-* #,##0.0_-;\-* #,##0.0_-;_-* &quot;-&quot;?_-;_-@_-"/>
  </numFmts>
  <fonts count="2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color indexed="8"/>
      <name val="Arial"/>
      <family val="2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10" xfId="24" applyFont="1" applyFill="1" applyBorder="1" applyAlignment="1">
      <alignment horizontal="left"/>
    </xf>
    <xf numFmtId="0" fontId="4" fillId="0" borderId="0" xfId="24" applyFont="1" applyFill="1" applyBorder="1" applyAlignment="1">
      <alignment horizontal="left"/>
    </xf>
    <xf numFmtId="0" fontId="4" fillId="0" borderId="11" xfId="0" applyFont="1" applyBorder="1" applyAlignment="1">
      <alignment horizontal="center" vertical="center" wrapText="1" justifyLastLine="1"/>
    </xf>
    <xf numFmtId="0" fontId="0" fillId="0" borderId="0" xfId="0" applyFont="1" applyBorder="1">
      <alignment vertical="center"/>
    </xf>
    <xf numFmtId="0" fontId="4" fillId="0" borderId="12" xfId="0" applyFont="1" applyBorder="1" applyAlignment="1">
      <alignment horizontal="center" vertical="center" wrapText="1" justifyLastLine="1"/>
    </xf>
    <xf numFmtId="176" fontId="5" fillId="0" borderId="0" xfId="0" applyNumberFormat="1" applyFont="1" applyBorder="1" applyAlignment="1">
      <alignment horizontal="right" vertical="center" wrapText="1"/>
    </xf>
    <xf numFmtId="177" fontId="5" fillId="0" borderId="0" xfId="0" applyNumberFormat="1" applyFont="1" applyBorder="1" applyAlignment="1">
      <alignment horizontal="right" vertical="center" wrapText="1"/>
    </xf>
    <xf numFmtId="3" fontId="3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9" fontId="5" fillId="0" borderId="0" xfId="0" applyNumberFormat="1" applyFont="1" applyBorder="1" applyAlignment="1">
      <alignment horizontal="right" vertical="center" wrapText="1"/>
    </xf>
    <xf numFmtId="3" fontId="4" fillId="0" borderId="13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 justifyLastLine="1"/>
    </xf>
    <xf numFmtId="0" fontId="4" fillId="0" borderId="0" xfId="0" applyFont="1" applyBorder="1" applyAlignment="1">
      <alignment horizontal="center" vertical="center" wrapText="1"/>
    </xf>
    <xf numFmtId="41" fontId="5" fillId="0" borderId="14" xfId="0" applyNumberFormat="1" applyFont="1" applyBorder="1" applyAlignment="1">
      <alignment horizontal="right" vertical="center" wrapText="1"/>
    </xf>
    <xf numFmtId="41" fontId="5" fillId="0" borderId="12" xfId="0" applyNumberFormat="1" applyFont="1" applyBorder="1" applyAlignment="1">
      <alignment horizontal="right" vertical="center" wrapText="1"/>
    </xf>
    <xf numFmtId="180" fontId="5" fillId="0" borderId="12" xfId="0" applyNumberFormat="1" applyFont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41" fontId="5" fillId="0" borderId="16" xfId="0" applyNumberFormat="1" applyFont="1" applyFill="1" applyBorder="1" applyAlignment="1">
      <alignment horizontal="right" vertical="center" wrapText="1"/>
    </xf>
    <xf numFmtId="41" fontId="5" fillId="0" borderId="0" xfId="0" applyNumberFormat="1" applyFont="1" applyFill="1" applyBorder="1" applyAlignment="1">
      <alignment horizontal="right" vertical="center" wrapText="1"/>
    </xf>
    <xf numFmtId="180" fontId="5" fillId="0" borderId="0" xfId="0" applyNumberFormat="1" applyFont="1" applyFill="1" applyBorder="1" applyAlignment="1">
      <alignment horizontal="right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176" fontId="5" fillId="0" borderId="0" xfId="0" quotePrefix="1" applyNumberFormat="1" applyFont="1" applyFill="1" applyBorder="1" applyAlignment="1">
      <alignment horizontal="right" vertical="center" wrapText="1"/>
    </xf>
    <xf numFmtId="41" fontId="5" fillId="0" borderId="17" xfId="0" applyNumberFormat="1" applyFont="1" applyFill="1" applyBorder="1" applyAlignment="1">
      <alignment horizontal="right" vertical="center" wrapText="1"/>
    </xf>
    <xf numFmtId="176" fontId="5" fillId="0" borderId="13" xfId="0" applyNumberFormat="1" applyFont="1" applyFill="1" applyBorder="1" applyAlignment="1">
      <alignment horizontal="right" vertical="center" wrapText="1"/>
    </xf>
    <xf numFmtId="180" fontId="5" fillId="0" borderId="13" xfId="0" applyNumberFormat="1" applyFont="1" applyFill="1" applyBorder="1" applyAlignment="1">
      <alignment horizontal="right" vertical="center" wrapText="1"/>
    </xf>
    <xf numFmtId="177" fontId="5" fillId="0" borderId="0" xfId="0" applyNumberFormat="1" applyFont="1" applyFill="1" applyBorder="1" applyAlignment="1">
      <alignment horizontal="right" vertical="center" wrapText="1"/>
    </xf>
    <xf numFmtId="180" fontId="5" fillId="0" borderId="11" xfId="0" applyNumberFormat="1" applyFont="1" applyBorder="1" applyAlignment="1">
      <alignment horizontal="right" vertical="center" wrapText="1"/>
    </xf>
    <xf numFmtId="180" fontId="5" fillId="0" borderId="10" xfId="0" applyNumberFormat="1" applyFont="1" applyBorder="1" applyAlignment="1">
      <alignment horizontal="right" vertical="center" wrapText="1"/>
    </xf>
    <xf numFmtId="180" fontId="5" fillId="0" borderId="15" xfId="0" applyNumberFormat="1" applyFont="1" applyBorder="1" applyAlignment="1">
      <alignment horizontal="right" vertical="center" wrapText="1"/>
    </xf>
    <xf numFmtId="3" fontId="4" fillId="0" borderId="0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 justifyLastLine="1"/>
    </xf>
    <xf numFmtId="41" fontId="5" fillId="0" borderId="14" xfId="0" applyNumberFormat="1" applyFont="1" applyFill="1" applyBorder="1" applyAlignment="1">
      <alignment horizontal="right" vertical="center" wrapText="1"/>
    </xf>
    <xf numFmtId="41" fontId="5" fillId="0" borderId="12" xfId="0" applyNumberFormat="1" applyFont="1" applyFill="1" applyBorder="1" applyAlignment="1">
      <alignment horizontal="right" vertical="center" wrapText="1"/>
    </xf>
    <xf numFmtId="180" fontId="5" fillId="0" borderId="12" xfId="0" applyNumberFormat="1" applyFont="1" applyFill="1" applyBorder="1" applyAlignment="1">
      <alignment horizontal="right" vertical="center" wrapText="1"/>
    </xf>
    <xf numFmtId="180" fontId="5" fillId="0" borderId="11" xfId="0" applyNumberFormat="1" applyFont="1" applyFill="1" applyBorder="1" applyAlignment="1">
      <alignment horizontal="right" vertical="center" wrapText="1"/>
    </xf>
    <xf numFmtId="0" fontId="4" fillId="0" borderId="10" xfId="20" applyFont="1" applyFill="1" applyBorder="1" applyAlignment="1">
      <alignment horizontal="left" vertical="center" wrapText="1"/>
    </xf>
    <xf numFmtId="180" fontId="5" fillId="0" borderId="10" xfId="0" applyNumberFormat="1" applyFont="1" applyFill="1" applyBorder="1" applyAlignment="1">
      <alignment horizontal="right" vertical="center" wrapText="1"/>
    </xf>
    <xf numFmtId="0" fontId="4" fillId="0" borderId="15" xfId="20" applyFont="1" applyFill="1" applyBorder="1" applyAlignment="1">
      <alignment horizontal="left" vertical="center" wrapText="1"/>
    </xf>
    <xf numFmtId="180" fontId="5" fillId="0" borderId="15" xfId="0" applyNumberFormat="1" applyFont="1" applyFill="1" applyBorder="1" applyAlignment="1">
      <alignment horizontal="right" vertical="center" wrapText="1"/>
    </xf>
    <xf numFmtId="0" fontId="4" fillId="0" borderId="18" xfId="20" applyFont="1" applyBorder="1" applyAlignment="1">
      <alignment horizontal="center" vertical="center" wrapText="1" justifyLastLine="1"/>
    </xf>
    <xf numFmtId="41" fontId="5" fillId="0" borderId="14" xfId="20" applyNumberFormat="1" applyFont="1" applyBorder="1" applyAlignment="1">
      <alignment horizontal="right" vertical="center" wrapText="1"/>
    </xf>
    <xf numFmtId="41" fontId="5" fillId="0" borderId="12" xfId="20" applyNumberFormat="1" applyFont="1" applyBorder="1" applyAlignment="1">
      <alignment horizontal="right" vertical="center" wrapText="1"/>
    </xf>
    <xf numFmtId="180" fontId="5" fillId="0" borderId="12" xfId="20" applyNumberFormat="1" applyFont="1" applyBorder="1" applyAlignment="1">
      <alignment horizontal="right" vertical="center" wrapText="1"/>
    </xf>
    <xf numFmtId="180" fontId="5" fillId="0" borderId="11" xfId="20" applyNumberFormat="1" applyFont="1" applyBorder="1" applyAlignment="1">
      <alignment horizontal="right" vertical="center" wrapText="1"/>
    </xf>
    <xf numFmtId="0" fontId="4" fillId="0" borderId="22" xfId="20" applyFont="1" applyBorder="1" applyAlignment="1">
      <alignment vertical="center" wrapText="1"/>
    </xf>
    <xf numFmtId="41" fontId="5" fillId="0" borderId="16" xfId="20" applyNumberFormat="1" applyFont="1" applyBorder="1" applyAlignment="1">
      <alignment horizontal="right" vertical="center" wrapText="1"/>
    </xf>
    <xf numFmtId="176" fontId="5" fillId="0" borderId="0" xfId="20" applyNumberFormat="1" applyFont="1" applyAlignment="1">
      <alignment horizontal="right" vertical="center" wrapText="1"/>
    </xf>
    <xf numFmtId="178" fontId="5" fillId="0" borderId="0" xfId="20" applyNumberFormat="1" applyFont="1" applyAlignment="1">
      <alignment horizontal="right" vertical="center" wrapText="1"/>
    </xf>
    <xf numFmtId="180" fontId="5" fillId="0" borderId="0" xfId="20" applyNumberFormat="1" applyFont="1" applyAlignment="1">
      <alignment horizontal="right" vertical="center" wrapText="1"/>
    </xf>
    <xf numFmtId="180" fontId="5" fillId="0" borderId="10" xfId="20" applyNumberFormat="1" applyFont="1" applyBorder="1" applyAlignment="1">
      <alignment horizontal="right" vertical="center" wrapText="1"/>
    </xf>
    <xf numFmtId="176" fontId="4" fillId="0" borderId="22" xfId="20" applyNumberFormat="1" applyFont="1" applyBorder="1" applyAlignment="1">
      <alignment vertical="center" wrapText="1"/>
    </xf>
    <xf numFmtId="176" fontId="4" fillId="0" borderId="19" xfId="20" applyNumberFormat="1" applyFont="1" applyBorder="1" applyAlignment="1">
      <alignment vertical="center" wrapText="1"/>
    </xf>
    <xf numFmtId="41" fontId="5" fillId="0" borderId="17" xfId="20" applyNumberFormat="1" applyFont="1" applyBorder="1" applyAlignment="1">
      <alignment horizontal="right" vertical="center" wrapText="1"/>
    </xf>
    <xf numFmtId="176" fontId="5" fillId="0" borderId="13" xfId="20" quotePrefix="1" applyNumberFormat="1" applyFont="1" applyBorder="1" applyAlignment="1">
      <alignment horizontal="right" vertical="center" wrapText="1"/>
    </xf>
    <xf numFmtId="178" fontId="5" fillId="0" borderId="13" xfId="20" applyNumberFormat="1" applyFont="1" applyBorder="1" applyAlignment="1">
      <alignment horizontal="right" vertical="center" wrapText="1"/>
    </xf>
    <xf numFmtId="180" fontId="5" fillId="0" borderId="13" xfId="20" applyNumberFormat="1" applyFont="1" applyBorder="1" applyAlignment="1">
      <alignment horizontal="right" vertical="center" wrapText="1"/>
    </xf>
    <xf numFmtId="180" fontId="5" fillId="0" borderId="15" xfId="20" applyNumberFormat="1" applyFont="1" applyBorder="1" applyAlignment="1">
      <alignment horizontal="right" vertical="center" wrapText="1"/>
    </xf>
    <xf numFmtId="3" fontId="3" fillId="0" borderId="0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 justifyLastLine="1"/>
    </xf>
    <xf numFmtId="0" fontId="4" fillId="0" borderId="22" xfId="0" applyFont="1" applyFill="1" applyBorder="1" applyAlignment="1">
      <alignment horizontal="center" vertical="center" wrapText="1" justifyLastLine="1"/>
    </xf>
    <xf numFmtId="0" fontId="4" fillId="0" borderId="19" xfId="0" applyFont="1" applyFill="1" applyBorder="1" applyAlignment="1">
      <alignment horizontal="center" vertical="center" wrapText="1" justifyLastLine="1"/>
    </xf>
    <xf numFmtId="0" fontId="4" fillId="0" borderId="0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3" fontId="4" fillId="0" borderId="0" xfId="20" applyNumberFormat="1" applyFont="1" applyFill="1" applyAlignment="1">
      <alignment horizontal="center" vertical="center"/>
    </xf>
    <xf numFmtId="3" fontId="4" fillId="0" borderId="13" xfId="20" applyNumberFormat="1" applyFont="1" applyFill="1" applyBorder="1" applyAlignment="1">
      <alignment horizontal="center" vertical="center"/>
    </xf>
    <xf numFmtId="3" fontId="4" fillId="0" borderId="15" xfId="20" applyNumberFormat="1" applyFont="1" applyFill="1" applyBorder="1" applyAlignment="1">
      <alignment horizontal="center" vertical="center"/>
    </xf>
    <xf numFmtId="0" fontId="4" fillId="0" borderId="18" xfId="20" applyFont="1" applyFill="1" applyBorder="1" applyAlignment="1">
      <alignment horizontal="center" vertical="center" wrapText="1" justifyLastLine="1"/>
    </xf>
    <xf numFmtId="0" fontId="4" fillId="0" borderId="14" xfId="20" applyFont="1" applyFill="1" applyBorder="1" applyAlignment="1">
      <alignment horizontal="center" vertical="center" wrapText="1"/>
    </xf>
    <xf numFmtId="0" fontId="4" fillId="0" borderId="12" xfId="20" applyFont="1" applyFill="1" applyBorder="1" applyAlignment="1">
      <alignment horizontal="center" vertical="center" wrapText="1" justifyLastLine="1"/>
    </xf>
    <xf numFmtId="0" fontId="4" fillId="0" borderId="11" xfId="20" applyFont="1" applyFill="1" applyBorder="1" applyAlignment="1">
      <alignment horizontal="center" vertical="center" wrapText="1" justifyLastLine="1"/>
    </xf>
    <xf numFmtId="0" fontId="4" fillId="0" borderId="20" xfId="20" applyFont="1" applyFill="1" applyBorder="1" applyAlignment="1">
      <alignment horizontal="center" vertical="center" wrapText="1"/>
    </xf>
    <xf numFmtId="0" fontId="1" fillId="0" borderId="21" xfId="20" applyFont="1" applyFill="1" applyBorder="1" applyAlignment="1">
      <alignment horizontal="center" vertical="center" wrapText="1"/>
    </xf>
    <xf numFmtId="0" fontId="4" fillId="0" borderId="22" xfId="20" applyFont="1" applyFill="1" applyBorder="1" applyAlignment="1">
      <alignment horizontal="center" vertical="center" wrapText="1" justifyLastLine="1"/>
    </xf>
    <xf numFmtId="0" fontId="1" fillId="0" borderId="16" xfId="20" applyFont="1" applyFill="1" applyBorder="1" applyAlignment="1">
      <alignment horizontal="center" vertical="center" wrapText="1"/>
    </xf>
    <xf numFmtId="0" fontId="4" fillId="0" borderId="18" xfId="20" applyFont="1" applyFill="1" applyBorder="1" applyAlignment="1">
      <alignment horizontal="center" vertical="center" wrapText="1"/>
    </xf>
    <xf numFmtId="0" fontId="4" fillId="0" borderId="19" xfId="20" applyFont="1" applyFill="1" applyBorder="1" applyAlignment="1">
      <alignment horizontal="center" vertical="center" wrapText="1" justifyLastLine="1"/>
    </xf>
    <xf numFmtId="0" fontId="1" fillId="0" borderId="17" xfId="20" applyFont="1" applyFill="1" applyBorder="1" applyAlignment="1">
      <alignment horizontal="center" vertical="center" wrapText="1"/>
    </xf>
    <xf numFmtId="0" fontId="1" fillId="0" borderId="19" xfId="20" applyFont="1" applyFill="1" applyBorder="1" applyAlignment="1">
      <alignment horizontal="center" vertical="center" wrapText="1"/>
    </xf>
    <xf numFmtId="0" fontId="4" fillId="0" borderId="18" xfId="20" applyFont="1" applyFill="1" applyBorder="1" applyAlignment="1">
      <alignment horizontal="center" vertical="center" wrapText="1" justifyLastLine="1"/>
    </xf>
    <xf numFmtId="41" fontId="5" fillId="0" borderId="14" xfId="20" applyNumberFormat="1" applyFont="1" applyFill="1" applyBorder="1" applyAlignment="1">
      <alignment horizontal="right" vertical="center" wrapText="1"/>
    </xf>
    <xf numFmtId="41" fontId="5" fillId="0" borderId="12" xfId="20" applyNumberFormat="1" applyFont="1" applyFill="1" applyBorder="1" applyAlignment="1">
      <alignment horizontal="right" vertical="center" wrapText="1"/>
    </xf>
    <xf numFmtId="180" fontId="5" fillId="0" borderId="12" xfId="20" applyNumberFormat="1" applyFont="1" applyFill="1" applyBorder="1" applyAlignment="1">
      <alignment horizontal="right" vertical="center" wrapText="1"/>
    </xf>
    <xf numFmtId="180" fontId="5" fillId="0" borderId="11" xfId="20" applyNumberFormat="1" applyFont="1" applyFill="1" applyBorder="1" applyAlignment="1">
      <alignment horizontal="right" vertical="center" wrapText="1"/>
    </xf>
    <xf numFmtId="0" fontId="4" fillId="0" borderId="22" xfId="20" applyFont="1" applyFill="1" applyBorder="1" applyAlignment="1">
      <alignment vertical="center" wrapText="1"/>
    </xf>
    <xf numFmtId="41" fontId="5" fillId="0" borderId="16" xfId="20" applyNumberFormat="1" applyFont="1" applyFill="1" applyBorder="1" applyAlignment="1">
      <alignment horizontal="right" vertical="center" wrapText="1"/>
    </xf>
    <xf numFmtId="176" fontId="5" fillId="0" borderId="0" xfId="20" applyNumberFormat="1" applyFont="1" applyFill="1" applyAlignment="1">
      <alignment horizontal="right" vertical="center" wrapText="1"/>
    </xf>
    <xf numFmtId="178" fontId="5" fillId="0" borderId="0" xfId="20" applyNumberFormat="1" applyFont="1" applyFill="1" applyAlignment="1">
      <alignment horizontal="right" vertical="center" wrapText="1"/>
    </xf>
    <xf numFmtId="180" fontId="5" fillId="0" borderId="0" xfId="20" applyNumberFormat="1" applyFont="1" applyFill="1" applyAlignment="1">
      <alignment horizontal="right" vertical="center" wrapText="1"/>
    </xf>
    <xf numFmtId="180" fontId="5" fillId="0" borderId="10" xfId="20" applyNumberFormat="1" applyFont="1" applyFill="1" applyBorder="1" applyAlignment="1">
      <alignment horizontal="right" vertical="center" wrapText="1"/>
    </xf>
    <xf numFmtId="176" fontId="4" fillId="0" borderId="22" xfId="20" applyNumberFormat="1" applyFont="1" applyFill="1" applyBorder="1" applyAlignment="1">
      <alignment vertical="center" wrapText="1"/>
    </xf>
    <xf numFmtId="41" fontId="5" fillId="0" borderId="0" xfId="20" applyNumberFormat="1" applyFont="1" applyFill="1" applyAlignment="1">
      <alignment horizontal="right" vertical="center" wrapText="1"/>
    </xf>
    <xf numFmtId="176" fontId="5" fillId="0" borderId="0" xfId="20" quotePrefix="1" applyNumberFormat="1" applyFont="1" applyFill="1" applyAlignment="1">
      <alignment horizontal="right" vertical="center" wrapText="1"/>
    </xf>
    <xf numFmtId="176" fontId="4" fillId="0" borderId="19" xfId="20" applyNumberFormat="1" applyFont="1" applyFill="1" applyBorder="1" applyAlignment="1">
      <alignment vertical="center" wrapText="1"/>
    </xf>
    <xf numFmtId="41" fontId="5" fillId="0" borderId="13" xfId="20" applyNumberFormat="1" applyFont="1" applyFill="1" applyBorder="1" applyAlignment="1">
      <alignment horizontal="right" vertical="center" wrapText="1"/>
    </xf>
    <xf numFmtId="180" fontId="5" fillId="0" borderId="13" xfId="20" applyNumberFormat="1" applyFont="1" applyFill="1" applyBorder="1" applyAlignment="1">
      <alignment horizontal="right" vertical="center" wrapText="1"/>
    </xf>
    <xf numFmtId="180" fontId="5" fillId="0" borderId="15" xfId="20" applyNumberFormat="1" applyFont="1" applyFill="1" applyBorder="1" applyAlignment="1">
      <alignment horizontal="right" vertical="center" wrapText="1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2 2" xfId="20" xr:uid="{00000000-0005-0000-0000-000014000000}"/>
    <cellStyle name="一般 3" xfId="21" xr:uid="{00000000-0005-0000-0000-000015000000}"/>
    <cellStyle name="一般 4" xfId="22" xr:uid="{00000000-0005-0000-0000-000016000000}"/>
    <cellStyle name="一般 5" xfId="23" xr:uid="{00000000-0005-0000-0000-000017000000}"/>
    <cellStyle name="一般_Sheet1" xfId="24" xr:uid="{00000000-0005-0000-0000-000018000000}"/>
    <cellStyle name="中等 2" xfId="25" xr:uid="{00000000-0005-0000-0000-000019000000}"/>
    <cellStyle name="合計 2" xfId="26" xr:uid="{00000000-0005-0000-0000-00001A000000}"/>
    <cellStyle name="好 2" xfId="27" xr:uid="{00000000-0005-0000-0000-00001B000000}"/>
    <cellStyle name="計算方式 2" xfId="28" xr:uid="{00000000-0005-0000-0000-00001C000000}"/>
    <cellStyle name="連結的儲存格 2" xfId="29" xr:uid="{00000000-0005-0000-0000-00001D000000}"/>
    <cellStyle name="備註 2" xfId="30" xr:uid="{00000000-0005-0000-0000-00001E000000}"/>
    <cellStyle name="說明文字 2" xfId="31" xr:uid="{00000000-0005-0000-0000-00001F000000}"/>
    <cellStyle name="輔色1 2" xfId="32" xr:uid="{00000000-0005-0000-0000-000020000000}"/>
    <cellStyle name="輔色2 2" xfId="33" xr:uid="{00000000-0005-0000-0000-000021000000}"/>
    <cellStyle name="輔色3 2" xfId="34" xr:uid="{00000000-0005-0000-0000-000022000000}"/>
    <cellStyle name="輔色4 2" xfId="35" xr:uid="{00000000-0005-0000-0000-000023000000}"/>
    <cellStyle name="輔色5 2" xfId="36" xr:uid="{00000000-0005-0000-0000-000024000000}"/>
    <cellStyle name="輔色6 2" xfId="37" xr:uid="{00000000-0005-0000-0000-000025000000}"/>
    <cellStyle name="標題 1 2" xfId="38" xr:uid="{00000000-0005-0000-0000-000026000000}"/>
    <cellStyle name="標題 2 2" xfId="39" xr:uid="{00000000-0005-0000-0000-000027000000}"/>
    <cellStyle name="標題 3 2" xfId="40" xr:uid="{00000000-0005-0000-0000-000028000000}"/>
    <cellStyle name="標題 4 2" xfId="41" xr:uid="{00000000-0005-0000-0000-000029000000}"/>
    <cellStyle name="標題 5" xfId="42" xr:uid="{00000000-0005-0000-0000-00002A000000}"/>
    <cellStyle name="輸入 2" xfId="43" xr:uid="{00000000-0005-0000-0000-00002B000000}"/>
    <cellStyle name="輸出 2" xfId="44" xr:uid="{00000000-0005-0000-0000-00002C000000}"/>
    <cellStyle name="檢查儲存格 2" xfId="45" xr:uid="{00000000-0005-0000-0000-00002D000000}"/>
    <cellStyle name="壞 2" xfId="46" xr:uid="{00000000-0005-0000-0000-00002E000000}"/>
    <cellStyle name="警告文字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32"/>
  <sheetViews>
    <sheetView tabSelected="1" showWhiteSpace="0" view="pageLayout" topLeftCell="I19" zoomScale="70" zoomScaleNormal="76" zoomScalePageLayoutView="70" workbookViewId="0">
      <selection activeCell="P19" sqref="P19"/>
    </sheetView>
  </sheetViews>
  <sheetFormatPr defaultRowHeight="16.5" x14ac:dyDescent="0.25"/>
  <cols>
    <col min="1" max="1" width="12.125" style="4" customWidth="1"/>
    <col min="2" max="2" width="40.375" style="4" customWidth="1"/>
    <col min="3" max="7" width="8.625" style="4" customWidth="1"/>
    <col min="8" max="8" width="30" style="4" bestFit="1" customWidth="1"/>
    <col min="9" max="13" width="8.625" style="4" customWidth="1"/>
    <col min="14" max="14" width="32.125" style="4" bestFit="1" customWidth="1"/>
    <col min="15" max="19" width="9" style="4" customWidth="1"/>
    <col min="20" max="20" width="35.25" style="4" customWidth="1"/>
    <col min="21" max="135" width="9" style="4" customWidth="1"/>
    <col min="136" max="16384" width="9" style="4"/>
  </cols>
  <sheetData>
    <row r="1" spans="2:25" ht="21" x14ac:dyDescent="0.25">
      <c r="B1" s="10" t="s">
        <v>9</v>
      </c>
    </row>
    <row r="2" spans="2:25" ht="30" customHeight="1" x14ac:dyDescent="0.25">
      <c r="B2" s="61" t="s">
        <v>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2:25" ht="22.15" customHeight="1" x14ac:dyDescent="0.25">
      <c r="B3" s="8"/>
      <c r="C3" s="9"/>
      <c r="D3" s="9"/>
      <c r="E3" s="9"/>
      <c r="F3" s="9"/>
      <c r="G3" s="9"/>
      <c r="H3" s="9"/>
    </row>
    <row r="4" spans="2:25" ht="24" customHeight="1" x14ac:dyDescent="0.25">
      <c r="B4" s="12"/>
      <c r="C4" s="73" t="s">
        <v>8</v>
      </c>
      <c r="D4" s="73"/>
      <c r="E4" s="73"/>
      <c r="F4" s="73"/>
      <c r="G4" s="74"/>
      <c r="H4" s="32"/>
      <c r="I4" s="66" t="s">
        <v>19</v>
      </c>
      <c r="J4" s="66"/>
      <c r="K4" s="66"/>
      <c r="L4" s="66"/>
      <c r="M4" s="67"/>
      <c r="N4" s="32"/>
      <c r="O4" s="66" t="s">
        <v>27</v>
      </c>
      <c r="P4" s="66"/>
      <c r="Q4" s="66"/>
      <c r="R4" s="66"/>
      <c r="S4" s="67"/>
      <c r="T4" s="85"/>
      <c r="U4" s="86" t="s">
        <v>33</v>
      </c>
      <c r="V4" s="86"/>
      <c r="W4" s="86"/>
      <c r="X4" s="86"/>
      <c r="Y4" s="87"/>
    </row>
    <row r="5" spans="2:25" ht="21.95" customHeight="1" x14ac:dyDescent="0.25">
      <c r="B5" s="79" t="s">
        <v>10</v>
      </c>
      <c r="C5" s="80" t="s">
        <v>6</v>
      </c>
      <c r="D5" s="5"/>
      <c r="E5" s="3"/>
      <c r="F5" s="83" t="s">
        <v>3</v>
      </c>
      <c r="G5" s="84"/>
      <c r="H5" s="75" t="s">
        <v>10</v>
      </c>
      <c r="I5" s="68" t="s">
        <v>6</v>
      </c>
      <c r="J5" s="33"/>
      <c r="K5" s="34"/>
      <c r="L5" s="71" t="s">
        <v>3</v>
      </c>
      <c r="M5" s="72"/>
      <c r="N5" s="75" t="s">
        <v>10</v>
      </c>
      <c r="O5" s="68" t="s">
        <v>6</v>
      </c>
      <c r="P5" s="33"/>
      <c r="Q5" s="34"/>
      <c r="R5" s="71" t="s">
        <v>3</v>
      </c>
      <c r="S5" s="72"/>
      <c r="T5" s="88" t="s">
        <v>10</v>
      </c>
      <c r="U5" s="89" t="s">
        <v>6</v>
      </c>
      <c r="V5" s="90"/>
      <c r="W5" s="91"/>
      <c r="X5" s="92" t="s">
        <v>3</v>
      </c>
      <c r="Y5" s="93"/>
    </row>
    <row r="6" spans="2:25" ht="21.95" customHeight="1" x14ac:dyDescent="0.25">
      <c r="B6" s="79"/>
      <c r="C6" s="81"/>
      <c r="D6" s="62" t="s">
        <v>1</v>
      </c>
      <c r="E6" s="62" t="s">
        <v>2</v>
      </c>
      <c r="F6" s="62" t="s">
        <v>0</v>
      </c>
      <c r="G6" s="62" t="s">
        <v>2</v>
      </c>
      <c r="H6" s="76"/>
      <c r="I6" s="69"/>
      <c r="J6" s="64" t="s">
        <v>1</v>
      </c>
      <c r="K6" s="64" t="s">
        <v>2</v>
      </c>
      <c r="L6" s="64" t="s">
        <v>0</v>
      </c>
      <c r="M6" s="64" t="s">
        <v>2</v>
      </c>
      <c r="N6" s="76"/>
      <c r="O6" s="69"/>
      <c r="P6" s="64" t="s">
        <v>1</v>
      </c>
      <c r="Q6" s="64" t="s">
        <v>2</v>
      </c>
      <c r="R6" s="64" t="s">
        <v>0</v>
      </c>
      <c r="S6" s="64" t="s">
        <v>2</v>
      </c>
      <c r="T6" s="94"/>
      <c r="U6" s="95"/>
      <c r="V6" s="96" t="s">
        <v>1</v>
      </c>
      <c r="W6" s="96" t="s">
        <v>2</v>
      </c>
      <c r="X6" s="96" t="s">
        <v>0</v>
      </c>
      <c r="Y6" s="96" t="s">
        <v>2</v>
      </c>
    </row>
    <row r="7" spans="2:25" ht="21.95" customHeight="1" x14ac:dyDescent="0.25">
      <c r="B7" s="79"/>
      <c r="C7" s="82"/>
      <c r="D7" s="63"/>
      <c r="E7" s="63"/>
      <c r="F7" s="63"/>
      <c r="G7" s="63"/>
      <c r="H7" s="77"/>
      <c r="I7" s="70"/>
      <c r="J7" s="65"/>
      <c r="K7" s="65"/>
      <c r="L7" s="65"/>
      <c r="M7" s="65"/>
      <c r="N7" s="77"/>
      <c r="O7" s="70"/>
      <c r="P7" s="65"/>
      <c r="Q7" s="65"/>
      <c r="R7" s="65"/>
      <c r="S7" s="65"/>
      <c r="T7" s="97"/>
      <c r="U7" s="98"/>
      <c r="V7" s="99"/>
      <c r="W7" s="99"/>
      <c r="X7" s="99"/>
      <c r="Y7" s="99"/>
    </row>
    <row r="8" spans="2:25" ht="25.9" customHeight="1" x14ac:dyDescent="0.25">
      <c r="B8" s="5" t="s">
        <v>5</v>
      </c>
      <c r="C8" s="15">
        <f t="shared" ref="C8:C15" si="0">D8+E8</f>
        <v>106</v>
      </c>
      <c r="D8" s="16">
        <f>SUM(D9:D15)</f>
        <v>89</v>
      </c>
      <c r="E8" s="16">
        <f>SUM(E9:E15)</f>
        <v>17</v>
      </c>
      <c r="F8" s="17">
        <f t="shared" ref="F8:F15" si="1">D8/C8*100</f>
        <v>83.962264150943398</v>
      </c>
      <c r="G8" s="29">
        <f t="shared" ref="G8:G15" si="2">E8/C8*100</f>
        <v>16.037735849056602</v>
      </c>
      <c r="H8" s="33" t="s">
        <v>5</v>
      </c>
      <c r="I8" s="35">
        <f>SUM(J8:K8)</f>
        <v>145</v>
      </c>
      <c r="J8" s="36">
        <f>SUM(J9:J15)</f>
        <v>97</v>
      </c>
      <c r="K8" s="36">
        <f>SUM(K9:K15)</f>
        <v>48</v>
      </c>
      <c r="L8" s="37">
        <f>J8/I8*100</f>
        <v>66.896551724137936</v>
      </c>
      <c r="M8" s="38">
        <f>K8/I8*100</f>
        <v>33.103448275862071</v>
      </c>
      <c r="N8" s="43" t="s">
        <v>5</v>
      </c>
      <c r="O8" s="44">
        <f t="shared" ref="O8:O13" si="3">SUM(P8:Q8)</f>
        <v>202</v>
      </c>
      <c r="P8" s="45">
        <f>SUM(P9:P15)</f>
        <v>120</v>
      </c>
      <c r="Q8" s="45">
        <f>SUM(Q9:Q15)</f>
        <v>82</v>
      </c>
      <c r="R8" s="46">
        <f t="shared" ref="R8:R13" si="4">P8/O8*100</f>
        <v>59.405940594059402</v>
      </c>
      <c r="S8" s="47">
        <f t="shared" ref="S8:S13" si="5">Q8/O8*100</f>
        <v>40.594059405940598</v>
      </c>
      <c r="T8" s="100" t="s">
        <v>5</v>
      </c>
      <c r="U8" s="101">
        <f>SUM(V8:W8)</f>
        <v>274</v>
      </c>
      <c r="V8" s="102">
        <f>SUM(V9:V15)</f>
        <v>166</v>
      </c>
      <c r="W8" s="102">
        <f>SUM(W9:W15)</f>
        <v>108</v>
      </c>
      <c r="X8" s="103">
        <f>V8/U8*100</f>
        <v>60.583941605839421</v>
      </c>
      <c r="Y8" s="104">
        <f>W8/U8*100</f>
        <v>39.416058394160586</v>
      </c>
    </row>
    <row r="9" spans="2:25" ht="199.5" customHeight="1" x14ac:dyDescent="0.25">
      <c r="B9" s="18" t="s">
        <v>13</v>
      </c>
      <c r="C9" s="20">
        <f t="shared" si="0"/>
        <v>5</v>
      </c>
      <c r="D9" s="21">
        <v>5</v>
      </c>
      <c r="E9" s="21">
        <v>0</v>
      </c>
      <c r="F9" s="22">
        <f t="shared" si="1"/>
        <v>100</v>
      </c>
      <c r="G9" s="30">
        <f t="shared" si="2"/>
        <v>0</v>
      </c>
      <c r="H9" s="39" t="s">
        <v>20</v>
      </c>
      <c r="I9" s="20">
        <f>SUM(J9:K9)</f>
        <v>15</v>
      </c>
      <c r="J9" s="21">
        <v>7</v>
      </c>
      <c r="K9" s="21">
        <v>8</v>
      </c>
      <c r="L9" s="22">
        <f>J9/I9*100</f>
        <v>46.666666666666664</v>
      </c>
      <c r="M9" s="40">
        <f>K9/I9*100</f>
        <v>53.333333333333336</v>
      </c>
      <c r="N9" s="48" t="s">
        <v>28</v>
      </c>
      <c r="O9" s="49">
        <f t="shared" si="3"/>
        <v>71</v>
      </c>
      <c r="P9" s="50">
        <v>49</v>
      </c>
      <c r="Q9" s="51">
        <v>22</v>
      </c>
      <c r="R9" s="52">
        <f t="shared" si="4"/>
        <v>69.014084507042256</v>
      </c>
      <c r="S9" s="53">
        <f t="shared" si="5"/>
        <v>30.985915492957744</v>
      </c>
      <c r="T9" s="105" t="s">
        <v>34</v>
      </c>
      <c r="U9" s="106">
        <f>SUM(V9:W9)</f>
        <v>29</v>
      </c>
      <c r="V9" s="107">
        <v>18</v>
      </c>
      <c r="W9" s="108">
        <v>11</v>
      </c>
      <c r="X9" s="109">
        <f>V9/U9*100</f>
        <v>62.068965517241381</v>
      </c>
      <c r="Y9" s="110">
        <f>W9/U9*100</f>
        <v>37.931034482758619</v>
      </c>
    </row>
    <row r="10" spans="2:25" ht="231" customHeight="1" x14ac:dyDescent="0.25">
      <c r="B10" s="18" t="s">
        <v>12</v>
      </c>
      <c r="C10" s="20">
        <f t="shared" si="0"/>
        <v>13</v>
      </c>
      <c r="D10" s="21">
        <v>12</v>
      </c>
      <c r="E10" s="21">
        <v>1</v>
      </c>
      <c r="F10" s="22">
        <f t="shared" si="1"/>
        <v>92.307692307692307</v>
      </c>
      <c r="G10" s="30">
        <f t="shared" si="2"/>
        <v>7.6923076923076925</v>
      </c>
      <c r="H10" s="39" t="s">
        <v>21</v>
      </c>
      <c r="I10" s="20">
        <f t="shared" ref="I10:I15" si="6">SUM(J10:K10)</f>
        <v>48</v>
      </c>
      <c r="J10" s="21">
        <v>37</v>
      </c>
      <c r="K10" s="21">
        <v>11</v>
      </c>
      <c r="L10" s="22">
        <f t="shared" ref="L10:L15" si="7">J10/I10*100</f>
        <v>77.083333333333343</v>
      </c>
      <c r="M10" s="40">
        <f t="shared" ref="M10:M15" si="8">K10/I10*100</f>
        <v>22.916666666666664</v>
      </c>
      <c r="N10" s="54" t="s">
        <v>29</v>
      </c>
      <c r="O10" s="49">
        <f t="shared" si="3"/>
        <v>14</v>
      </c>
      <c r="P10" s="50">
        <v>10</v>
      </c>
      <c r="Q10" s="51">
        <v>4</v>
      </c>
      <c r="R10" s="52">
        <f t="shared" si="4"/>
        <v>71.428571428571431</v>
      </c>
      <c r="S10" s="53">
        <f t="shared" si="5"/>
        <v>28.571428571428569</v>
      </c>
      <c r="T10" s="111" t="s">
        <v>35</v>
      </c>
      <c r="U10" s="106">
        <f t="shared" ref="U10:U14" si="9">SUM(V10:W10)</f>
        <v>59</v>
      </c>
      <c r="V10" s="107">
        <v>36</v>
      </c>
      <c r="W10" s="108">
        <v>23</v>
      </c>
      <c r="X10" s="109">
        <f t="shared" ref="X10:X13" si="10">V10/U10*100</f>
        <v>61.016949152542374</v>
      </c>
      <c r="Y10" s="110">
        <f t="shared" ref="Y10:Y13" si="11">W10/U10*100</f>
        <v>38.983050847457626</v>
      </c>
    </row>
    <row r="11" spans="2:25" ht="148.5" customHeight="1" x14ac:dyDescent="0.25">
      <c r="B11" s="18" t="s">
        <v>14</v>
      </c>
      <c r="C11" s="20">
        <f t="shared" si="0"/>
        <v>2</v>
      </c>
      <c r="D11" s="21">
        <v>2</v>
      </c>
      <c r="E11" s="21">
        <v>0</v>
      </c>
      <c r="F11" s="22">
        <f t="shared" si="1"/>
        <v>100</v>
      </c>
      <c r="G11" s="30">
        <f t="shared" si="2"/>
        <v>0</v>
      </c>
      <c r="H11" s="39" t="s">
        <v>22</v>
      </c>
      <c r="I11" s="20">
        <f t="shared" si="6"/>
        <v>0</v>
      </c>
      <c r="J11" s="21">
        <v>0</v>
      </c>
      <c r="K11" s="21">
        <v>0</v>
      </c>
      <c r="L11" s="22">
        <v>0</v>
      </c>
      <c r="M11" s="40">
        <v>0</v>
      </c>
      <c r="N11" s="54" t="s">
        <v>30</v>
      </c>
      <c r="O11" s="49">
        <f t="shared" si="3"/>
        <v>12</v>
      </c>
      <c r="P11" s="50">
        <v>8</v>
      </c>
      <c r="Q11" s="51">
        <v>4</v>
      </c>
      <c r="R11" s="52">
        <f t="shared" si="4"/>
        <v>66.666666666666657</v>
      </c>
      <c r="S11" s="53">
        <f t="shared" si="5"/>
        <v>33.333333333333329</v>
      </c>
      <c r="T11" s="111" t="s">
        <v>36</v>
      </c>
      <c r="U11" s="106">
        <f t="shared" si="9"/>
        <v>171</v>
      </c>
      <c r="V11" s="107">
        <v>102</v>
      </c>
      <c r="W11" s="108">
        <v>69</v>
      </c>
      <c r="X11" s="109">
        <f t="shared" si="10"/>
        <v>59.649122807017541</v>
      </c>
      <c r="Y11" s="110">
        <f t="shared" si="11"/>
        <v>40.350877192982452</v>
      </c>
    </row>
    <row r="12" spans="2:25" ht="148.5" customHeight="1" x14ac:dyDescent="0.25">
      <c r="B12" s="18" t="s">
        <v>15</v>
      </c>
      <c r="C12" s="20">
        <f t="shared" si="0"/>
        <v>9</v>
      </c>
      <c r="D12" s="23">
        <v>7</v>
      </c>
      <c r="E12" s="23">
        <v>2</v>
      </c>
      <c r="F12" s="22">
        <f t="shared" si="1"/>
        <v>77.777777777777786</v>
      </c>
      <c r="G12" s="30">
        <f t="shared" si="2"/>
        <v>22.222222222222221</v>
      </c>
      <c r="H12" s="39" t="s">
        <v>23</v>
      </c>
      <c r="I12" s="20">
        <f t="shared" si="6"/>
        <v>11</v>
      </c>
      <c r="J12" s="23">
        <v>10</v>
      </c>
      <c r="K12" s="23">
        <v>1</v>
      </c>
      <c r="L12" s="22">
        <f t="shared" si="7"/>
        <v>90.909090909090907</v>
      </c>
      <c r="M12" s="40">
        <f t="shared" si="8"/>
        <v>9.0909090909090917</v>
      </c>
      <c r="N12" s="54" t="s">
        <v>31</v>
      </c>
      <c r="O12" s="49">
        <f t="shared" si="3"/>
        <v>68</v>
      </c>
      <c r="P12" s="50">
        <v>34</v>
      </c>
      <c r="Q12" s="51">
        <v>34</v>
      </c>
      <c r="R12" s="52">
        <f t="shared" si="4"/>
        <v>50</v>
      </c>
      <c r="S12" s="53">
        <f t="shared" si="5"/>
        <v>50</v>
      </c>
      <c r="T12" s="111" t="s">
        <v>37</v>
      </c>
      <c r="U12" s="106">
        <f t="shared" si="9"/>
        <v>3</v>
      </c>
      <c r="V12" s="107">
        <v>3</v>
      </c>
      <c r="W12" s="109">
        <v>0</v>
      </c>
      <c r="X12" s="109">
        <f t="shared" si="10"/>
        <v>100</v>
      </c>
      <c r="Y12" s="110">
        <f t="shared" si="11"/>
        <v>0</v>
      </c>
    </row>
    <row r="13" spans="2:25" ht="231" customHeight="1" x14ac:dyDescent="0.25">
      <c r="B13" s="18" t="s">
        <v>16</v>
      </c>
      <c r="C13" s="20">
        <f t="shared" si="0"/>
        <v>10</v>
      </c>
      <c r="D13" s="24">
        <v>9</v>
      </c>
      <c r="E13" s="24">
        <v>1</v>
      </c>
      <c r="F13" s="22">
        <f t="shared" si="1"/>
        <v>90</v>
      </c>
      <c r="G13" s="30">
        <f t="shared" si="2"/>
        <v>10</v>
      </c>
      <c r="H13" s="39" t="s">
        <v>24</v>
      </c>
      <c r="I13" s="20">
        <f t="shared" si="6"/>
        <v>36</v>
      </c>
      <c r="J13" s="24">
        <v>19</v>
      </c>
      <c r="K13" s="24">
        <v>17</v>
      </c>
      <c r="L13" s="22">
        <f t="shared" si="7"/>
        <v>52.777777777777779</v>
      </c>
      <c r="M13" s="40">
        <f t="shared" si="8"/>
        <v>47.222222222222221</v>
      </c>
      <c r="N13" s="55" t="s">
        <v>32</v>
      </c>
      <c r="O13" s="56">
        <f t="shared" si="3"/>
        <v>37</v>
      </c>
      <c r="P13" s="57">
        <v>19</v>
      </c>
      <c r="Q13" s="58">
        <v>18</v>
      </c>
      <c r="R13" s="59">
        <f t="shared" si="4"/>
        <v>51.351351351351347</v>
      </c>
      <c r="S13" s="60">
        <f t="shared" si="5"/>
        <v>48.648648648648653</v>
      </c>
      <c r="T13" s="111" t="s">
        <v>38</v>
      </c>
      <c r="U13" s="112">
        <f t="shared" si="9"/>
        <v>5</v>
      </c>
      <c r="V13" s="113">
        <v>1</v>
      </c>
      <c r="W13" s="108">
        <v>4</v>
      </c>
      <c r="X13" s="109">
        <f t="shared" si="10"/>
        <v>20</v>
      </c>
      <c r="Y13" s="110">
        <f t="shared" si="11"/>
        <v>80</v>
      </c>
    </row>
    <row r="14" spans="2:25" ht="165" customHeight="1" x14ac:dyDescent="0.25">
      <c r="B14" s="18" t="s">
        <v>18</v>
      </c>
      <c r="C14" s="20">
        <f t="shared" si="0"/>
        <v>12</v>
      </c>
      <c r="D14" s="23">
        <v>11</v>
      </c>
      <c r="E14" s="23">
        <v>1</v>
      </c>
      <c r="F14" s="22">
        <f t="shared" si="1"/>
        <v>91.666666666666657</v>
      </c>
      <c r="G14" s="30">
        <f t="shared" si="2"/>
        <v>8.3333333333333321</v>
      </c>
      <c r="H14" s="39" t="s">
        <v>25</v>
      </c>
      <c r="I14" s="20">
        <f t="shared" si="6"/>
        <v>2</v>
      </c>
      <c r="J14" s="23">
        <v>1</v>
      </c>
      <c r="K14" s="23">
        <v>1</v>
      </c>
      <c r="L14" s="22">
        <f t="shared" si="7"/>
        <v>50</v>
      </c>
      <c r="M14" s="40">
        <f t="shared" si="8"/>
        <v>50</v>
      </c>
      <c r="N14" s="6"/>
      <c r="O14" s="6"/>
      <c r="P14" s="6"/>
      <c r="Q14" s="11"/>
      <c r="R14" s="11"/>
      <c r="S14" s="6"/>
      <c r="T14" s="111" t="s">
        <v>39</v>
      </c>
      <c r="U14" s="112">
        <f t="shared" si="9"/>
        <v>0</v>
      </c>
      <c r="V14" s="109">
        <v>0</v>
      </c>
      <c r="W14" s="109">
        <v>0</v>
      </c>
      <c r="X14" s="109">
        <v>0</v>
      </c>
      <c r="Y14" s="110">
        <v>0</v>
      </c>
    </row>
    <row r="15" spans="2:25" ht="181.5" customHeight="1" x14ac:dyDescent="0.25">
      <c r="B15" s="19" t="s">
        <v>17</v>
      </c>
      <c r="C15" s="25">
        <f t="shared" si="0"/>
        <v>55</v>
      </c>
      <c r="D15" s="26">
        <v>43</v>
      </c>
      <c r="E15" s="26">
        <v>12</v>
      </c>
      <c r="F15" s="27">
        <f t="shared" si="1"/>
        <v>78.181818181818187</v>
      </c>
      <c r="G15" s="31">
        <f t="shared" si="2"/>
        <v>21.818181818181817</v>
      </c>
      <c r="H15" s="41" t="s">
        <v>26</v>
      </c>
      <c r="I15" s="25">
        <f t="shared" si="6"/>
        <v>33</v>
      </c>
      <c r="J15" s="26">
        <v>23</v>
      </c>
      <c r="K15" s="26">
        <v>10</v>
      </c>
      <c r="L15" s="27">
        <f t="shared" si="7"/>
        <v>69.696969696969703</v>
      </c>
      <c r="M15" s="42">
        <f t="shared" si="8"/>
        <v>30.303030303030305</v>
      </c>
      <c r="N15" s="6"/>
      <c r="O15" s="6"/>
      <c r="P15" s="6"/>
      <c r="Q15" s="7"/>
      <c r="R15" s="7"/>
      <c r="S15" s="6"/>
      <c r="T15" s="111" t="s">
        <v>40</v>
      </c>
      <c r="U15" s="112">
        <f t="shared" ref="U15" si="12">SUM(V15:W15)</f>
        <v>7</v>
      </c>
      <c r="V15" s="113">
        <v>6</v>
      </c>
      <c r="W15" s="108">
        <v>1</v>
      </c>
      <c r="X15" s="109">
        <f t="shared" ref="X15" si="13">V15/U15*100</f>
        <v>85.714285714285708</v>
      </c>
      <c r="Y15" s="110">
        <f t="shared" ref="Y15" si="14">W15/U15*100</f>
        <v>14.285714285714285</v>
      </c>
    </row>
    <row r="16" spans="2:25" ht="64.5" customHeight="1" x14ac:dyDescent="0.25">
      <c r="B16" s="14"/>
      <c r="C16" s="23"/>
      <c r="D16" s="23"/>
      <c r="E16" s="23"/>
      <c r="F16" s="28"/>
      <c r="G16" s="7"/>
      <c r="H16" s="7"/>
      <c r="I16" s="6"/>
      <c r="J16" s="6"/>
      <c r="K16" s="6"/>
      <c r="L16" s="7"/>
      <c r="M16" s="7"/>
      <c r="N16" s="6"/>
      <c r="O16" s="6"/>
      <c r="P16" s="6"/>
      <c r="Q16" s="7"/>
      <c r="R16" s="7"/>
      <c r="S16" s="6"/>
      <c r="T16" s="111" t="s">
        <v>41</v>
      </c>
      <c r="U16" s="112">
        <f t="shared" ref="U16" si="15">SUM(V16:W16)</f>
        <v>0</v>
      </c>
      <c r="V16" s="109">
        <v>0</v>
      </c>
      <c r="W16" s="109">
        <v>0</v>
      </c>
      <c r="X16" s="109">
        <v>0</v>
      </c>
      <c r="Y16" s="110">
        <v>0</v>
      </c>
    </row>
    <row r="17" spans="2:25" ht="64.5" customHeight="1" x14ac:dyDescent="0.25">
      <c r="B17" s="78"/>
      <c r="C17" s="23"/>
      <c r="D17" s="23"/>
      <c r="E17" s="23"/>
      <c r="F17" s="28"/>
      <c r="G17" s="7"/>
      <c r="H17" s="7"/>
      <c r="I17" s="6"/>
      <c r="J17" s="6"/>
      <c r="K17" s="6"/>
      <c r="L17" s="7"/>
      <c r="M17" s="7"/>
      <c r="N17" s="6"/>
      <c r="O17" s="6"/>
      <c r="P17" s="6"/>
      <c r="Q17" s="7"/>
      <c r="R17" s="7"/>
      <c r="S17" s="6"/>
      <c r="T17" s="111" t="s">
        <v>42</v>
      </c>
      <c r="U17" s="112">
        <f t="shared" ref="U17:U19" si="16">SUM(V17:W17)</f>
        <v>18</v>
      </c>
      <c r="V17" s="113">
        <v>16</v>
      </c>
      <c r="W17" s="108">
        <v>2</v>
      </c>
      <c r="X17" s="109">
        <f t="shared" ref="X17:X21" si="17">V17/U17*100</f>
        <v>88.888888888888886</v>
      </c>
      <c r="Y17" s="110">
        <f t="shared" ref="Y17:Y21" si="18">W17/U17*100</f>
        <v>11.111111111111111</v>
      </c>
    </row>
    <row r="18" spans="2:25" ht="64.5" customHeight="1" x14ac:dyDescent="0.25">
      <c r="B18" s="78"/>
      <c r="T18" s="111" t="s">
        <v>43</v>
      </c>
      <c r="U18" s="112">
        <f t="shared" si="16"/>
        <v>67</v>
      </c>
      <c r="V18" s="113">
        <v>55</v>
      </c>
      <c r="W18" s="108">
        <v>12</v>
      </c>
      <c r="X18" s="109">
        <f t="shared" si="17"/>
        <v>82.089552238805979</v>
      </c>
      <c r="Y18" s="110">
        <f t="shared" si="18"/>
        <v>17.910447761194028</v>
      </c>
    </row>
    <row r="19" spans="2:25" ht="247.5" x14ac:dyDescent="0.25">
      <c r="B19" s="78"/>
      <c r="T19" s="111" t="s">
        <v>44</v>
      </c>
      <c r="U19" s="112">
        <f t="shared" si="16"/>
        <v>19</v>
      </c>
      <c r="V19" s="113">
        <v>11</v>
      </c>
      <c r="W19" s="108">
        <v>8</v>
      </c>
      <c r="X19" s="109">
        <f t="shared" si="17"/>
        <v>57.894736842105267</v>
      </c>
      <c r="Y19" s="110">
        <f t="shared" si="18"/>
        <v>42.105263157894733</v>
      </c>
    </row>
    <row r="20" spans="2:25" ht="62.25" customHeight="1" x14ac:dyDescent="0.25">
      <c r="B20" s="13"/>
      <c r="T20" s="111" t="s">
        <v>45</v>
      </c>
      <c r="U20" s="112">
        <f t="shared" ref="U20:U22" si="19">SUM(V20:W20)</f>
        <v>7</v>
      </c>
      <c r="V20" s="113">
        <v>5</v>
      </c>
      <c r="W20" s="108">
        <v>2</v>
      </c>
      <c r="X20" s="109">
        <f t="shared" si="17"/>
        <v>71.428571428571431</v>
      </c>
      <c r="Y20" s="110">
        <f t="shared" si="18"/>
        <v>28.571428571428569</v>
      </c>
    </row>
    <row r="21" spans="2:25" ht="78" customHeight="1" x14ac:dyDescent="0.25">
      <c r="B21" s="14"/>
      <c r="T21" s="111" t="s">
        <v>46</v>
      </c>
      <c r="U21" s="112">
        <f t="shared" si="19"/>
        <v>50</v>
      </c>
      <c r="V21" s="113">
        <v>41</v>
      </c>
      <c r="W21" s="108">
        <v>9</v>
      </c>
      <c r="X21" s="109">
        <f t="shared" si="17"/>
        <v>82</v>
      </c>
      <c r="Y21" s="110">
        <f t="shared" si="18"/>
        <v>18</v>
      </c>
    </row>
    <row r="22" spans="2:25" ht="65.25" customHeight="1" x14ac:dyDescent="0.25">
      <c r="B22" s="14"/>
      <c r="T22" s="114" t="s">
        <v>47</v>
      </c>
      <c r="U22" s="115">
        <f t="shared" si="19"/>
        <v>0</v>
      </c>
      <c r="V22" s="116">
        <v>0</v>
      </c>
      <c r="W22" s="116">
        <v>0</v>
      </c>
      <c r="X22" s="116">
        <v>0</v>
      </c>
      <c r="Y22" s="117">
        <v>0</v>
      </c>
    </row>
    <row r="23" spans="2:25" ht="25.15" customHeight="1" x14ac:dyDescent="0.25">
      <c r="B23" s="14"/>
    </row>
    <row r="24" spans="2:25" ht="25.15" customHeight="1" x14ac:dyDescent="0.25">
      <c r="B24" s="14"/>
    </row>
    <row r="25" spans="2:25" x14ac:dyDescent="0.25">
      <c r="B25" s="14"/>
    </row>
    <row r="26" spans="2:25" x14ac:dyDescent="0.25">
      <c r="B26" s="14"/>
    </row>
    <row r="27" spans="2:25" x14ac:dyDescent="0.25">
      <c r="B27" s="14"/>
    </row>
    <row r="28" spans="2:25" x14ac:dyDescent="0.25">
      <c r="B28" s="14"/>
    </row>
    <row r="29" spans="2:25" x14ac:dyDescent="0.25">
      <c r="B29" s="14"/>
    </row>
    <row r="30" spans="2:25" x14ac:dyDescent="0.25">
      <c r="B30" s="14"/>
    </row>
    <row r="31" spans="2:25" x14ac:dyDescent="0.25">
      <c r="B31" s="2" t="s">
        <v>11</v>
      </c>
    </row>
    <row r="32" spans="2:25" x14ac:dyDescent="0.25">
      <c r="B32" s="1" t="s">
        <v>4</v>
      </c>
    </row>
  </sheetData>
  <mergeCells count="34">
    <mergeCell ref="U4:Y4"/>
    <mergeCell ref="T5:T7"/>
    <mergeCell ref="U5:U7"/>
    <mergeCell ref="X5:Y5"/>
    <mergeCell ref="V6:V7"/>
    <mergeCell ref="W6:W7"/>
    <mergeCell ref="X6:X7"/>
    <mergeCell ref="Y6:Y7"/>
    <mergeCell ref="K6:K7"/>
    <mergeCell ref="I5:I7"/>
    <mergeCell ref="P6:P7"/>
    <mergeCell ref="B17:B19"/>
    <mergeCell ref="M6:M7"/>
    <mergeCell ref="B5:B7"/>
    <mergeCell ref="C5:C7"/>
    <mergeCell ref="F5:G5"/>
    <mergeCell ref="N5:N7"/>
    <mergeCell ref="D6:D7"/>
    <mergeCell ref="B2:W2"/>
    <mergeCell ref="F6:F7"/>
    <mergeCell ref="L6:L7"/>
    <mergeCell ref="O4:S4"/>
    <mergeCell ref="O5:O7"/>
    <mergeCell ref="R5:S5"/>
    <mergeCell ref="Q6:Q7"/>
    <mergeCell ref="R6:R7"/>
    <mergeCell ref="S6:S7"/>
    <mergeCell ref="G6:G7"/>
    <mergeCell ref="I4:M4"/>
    <mergeCell ref="C4:G4"/>
    <mergeCell ref="E6:E7"/>
    <mergeCell ref="L5:M5"/>
    <mergeCell ref="J6:J7"/>
    <mergeCell ref="H5:H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1" orientation="landscape" r:id="rId1"/>
  <headerFooter>
    <oddFooter xml:space="preserve">&amp;C &amp;P </oddFooter>
  </headerFooter>
  <ignoredErrors>
    <ignoredError sqref="I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項目23</vt:lpstr>
      <vt:lpstr>項目23!Print_Titles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邱智祥</cp:lastModifiedBy>
  <cp:lastPrinted>2022-03-22T03:11:52Z</cp:lastPrinted>
  <dcterms:created xsi:type="dcterms:W3CDTF">2009-05-20T05:51:10Z</dcterms:created>
  <dcterms:modified xsi:type="dcterms:W3CDTF">2026-05-05T05:07:11Z</dcterms:modified>
</cp:coreProperties>
</file>