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900266.CRCC\Desktop\(1150528中午前提供會計室)2N1150007416_有關環保局更新性別統計指標，請本處配合協助更新相關數據\"/>
    </mc:Choice>
  </mc:AlternateContent>
  <xr:revisionPtr revIDLastSave="0" documentId="13_ncr:1_{EC966ED8-2DD7-4ED9-A213-3D2679122C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海岸巡護隊志工人數" sheetId="2" r:id="rId1"/>
  </sheets>
  <definedNames>
    <definedName name="_xlnm.Print_Area" localSheetId="0">桃園市海岸巡護隊志工人數!$A$1:$O$20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2" l="1"/>
  <c r="M17" i="2"/>
  <c r="I19" i="2"/>
  <c r="O18" i="2"/>
  <c r="O19" i="2"/>
  <c r="O17" i="2"/>
  <c r="M19" i="2"/>
  <c r="K18" i="2"/>
  <c r="K19" i="2"/>
  <c r="K17" i="2"/>
  <c r="I17" i="2"/>
  <c r="I18" i="2"/>
  <c r="G18" i="2"/>
  <c r="G19" i="2"/>
  <c r="G17" i="2"/>
  <c r="E19" i="2"/>
  <c r="E18" i="2"/>
  <c r="E17" i="2"/>
  <c r="O16" i="2" l="1"/>
  <c r="O15" i="2"/>
  <c r="O14" i="2"/>
  <c r="M16" i="2"/>
  <c r="M15" i="2"/>
  <c r="M14" i="2"/>
  <c r="K16" i="2"/>
  <c r="K15" i="2"/>
  <c r="K14" i="2"/>
  <c r="I16" i="2"/>
  <c r="I15" i="2"/>
  <c r="I14" i="2"/>
  <c r="G16" i="2"/>
  <c r="G15" i="2"/>
  <c r="G14" i="2"/>
  <c r="E16" i="2"/>
  <c r="E15" i="2"/>
  <c r="E14" i="2"/>
  <c r="C10" i="2"/>
  <c r="O10" i="2"/>
  <c r="O13" i="2"/>
  <c r="O11" i="2"/>
  <c r="O12" i="2"/>
  <c r="M11" i="2"/>
  <c r="M12" i="2"/>
  <c r="M13" i="2"/>
  <c r="K11" i="2"/>
  <c r="K12" i="2"/>
  <c r="K13" i="2"/>
  <c r="I11" i="2"/>
  <c r="I12" i="2"/>
  <c r="I13" i="2"/>
  <c r="G11" i="2"/>
  <c r="G12" i="2"/>
  <c r="G13" i="2"/>
  <c r="D11" i="2"/>
  <c r="E11" i="2" s="1"/>
  <c r="E12" i="2"/>
  <c r="E13" i="2"/>
  <c r="D8" i="2"/>
  <c r="E8" i="2" s="1"/>
  <c r="C9" i="2"/>
  <c r="C8" i="2"/>
  <c r="K8" i="2" s="1"/>
  <c r="E6" i="2"/>
  <c r="F8" i="2"/>
  <c r="M10" i="2"/>
  <c r="K10" i="2"/>
  <c r="I10" i="2"/>
  <c r="G10" i="2"/>
  <c r="E10" i="2"/>
  <c r="O9" i="2"/>
  <c r="M9" i="2"/>
  <c r="K9" i="2"/>
  <c r="I9" i="2"/>
  <c r="G9" i="2"/>
  <c r="E9" i="2"/>
  <c r="N8" i="2"/>
  <c r="O8" i="2" s="1"/>
  <c r="L8" i="2"/>
  <c r="J8" i="2"/>
  <c r="H8" i="2"/>
  <c r="I8" i="2" s="1"/>
  <c r="G7" i="2"/>
  <c r="G6" i="2"/>
  <c r="G5" i="2"/>
  <c r="O6" i="2"/>
  <c r="O7" i="2"/>
  <c r="K6" i="2"/>
  <c r="M6" i="2"/>
  <c r="M7" i="2"/>
  <c r="K7" i="2"/>
  <c r="I6" i="2"/>
  <c r="I7" i="2"/>
  <c r="E7" i="2"/>
  <c r="N5" i="2"/>
  <c r="O5" i="2" s="1"/>
  <c r="L5" i="2"/>
  <c r="M5" i="2" s="1"/>
  <c r="J5" i="2"/>
  <c r="K5" i="2"/>
  <c r="H5" i="2"/>
  <c r="I5" i="2"/>
  <c r="D5" i="2"/>
  <c r="E5" i="2"/>
  <c r="G8" i="2" l="1"/>
  <c r="M8" i="2"/>
</calcChain>
</file>

<file path=xl/sharedStrings.xml><?xml version="1.0" encoding="utf-8"?>
<sst xmlns="http://schemas.openxmlformats.org/spreadsheetml/2006/main" count="44" uniqueCount="21">
  <si>
    <t>性別</t>
    <phoneticPr fontId="1" type="noConversion"/>
  </si>
  <si>
    <t>總計</t>
    <phoneticPr fontId="1" type="noConversion"/>
  </si>
  <si>
    <t>男</t>
    <phoneticPr fontId="1" type="noConversion"/>
  </si>
  <si>
    <t>女</t>
    <phoneticPr fontId="1" type="noConversion"/>
  </si>
  <si>
    <t>占比</t>
    <phoneticPr fontId="1" type="noConversion"/>
  </si>
  <si>
    <t>年 別</t>
    <phoneticPr fontId="1" type="noConversion"/>
  </si>
  <si>
    <t>21～30歲</t>
    <phoneticPr fontId="1" type="noConversion"/>
  </si>
  <si>
    <t>31～40歲</t>
    <phoneticPr fontId="1" type="noConversion"/>
  </si>
  <si>
    <t>41～50歲</t>
    <phoneticPr fontId="1" type="noConversion"/>
  </si>
  <si>
    <t>51～60歲</t>
    <phoneticPr fontId="1" type="noConversion"/>
  </si>
  <si>
    <t>超過60歲</t>
    <phoneticPr fontId="1" type="noConversion"/>
  </si>
  <si>
    <t>資料來源：桃園市政府環境保護局。</t>
    <phoneticPr fontId="1" type="noConversion"/>
  </si>
  <si>
    <t>人數</t>
    <phoneticPr fontId="1" type="noConversion"/>
  </si>
  <si>
    <t>110年底</t>
    <phoneticPr fontId="1" type="noConversion"/>
  </si>
  <si>
    <t>單位：人、%</t>
    <phoneticPr fontId="1" type="noConversion"/>
  </si>
  <si>
    <t>20歲以下</t>
    <phoneticPr fontId="1" type="noConversion"/>
  </si>
  <si>
    <t>桃園市海岸巡護隊志工人數</t>
    <phoneticPr fontId="1" type="noConversion"/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</si>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</sst>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#,###,##0;\-#,###,##0;&quot;  －&quot;"/>
    <numFmt numFmtId="179" formatCode="#,###,##0.00;\-#,###,##0.00;&quot;  －&quot;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43">
    <xf numFmtId="0" fontId="0" fillId="0" borderId="0" xfId="0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8" fontId="3" fillId="0" borderId="15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15" xfId="0" applyNumberFormat="1" applyFont="1" applyBorder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/>
    </xf>
    <xf numFmtId="179" fontId="3" fillId="0" borderId="21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43" fontId="3" fillId="0" borderId="0" xfId="0" applyNumberFormat="1" applyFont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178" fontId="3" fillId="0" borderId="22" xfId="0" applyNumberFormat="1" applyFont="1" applyBorder="1" applyAlignment="1">
      <alignment horizontal="right" vertical="center"/>
    </xf>
    <xf numFmtId="179" fontId="3" fillId="0" borderId="2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9" fontId="3" fillId="0" borderId="1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6"/>
  <sheetViews>
    <sheetView tabSelected="1" zoomScaleNormal="100" zoomScaleSheetLayoutView="100" workbookViewId="0">
      <selection activeCell="Q22" sqref="Q22"/>
    </sheetView>
  </sheetViews>
  <sheetFormatPr defaultRowHeight="16.5" x14ac:dyDescent="0.25"/>
  <cols>
    <col min="2" max="2" width="8.125" customWidth="1"/>
    <col min="3" max="3" width="7.625" customWidth="1"/>
    <col min="4" max="11" width="8.125" customWidth="1"/>
    <col min="12" max="12" width="9.25" customWidth="1"/>
    <col min="13" max="13" width="8.125" customWidth="1"/>
    <col min="14" max="14" width="9.25" customWidth="1"/>
    <col min="15" max="15" width="8.125" customWidth="1"/>
  </cols>
  <sheetData>
    <row r="1" spans="1:15" ht="21" x14ac:dyDescent="0.25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5" ht="17.25" thickBot="1" x14ac:dyDescent="0.3">
      <c r="A2" s="34" t="s">
        <v>14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x14ac:dyDescent="0.25">
      <c r="A3" s="30" t="s">
        <v>5</v>
      </c>
      <c r="B3" s="36" t="s">
        <v>0</v>
      </c>
      <c r="C3" s="38" t="s">
        <v>1</v>
      </c>
      <c r="D3" s="40" t="s">
        <v>15</v>
      </c>
      <c r="E3" s="41"/>
      <c r="F3" s="28" t="s">
        <v>6</v>
      </c>
      <c r="G3" s="42"/>
      <c r="H3" s="28" t="s">
        <v>7</v>
      </c>
      <c r="I3" s="42"/>
      <c r="J3" s="28" t="s">
        <v>8</v>
      </c>
      <c r="K3" s="42"/>
      <c r="L3" s="28" t="s">
        <v>9</v>
      </c>
      <c r="M3" s="42"/>
      <c r="N3" s="28" t="s">
        <v>10</v>
      </c>
      <c r="O3" s="29"/>
    </row>
    <row r="4" spans="1:15" ht="17.25" thickBot="1" x14ac:dyDescent="0.3">
      <c r="A4" s="35"/>
      <c r="B4" s="37"/>
      <c r="C4" s="39"/>
      <c r="D4" s="1" t="s">
        <v>12</v>
      </c>
      <c r="E4" s="1" t="s">
        <v>4</v>
      </c>
      <c r="F4" s="1" t="s">
        <v>12</v>
      </c>
      <c r="G4" s="1" t="s">
        <v>4</v>
      </c>
      <c r="H4" s="1" t="s">
        <v>12</v>
      </c>
      <c r="I4" s="1" t="s">
        <v>4</v>
      </c>
      <c r="J4" s="1" t="s">
        <v>12</v>
      </c>
      <c r="K4" s="1" t="s">
        <v>4</v>
      </c>
      <c r="L4" s="1" t="s">
        <v>12</v>
      </c>
      <c r="M4" s="1" t="s">
        <v>4</v>
      </c>
      <c r="N4" s="1" t="s">
        <v>12</v>
      </c>
      <c r="O4" s="2" t="s">
        <v>4</v>
      </c>
    </row>
    <row r="5" spans="1:15" x14ac:dyDescent="0.25">
      <c r="A5" s="30" t="s">
        <v>13</v>
      </c>
      <c r="B5" s="3" t="s">
        <v>1</v>
      </c>
      <c r="C5" s="8">
        <v>592</v>
      </c>
      <c r="D5" s="10">
        <f>D6+D7</f>
        <v>2</v>
      </c>
      <c r="E5" s="12">
        <f t="shared" ref="E5:E19" si="0">D5/$C5*100</f>
        <v>0.33783783783783783</v>
      </c>
      <c r="F5" s="10">
        <v>15</v>
      </c>
      <c r="G5" s="12">
        <f t="shared" ref="G5:G19" si="1">F5/$C5*100</f>
        <v>2.5337837837837838</v>
      </c>
      <c r="H5" s="10">
        <f t="shared" ref="H5:N5" si="2">H6+H7</f>
        <v>43</v>
      </c>
      <c r="I5" s="12">
        <f>H5/$C5*100</f>
        <v>7.2635135135135132</v>
      </c>
      <c r="J5" s="10">
        <f t="shared" si="2"/>
        <v>79</v>
      </c>
      <c r="K5" s="12">
        <f>J5/$C5*100</f>
        <v>13.344594594594595</v>
      </c>
      <c r="L5" s="10">
        <f t="shared" si="2"/>
        <v>152</v>
      </c>
      <c r="M5" s="12">
        <f>L5/$C5*100</f>
        <v>25.675675675675674</v>
      </c>
      <c r="N5" s="10">
        <f t="shared" si="2"/>
        <v>301</v>
      </c>
      <c r="O5" s="12">
        <f>N5/$C5*100</f>
        <v>50.844594594594597</v>
      </c>
    </row>
    <row r="6" spans="1:15" x14ac:dyDescent="0.25">
      <c r="A6" s="31"/>
      <c r="B6" s="4" t="s">
        <v>2</v>
      </c>
      <c r="C6" s="9">
        <v>292</v>
      </c>
      <c r="D6" s="11">
        <v>0</v>
      </c>
      <c r="E6" s="13">
        <f t="shared" si="0"/>
        <v>0</v>
      </c>
      <c r="F6" s="11">
        <v>9</v>
      </c>
      <c r="G6" s="13">
        <f t="shared" si="1"/>
        <v>3.0821917808219177</v>
      </c>
      <c r="H6" s="11">
        <v>21</v>
      </c>
      <c r="I6" s="13">
        <f t="shared" ref="I6:I7" si="3">H6/$C6*100</f>
        <v>7.1917808219178081</v>
      </c>
      <c r="J6" s="11">
        <v>38</v>
      </c>
      <c r="K6" s="13">
        <f>J6/$C6*100</f>
        <v>13.013698630136986</v>
      </c>
      <c r="L6" s="11">
        <v>71</v>
      </c>
      <c r="M6" s="13">
        <f t="shared" ref="M6:M7" si="4">L6/$C6*100</f>
        <v>24.315068493150687</v>
      </c>
      <c r="N6" s="11">
        <v>153</v>
      </c>
      <c r="O6" s="13">
        <f t="shared" ref="O6:O7" si="5">N6/$C6*100</f>
        <v>52.397260273972599</v>
      </c>
    </row>
    <row r="7" spans="1:15" x14ac:dyDescent="0.25">
      <c r="A7" s="32"/>
      <c r="B7" s="15" t="s">
        <v>3</v>
      </c>
      <c r="C7" s="16">
        <v>300</v>
      </c>
      <c r="D7" s="17">
        <v>2</v>
      </c>
      <c r="E7" s="18">
        <f t="shared" si="0"/>
        <v>0.66666666666666674</v>
      </c>
      <c r="F7" s="17">
        <v>6</v>
      </c>
      <c r="G7" s="18">
        <f t="shared" si="1"/>
        <v>2</v>
      </c>
      <c r="H7" s="17">
        <v>22</v>
      </c>
      <c r="I7" s="18">
        <f t="shared" si="3"/>
        <v>7.333333333333333</v>
      </c>
      <c r="J7" s="17">
        <v>41</v>
      </c>
      <c r="K7" s="18">
        <f t="shared" ref="K7" si="6">J7/$C7*100</f>
        <v>13.666666666666666</v>
      </c>
      <c r="L7" s="17">
        <v>81</v>
      </c>
      <c r="M7" s="18">
        <f t="shared" si="4"/>
        <v>27</v>
      </c>
      <c r="N7" s="17">
        <v>148</v>
      </c>
      <c r="O7" s="18">
        <f t="shared" si="5"/>
        <v>49.333333333333336</v>
      </c>
    </row>
    <row r="8" spans="1:15" x14ac:dyDescent="0.25">
      <c r="A8" s="31" t="s">
        <v>17</v>
      </c>
      <c r="B8" s="14" t="s">
        <v>1</v>
      </c>
      <c r="C8" s="9">
        <f>C9+C10</f>
        <v>582</v>
      </c>
      <c r="D8" s="11">
        <f>D9+D10</f>
        <v>4</v>
      </c>
      <c r="E8" s="13">
        <f t="shared" si="0"/>
        <v>0.6872852233676976</v>
      </c>
      <c r="F8" s="11">
        <f>F9+F10</f>
        <v>9</v>
      </c>
      <c r="G8" s="13">
        <f t="shared" si="1"/>
        <v>1.5463917525773196</v>
      </c>
      <c r="H8" s="11">
        <f t="shared" ref="H8" si="7">H9+H10</f>
        <v>34</v>
      </c>
      <c r="I8" s="13">
        <f>H8/$C8*100</f>
        <v>5.8419243986254292</v>
      </c>
      <c r="J8" s="11">
        <f t="shared" ref="J8" si="8">J9+J10</f>
        <v>64</v>
      </c>
      <c r="K8" s="13">
        <f>J8/$C8*100</f>
        <v>10.996563573883162</v>
      </c>
      <c r="L8" s="11">
        <f t="shared" ref="L8" si="9">L9+L10</f>
        <v>168</v>
      </c>
      <c r="M8" s="13">
        <f>L8/$C8*100</f>
        <v>28.865979381443296</v>
      </c>
      <c r="N8" s="11">
        <f t="shared" ref="N8" si="10">N9+N10</f>
        <v>303</v>
      </c>
      <c r="O8" s="13">
        <f>N8/$C8*100</f>
        <v>52.0618556701031</v>
      </c>
    </row>
    <row r="9" spans="1:15" x14ac:dyDescent="0.25">
      <c r="A9" s="31"/>
      <c r="B9" s="4" t="s">
        <v>2</v>
      </c>
      <c r="C9" s="9">
        <f>D9+F9+H9+J9+L9+N9</f>
        <v>281</v>
      </c>
      <c r="D9" s="11">
        <v>1</v>
      </c>
      <c r="E9" s="13">
        <f t="shared" si="0"/>
        <v>0.35587188612099641</v>
      </c>
      <c r="F9" s="11">
        <v>5</v>
      </c>
      <c r="G9" s="13">
        <f t="shared" si="1"/>
        <v>1.7793594306049825</v>
      </c>
      <c r="H9" s="11">
        <v>21</v>
      </c>
      <c r="I9" s="13">
        <f t="shared" ref="I9:I17" si="11">H9/$C9*100</f>
        <v>7.4733096085409247</v>
      </c>
      <c r="J9" s="11">
        <v>26</v>
      </c>
      <c r="K9" s="13">
        <f>J9/$C9*100</f>
        <v>9.252669039145907</v>
      </c>
      <c r="L9" s="11">
        <v>74</v>
      </c>
      <c r="M9" s="13">
        <f t="shared" ref="M9:M19" si="12">L9/$C9*100</f>
        <v>26.334519572953734</v>
      </c>
      <c r="N9" s="11">
        <v>154</v>
      </c>
      <c r="O9" s="13">
        <f t="shared" ref="O9:O12" si="13">N9/$C9*100</f>
        <v>54.804270462633454</v>
      </c>
    </row>
    <row r="10" spans="1:15" ht="17.25" thickBot="1" x14ac:dyDescent="0.3">
      <c r="A10" s="31"/>
      <c r="B10" s="5" t="s">
        <v>3</v>
      </c>
      <c r="C10" s="21">
        <f>D10+F10+H10+J10+L10+N10</f>
        <v>301</v>
      </c>
      <c r="D10" s="11">
        <v>3</v>
      </c>
      <c r="E10" s="13">
        <f t="shared" si="0"/>
        <v>0.99667774086378735</v>
      </c>
      <c r="F10" s="11">
        <v>4</v>
      </c>
      <c r="G10" s="13">
        <f t="shared" si="1"/>
        <v>1.3289036544850499</v>
      </c>
      <c r="H10" s="11">
        <v>13</v>
      </c>
      <c r="I10" s="13">
        <f t="shared" si="11"/>
        <v>4.3189368770764114</v>
      </c>
      <c r="J10" s="11">
        <v>38</v>
      </c>
      <c r="K10" s="13">
        <f t="shared" ref="K10:K19" si="14">J10/$C10*100</f>
        <v>12.624584717607974</v>
      </c>
      <c r="L10" s="11">
        <v>94</v>
      </c>
      <c r="M10" s="13">
        <f t="shared" si="12"/>
        <v>31.229235880398669</v>
      </c>
      <c r="N10" s="11">
        <v>149</v>
      </c>
      <c r="O10" s="13">
        <f>N10/$C10*100</f>
        <v>49.501661129568106</v>
      </c>
    </row>
    <row r="11" spans="1:15" x14ac:dyDescent="0.25">
      <c r="A11" s="31" t="s">
        <v>18</v>
      </c>
      <c r="B11" s="14" t="s">
        <v>1</v>
      </c>
      <c r="C11" s="22">
        <v>595</v>
      </c>
      <c r="D11" s="23">
        <f>SUM(D12:D13)</f>
        <v>4</v>
      </c>
      <c r="E11" s="24">
        <f>D11/$C11*100</f>
        <v>0.67226890756302526</v>
      </c>
      <c r="F11" s="23">
        <v>10</v>
      </c>
      <c r="G11" s="24">
        <f t="shared" si="1"/>
        <v>1.680672268907563</v>
      </c>
      <c r="H11" s="23">
        <v>36</v>
      </c>
      <c r="I11" s="24">
        <f t="shared" si="11"/>
        <v>6.0504201680672267</v>
      </c>
      <c r="J11" s="23">
        <v>64</v>
      </c>
      <c r="K11" s="24">
        <f t="shared" si="14"/>
        <v>10.756302521008404</v>
      </c>
      <c r="L11" s="23">
        <v>182</v>
      </c>
      <c r="M11" s="24">
        <f t="shared" si="12"/>
        <v>30.588235294117649</v>
      </c>
      <c r="N11" s="23">
        <v>299</v>
      </c>
      <c r="O11" s="24">
        <f t="shared" si="13"/>
        <v>50.252100840336134</v>
      </c>
    </row>
    <row r="12" spans="1:15" x14ac:dyDescent="0.25">
      <c r="A12" s="31"/>
      <c r="B12" s="4" t="s">
        <v>2</v>
      </c>
      <c r="C12" s="9">
        <v>287</v>
      </c>
      <c r="D12" s="11">
        <v>1</v>
      </c>
      <c r="E12" s="13">
        <f t="shared" si="0"/>
        <v>0.34843205574912894</v>
      </c>
      <c r="F12" s="11">
        <v>6</v>
      </c>
      <c r="G12" s="13">
        <f t="shared" si="1"/>
        <v>2.0905923344947737</v>
      </c>
      <c r="H12" s="11">
        <v>22</v>
      </c>
      <c r="I12" s="13">
        <f t="shared" si="11"/>
        <v>7.6655052264808354</v>
      </c>
      <c r="J12" s="11">
        <v>26</v>
      </c>
      <c r="K12" s="13">
        <f t="shared" si="14"/>
        <v>9.0592334494773521</v>
      </c>
      <c r="L12" s="11">
        <v>76</v>
      </c>
      <c r="M12" s="13">
        <f t="shared" si="12"/>
        <v>26.480836236933797</v>
      </c>
      <c r="N12" s="11">
        <v>156</v>
      </c>
      <c r="O12" s="13">
        <f t="shared" si="13"/>
        <v>54.355400696864109</v>
      </c>
    </row>
    <row r="13" spans="1:15" ht="17.25" thickBot="1" x14ac:dyDescent="0.3">
      <c r="A13" s="31"/>
      <c r="B13" s="5" t="s">
        <v>3</v>
      </c>
      <c r="C13" s="25">
        <v>308</v>
      </c>
      <c r="D13" s="26">
        <v>3</v>
      </c>
      <c r="E13" s="27">
        <f t="shared" si="0"/>
        <v>0.97402597402597402</v>
      </c>
      <c r="F13" s="26">
        <v>4</v>
      </c>
      <c r="G13" s="27">
        <f t="shared" si="1"/>
        <v>1.2987012987012987</v>
      </c>
      <c r="H13" s="26">
        <v>14</v>
      </c>
      <c r="I13" s="27">
        <f t="shared" si="11"/>
        <v>4.5454545454545459</v>
      </c>
      <c r="J13" s="26">
        <v>38</v>
      </c>
      <c r="K13" s="27">
        <f t="shared" si="14"/>
        <v>12.337662337662337</v>
      </c>
      <c r="L13" s="26">
        <v>106</v>
      </c>
      <c r="M13" s="27">
        <f t="shared" si="12"/>
        <v>34.415584415584419</v>
      </c>
      <c r="N13" s="26">
        <v>143</v>
      </c>
      <c r="O13" s="27">
        <f>N13/$C13*100</f>
        <v>46.428571428571431</v>
      </c>
    </row>
    <row r="14" spans="1:15" x14ac:dyDescent="0.25">
      <c r="A14" s="31" t="s">
        <v>19</v>
      </c>
      <c r="B14" s="14" t="s">
        <v>1</v>
      </c>
      <c r="C14" s="22">
        <v>598</v>
      </c>
      <c r="D14" s="23">
        <v>4</v>
      </c>
      <c r="E14" s="24">
        <f t="shared" si="0"/>
        <v>0.66889632107023411</v>
      </c>
      <c r="F14" s="23">
        <v>10</v>
      </c>
      <c r="G14" s="24">
        <f t="shared" si="1"/>
        <v>1.6722408026755853</v>
      </c>
      <c r="H14" s="23">
        <v>29</v>
      </c>
      <c r="I14" s="24">
        <f t="shared" si="11"/>
        <v>4.8494983277591972</v>
      </c>
      <c r="J14" s="23">
        <v>66</v>
      </c>
      <c r="K14" s="24">
        <f t="shared" si="14"/>
        <v>11.036789297658862</v>
      </c>
      <c r="L14" s="23">
        <v>160</v>
      </c>
      <c r="M14" s="24">
        <f t="shared" si="12"/>
        <v>26.755852842809364</v>
      </c>
      <c r="N14" s="23">
        <v>329</v>
      </c>
      <c r="O14" s="24">
        <f>N14/$C14*100</f>
        <v>55.016722408026752</v>
      </c>
    </row>
    <row r="15" spans="1:15" x14ac:dyDescent="0.25">
      <c r="A15" s="31"/>
      <c r="B15" s="4" t="s">
        <v>2</v>
      </c>
      <c r="C15" s="9">
        <v>288</v>
      </c>
      <c r="D15" s="11">
        <v>1</v>
      </c>
      <c r="E15" s="13">
        <f t="shared" si="0"/>
        <v>0.34722222222222221</v>
      </c>
      <c r="F15" s="11">
        <v>5</v>
      </c>
      <c r="G15" s="13">
        <f t="shared" si="1"/>
        <v>1.7361111111111112</v>
      </c>
      <c r="H15" s="11">
        <v>18</v>
      </c>
      <c r="I15" s="13">
        <f t="shared" si="11"/>
        <v>6.25</v>
      </c>
      <c r="J15" s="11">
        <v>27</v>
      </c>
      <c r="K15" s="13">
        <f t="shared" si="14"/>
        <v>9.375</v>
      </c>
      <c r="L15" s="11">
        <v>70</v>
      </c>
      <c r="M15" s="13">
        <f t="shared" si="12"/>
        <v>24.305555555555554</v>
      </c>
      <c r="N15" s="11">
        <v>167</v>
      </c>
      <c r="O15" s="13">
        <f>N15/$C15*100</f>
        <v>57.986111111111114</v>
      </c>
    </row>
    <row r="16" spans="1:15" ht="17.25" thickBot="1" x14ac:dyDescent="0.3">
      <c r="A16" s="31"/>
      <c r="B16" s="5" t="s">
        <v>3</v>
      </c>
      <c r="C16" s="25">
        <v>310</v>
      </c>
      <c r="D16" s="26">
        <v>3</v>
      </c>
      <c r="E16" s="27">
        <f t="shared" si="0"/>
        <v>0.967741935483871</v>
      </c>
      <c r="F16" s="26">
        <v>5</v>
      </c>
      <c r="G16" s="27">
        <f t="shared" si="1"/>
        <v>1.6129032258064515</v>
      </c>
      <c r="H16" s="26">
        <v>11</v>
      </c>
      <c r="I16" s="27">
        <f t="shared" si="11"/>
        <v>3.5483870967741935</v>
      </c>
      <c r="J16" s="26">
        <v>39</v>
      </c>
      <c r="K16" s="27">
        <f t="shared" si="14"/>
        <v>12.580645161290322</v>
      </c>
      <c r="L16" s="26">
        <v>90</v>
      </c>
      <c r="M16" s="27">
        <f t="shared" si="12"/>
        <v>29.032258064516132</v>
      </c>
      <c r="N16" s="26">
        <v>162</v>
      </c>
      <c r="O16" s="27">
        <f>N16/$C16*100</f>
        <v>52.258064516129032</v>
      </c>
    </row>
    <row r="17" spans="1:15" x14ac:dyDescent="0.25">
      <c r="A17" s="31" t="s">
        <v>20</v>
      </c>
      <c r="B17" s="14" t="s">
        <v>1</v>
      </c>
      <c r="C17" s="9">
        <v>605</v>
      </c>
      <c r="D17" s="11">
        <v>1</v>
      </c>
      <c r="E17" s="13">
        <f t="shared" si="0"/>
        <v>0.16528925619834711</v>
      </c>
      <c r="F17" s="11">
        <v>14</v>
      </c>
      <c r="G17" s="13">
        <f t="shared" si="1"/>
        <v>2.3140495867768593</v>
      </c>
      <c r="H17" s="11">
        <v>31</v>
      </c>
      <c r="I17" s="13">
        <f t="shared" si="11"/>
        <v>5.1239669421487601</v>
      </c>
      <c r="J17" s="11">
        <v>65</v>
      </c>
      <c r="K17" s="13">
        <f t="shared" si="14"/>
        <v>10.743801652892563</v>
      </c>
      <c r="L17" s="11">
        <v>145</v>
      </c>
      <c r="M17" s="13">
        <f>L17/$C17*100</f>
        <v>23.966942148760332</v>
      </c>
      <c r="N17" s="11">
        <v>349</v>
      </c>
      <c r="O17" s="13">
        <f>N17/$C17*100</f>
        <v>57.685950413223139</v>
      </c>
    </row>
    <row r="18" spans="1:15" x14ac:dyDescent="0.25">
      <c r="A18" s="31"/>
      <c r="B18" s="4" t="s">
        <v>2</v>
      </c>
      <c r="C18" s="9">
        <v>285</v>
      </c>
      <c r="D18" s="11">
        <v>0</v>
      </c>
      <c r="E18" s="13">
        <f t="shared" si="0"/>
        <v>0</v>
      </c>
      <c r="F18" s="11">
        <v>8</v>
      </c>
      <c r="G18" s="13">
        <f t="shared" si="1"/>
        <v>2.807017543859649</v>
      </c>
      <c r="H18" s="11">
        <v>17</v>
      </c>
      <c r="I18" s="13">
        <f>H18/C18*100</f>
        <v>5.9649122807017543</v>
      </c>
      <c r="J18" s="11">
        <v>27</v>
      </c>
      <c r="K18" s="13">
        <f t="shared" si="14"/>
        <v>9.4736842105263168</v>
      </c>
      <c r="L18" s="11">
        <v>61</v>
      </c>
      <c r="M18" s="13">
        <f>L18/$C18*100</f>
        <v>21.403508771929825</v>
      </c>
      <c r="N18" s="11">
        <v>172</v>
      </c>
      <c r="O18" s="13">
        <f t="shared" ref="O18:O19" si="15">N18/$C18*100</f>
        <v>60.350877192982452</v>
      </c>
    </row>
    <row r="19" spans="1:15" ht="17.25" thickBot="1" x14ac:dyDescent="0.3">
      <c r="A19" s="35"/>
      <c r="B19" s="5" t="s">
        <v>3</v>
      </c>
      <c r="C19" s="25">
        <v>320</v>
      </c>
      <c r="D19" s="26">
        <v>1</v>
      </c>
      <c r="E19" s="27">
        <f t="shared" si="0"/>
        <v>0.3125</v>
      </c>
      <c r="F19" s="26">
        <v>6</v>
      </c>
      <c r="G19" s="27">
        <f t="shared" si="1"/>
        <v>1.875</v>
      </c>
      <c r="H19" s="26">
        <v>14</v>
      </c>
      <c r="I19" s="27">
        <f>H19/C19*100</f>
        <v>4.375</v>
      </c>
      <c r="J19" s="26">
        <v>38</v>
      </c>
      <c r="K19" s="27">
        <f t="shared" si="14"/>
        <v>11.875</v>
      </c>
      <c r="L19" s="26">
        <v>84</v>
      </c>
      <c r="M19" s="27">
        <f t="shared" si="12"/>
        <v>26.25</v>
      </c>
      <c r="N19" s="26">
        <v>177</v>
      </c>
      <c r="O19" s="27">
        <f t="shared" si="15"/>
        <v>55.3125</v>
      </c>
    </row>
    <row r="20" spans="1:15" x14ac:dyDescent="0.25">
      <c r="A20" s="6" t="s">
        <v>11</v>
      </c>
      <c r="D20" s="19"/>
      <c r="E20" s="20"/>
      <c r="H20" s="7"/>
      <c r="L20" s="7"/>
      <c r="N20" s="7"/>
    </row>
    <row r="21" spans="1:15" x14ac:dyDescent="0.25">
      <c r="N21" s="7"/>
    </row>
    <row r="22" spans="1:15" x14ac:dyDescent="0.25">
      <c r="N22" s="7"/>
    </row>
    <row r="23" spans="1:15" x14ac:dyDescent="0.25">
      <c r="N23" s="7"/>
    </row>
    <row r="24" spans="1:15" x14ac:dyDescent="0.25">
      <c r="N24" s="7"/>
    </row>
    <row r="25" spans="1:15" x14ac:dyDescent="0.25">
      <c r="N25" s="7"/>
    </row>
    <row r="26" spans="1:15" x14ac:dyDescent="0.25">
      <c r="N26" s="7"/>
    </row>
  </sheetData>
  <mergeCells count="16">
    <mergeCell ref="A17:A19"/>
    <mergeCell ref="A14:A16"/>
    <mergeCell ref="A11:A13"/>
    <mergeCell ref="A8:A10"/>
    <mergeCell ref="L3:M3"/>
    <mergeCell ref="N3:O3"/>
    <mergeCell ref="A5:A7"/>
    <mergeCell ref="A1:N1"/>
    <mergeCell ref="A2:O2"/>
    <mergeCell ref="A3:A4"/>
    <mergeCell ref="B3:B4"/>
    <mergeCell ref="C3:C4"/>
    <mergeCell ref="D3:E3"/>
    <mergeCell ref="F3:G3"/>
    <mergeCell ref="H3:I3"/>
    <mergeCell ref="J3:K3"/>
  </mergeCells>
  <phoneticPr fontId="1" type="noConversion"/>
  <pageMargins left="0.7" right="0.7" top="0.75" bottom="0.75" header="0.3" footer="0.3"/>
  <pageSetup paperSize="9" orientation="landscape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桃園市海岸巡護隊志工人數</vt:lpstr>
      <vt:lpstr>桃園市海岸巡護隊志工人數!Print_Area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900075[張哲岳]</dc:creator>
  <cp:lastModifiedBy>CRCC 02</cp:lastModifiedBy>
  <cp:lastPrinted>2024-03-28T00:56:41Z</cp:lastPrinted>
  <dcterms:created xsi:type="dcterms:W3CDTF">2022-05-24T03:24:50Z</dcterms:created>
  <dcterms:modified xsi:type="dcterms:W3CDTF">2026-05-25T06:38:26Z</dcterms:modified>
</cp:coreProperties>
</file>