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相關\For新版公務務管理系統拆報表(性別指標)\115年性別統計指標更新作業\115年上傳資料\"/>
    </mc:Choice>
  </mc:AlternateContent>
  <xr:revisionPtr revIDLastSave="0" documentId="13_ncr:1_{92738903-00D6-4587-9F06-B12B7AFD28A2}" xr6:coauthVersionLast="47" xr6:coauthVersionMax="47" xr10:uidLastSave="{00000000-0000-0000-0000-000000000000}"/>
  <bookViews>
    <workbookView xWindow="-120" yWindow="-120" windowWidth="29040" windowHeight="15720" tabRatio="777" xr2:uid="{00000000-000D-0000-FFFF-FFFF00000000}"/>
  </bookViews>
  <sheets>
    <sheet name="桃園市風災災害重傷人數(性別及年齡別)" sheetId="7" r:id="rId1"/>
  </sheets>
  <definedNames>
    <definedName name="_xlnm.Print_Area" localSheetId="0">'桃園市風災災害重傷人數(性別及年齡別)'!$A$1:$V$18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3" i="7" l="1"/>
  <c r="U13" i="7"/>
  <c r="T13" i="7"/>
  <c r="S13" i="7"/>
  <c r="R13" i="7"/>
  <c r="Q13" i="7"/>
  <c r="P13" i="7"/>
  <c r="O13" i="7"/>
  <c r="N13" i="7"/>
  <c r="M13" i="7"/>
  <c r="V6" i="7"/>
  <c r="U6" i="7"/>
  <c r="T6" i="7"/>
  <c r="S6" i="7"/>
  <c r="R6" i="7"/>
  <c r="Q6" i="7"/>
  <c r="P6" i="7"/>
  <c r="O6" i="7"/>
  <c r="N6" i="7"/>
  <c r="M6" i="7"/>
  <c r="N14" i="7"/>
  <c r="O14" i="7"/>
  <c r="P14" i="7"/>
  <c r="V14" i="7"/>
  <c r="U14" i="7"/>
  <c r="T14" i="7"/>
  <c r="S14" i="7"/>
  <c r="R14" i="7"/>
  <c r="Q14" i="7"/>
  <c r="M14" i="7"/>
  <c r="H14" i="7"/>
  <c r="C14" i="7"/>
  <c r="B14" i="7"/>
  <c r="H13" i="7" l="1"/>
  <c r="C13" i="7"/>
  <c r="B13" i="7"/>
  <c r="H12" i="7" l="1"/>
  <c r="C12" i="7"/>
  <c r="B12" i="7" l="1"/>
  <c r="H11" i="7"/>
  <c r="C11" i="7"/>
  <c r="B11" i="7" l="1"/>
  <c r="H10" i="7"/>
  <c r="C10" i="7"/>
  <c r="B10" i="7" l="1"/>
  <c r="H9" i="7"/>
  <c r="C9" i="7"/>
  <c r="B9" i="7" s="1"/>
  <c r="C6" i="7" l="1"/>
  <c r="H6" i="7"/>
  <c r="H15" i="7"/>
  <c r="B15" i="7" l="1"/>
  <c r="B6" i="7"/>
</calcChain>
</file>

<file path=xl/sharedStrings.xml><?xml version="1.0" encoding="utf-8"?>
<sst xmlns="http://schemas.openxmlformats.org/spreadsheetml/2006/main" count="112" uniqueCount="27">
  <si>
    <t>資料來源：桃園市政府消防局。</t>
    <phoneticPr fontId="3" type="noConversion"/>
  </si>
  <si>
    <t>女性</t>
    <phoneticPr fontId="3" type="noConversion"/>
  </si>
  <si>
    <t>男性</t>
    <phoneticPr fontId="3" type="noConversion"/>
  </si>
  <si>
    <t>總計</t>
    <phoneticPr fontId="3" type="noConversion"/>
  </si>
  <si>
    <t>比率</t>
    <phoneticPr fontId="3" type="noConversion"/>
  </si>
  <si>
    <t>單位：人、％</t>
    <phoneticPr fontId="3" type="noConversion"/>
  </si>
  <si>
    <t>合計</t>
    <phoneticPr fontId="3" type="noConversion"/>
  </si>
  <si>
    <t>年別</t>
    <phoneticPr fontId="3" type="noConversion"/>
  </si>
  <si>
    <t>106年</t>
  </si>
  <si>
    <t>105年</t>
  </si>
  <si>
    <t>65歲
以上</t>
    <phoneticPr fontId="3" type="noConversion"/>
  </si>
  <si>
    <t>18-
未滿
65歲</t>
    <phoneticPr fontId="3" type="noConversion"/>
  </si>
  <si>
    <t>12-
未滿
18歲</t>
    <phoneticPr fontId="3" type="noConversion"/>
  </si>
  <si>
    <t>0 - 
未滿
 12歲</t>
    <phoneticPr fontId="3" type="noConversion"/>
  </si>
  <si>
    <t>0 - 
未滿
12歲</t>
    <phoneticPr fontId="3" type="noConversion"/>
  </si>
  <si>
    <t xml:space="preserve">  重傷人數</t>
    <phoneticPr fontId="3" type="noConversion"/>
  </si>
  <si>
    <t>桃園市風災災害重傷人數</t>
    <phoneticPr fontId="3" type="noConversion"/>
  </si>
  <si>
    <t>--</t>
  </si>
  <si>
    <t>說明：重傷人數為合於中華民國刑法第10條第4項各款規定或受災傷害必需緊急救護住院治療者。</t>
    <phoneticPr fontId="3" type="noConversion"/>
  </si>
  <si>
    <t>107年</t>
    <phoneticPr fontId="3" type="noConversion"/>
  </si>
  <si>
    <t>109年</t>
    <phoneticPr fontId="3" type="noConversion"/>
  </si>
  <si>
    <t>108年</t>
    <phoneticPr fontId="3" type="noConversion"/>
  </si>
  <si>
    <t>110年</t>
    <phoneticPr fontId="3" type="noConversion"/>
  </si>
  <si>
    <t>111年</t>
    <phoneticPr fontId="3" type="noConversion"/>
  </si>
  <si>
    <t>112年</t>
    <phoneticPr fontId="3" type="noConversion"/>
  </si>
  <si>
    <t>113年</t>
    <phoneticPr fontId="3" type="noConversion"/>
  </si>
  <si>
    <t>114年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</si>
</sst>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_(* #,##0_);_(* \(#,##0\);_(* &quot;-&quot;_);_(@_)"/>
    <numFmt numFmtId="177" formatCode="0.00_ "/>
    <numFmt numFmtId="178" formatCode="0_ "/>
  </numFmts>
  <fonts count="28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新細明體"/>
      <family val="1"/>
      <charset val="136"/>
    </font>
    <font>
      <sz val="10"/>
      <name val="標楷體"/>
      <family val="4"/>
      <charset val="136"/>
    </font>
    <font>
      <b/>
      <sz val="12"/>
      <name val="Times New Roman"/>
      <family val="1"/>
    </font>
    <font>
      <sz val="9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</borders>
  <cellStyleXfs count="45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11" fillId="0" borderId="0"/>
    <xf numFmtId="0" fontId="12" fillId="0" borderId="0" applyNumberFormat="0" applyFill="0" applyBorder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20" applyNumberFormat="0" applyAlignment="0" applyProtection="0">
      <alignment vertical="center"/>
    </xf>
    <xf numFmtId="0" fontId="20" fillId="6" borderId="21" applyNumberFormat="0" applyAlignment="0" applyProtection="0">
      <alignment vertical="center"/>
    </xf>
    <xf numFmtId="0" fontId="21" fillId="6" borderId="20" applyNumberFormat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23" fillId="7" borderId="23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25" applyNumberFormat="0" applyFill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24" applyNumberFormat="0" applyFont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176" fontId="5" fillId="0" borderId="0" xfId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Border="1">
      <alignment vertical="center"/>
    </xf>
    <xf numFmtId="176" fontId="5" fillId="0" borderId="2" xfId="1" applyFont="1" applyFill="1" applyBorder="1" applyAlignment="1">
      <alignment horizontal="right" vertical="center"/>
    </xf>
    <xf numFmtId="0" fontId="5" fillId="0" borderId="0" xfId="0" quotePrefix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8" fillId="0" borderId="0" xfId="0" applyFont="1" applyBorder="1">
      <alignment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76" fontId="10" fillId="0" borderId="0" xfId="1" applyFont="1" applyFill="1" applyBorder="1" applyAlignment="1">
      <alignment horizontal="right" vertical="center"/>
    </xf>
    <xf numFmtId="178" fontId="10" fillId="0" borderId="0" xfId="0" applyNumberFormat="1" applyFont="1" applyBorder="1" applyAlignment="1">
      <alignment horizontal="right" vertical="center"/>
    </xf>
    <xf numFmtId="176" fontId="10" fillId="0" borderId="26" xfId="1" applyFont="1" applyFill="1" applyBorder="1" applyAlignment="1">
      <alignment horizontal="right" vertical="center"/>
    </xf>
    <xf numFmtId="176" fontId="10" fillId="0" borderId="0" xfId="1" applyFont="1" applyBorder="1" applyAlignment="1">
      <alignment horizontal="right" vertical="center"/>
    </xf>
    <xf numFmtId="176" fontId="10" fillId="0" borderId="3" xfId="1" applyFont="1" applyFill="1" applyBorder="1" applyAlignment="1">
      <alignment horizontal="right" vertical="center"/>
    </xf>
    <xf numFmtId="176" fontId="10" fillId="0" borderId="2" xfId="1" applyFont="1" applyFill="1" applyBorder="1" applyAlignment="1">
      <alignment horizontal="right" vertical="center"/>
    </xf>
    <xf numFmtId="176" fontId="10" fillId="0" borderId="2" xfId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7" fontId="10" fillId="0" borderId="0" xfId="0" applyNumberFormat="1" applyFont="1" applyBorder="1" applyAlignment="1">
      <alignment horizontal="right" vertical="center"/>
    </xf>
  </cellXfs>
  <cellStyles count="45">
    <cellStyle name="20% - 輔色1" xfId="20" builtinId="30" customBuiltin="1"/>
    <cellStyle name="20% - 輔色2" xfId="24" builtinId="34" customBuiltin="1"/>
    <cellStyle name="20% - 輔色3" xfId="28" builtinId="38" customBuiltin="1"/>
    <cellStyle name="20% - 輔色4" xfId="32" builtinId="42" customBuiltin="1"/>
    <cellStyle name="20% - 輔色5" xfId="36" builtinId="46" customBuiltin="1"/>
    <cellStyle name="20% - 輔色6" xfId="40" builtinId="50" customBuiltin="1"/>
    <cellStyle name="40% - 輔色1" xfId="21" builtinId="31" customBuiltin="1"/>
    <cellStyle name="40% - 輔色2" xfId="25" builtinId="35" customBuiltin="1"/>
    <cellStyle name="40% - 輔色3" xfId="29" builtinId="39" customBuiltin="1"/>
    <cellStyle name="40% - 輔色4" xfId="33" builtinId="43" customBuiltin="1"/>
    <cellStyle name="40% - 輔色5" xfId="37" builtinId="47" customBuiltin="1"/>
    <cellStyle name="40% - 輔色6" xfId="41" builtinId="51" customBuiltin="1"/>
    <cellStyle name="60% - 輔色1" xfId="22" builtinId="32" customBuiltin="1"/>
    <cellStyle name="60% - 輔色2" xfId="26" builtinId="36" customBuiltin="1"/>
    <cellStyle name="60% - 輔色3" xfId="30" builtinId="40" customBuiltin="1"/>
    <cellStyle name="60% - 輔色4" xfId="34" builtinId="44" customBuiltin="1"/>
    <cellStyle name="60% - 輔色5" xfId="38" builtinId="48" customBuiltin="1"/>
    <cellStyle name="60% - 輔色6" xfId="42" builtinId="52" customBuiltin="1"/>
    <cellStyle name="一般" xfId="0" builtinId="0"/>
    <cellStyle name="一般 2" xfId="43" xr:uid="{00000000-0005-0000-0000-000013000000}"/>
    <cellStyle name="一般 36" xfId="2" xr:uid="{00000000-0005-0000-0000-000014000000}"/>
    <cellStyle name="千分位[0]" xfId="1" builtinId="6"/>
    <cellStyle name="中等" xfId="10" builtinId="28" customBuiltin="1"/>
    <cellStyle name="合計" xfId="18" builtinId="25" customBuiltin="1"/>
    <cellStyle name="好" xfId="8" builtinId="26" customBuiltin="1"/>
    <cellStyle name="計算方式" xfId="13" builtinId="22" customBuiltin="1"/>
    <cellStyle name="連結的儲存格" xfId="14" builtinId="24" customBuiltin="1"/>
    <cellStyle name="備註 2" xfId="44" xr:uid="{00000000-0005-0000-0000-00001B000000}"/>
    <cellStyle name="說明文字" xfId="17" builtinId="53" customBuiltin="1"/>
    <cellStyle name="輔色1" xfId="19" builtinId="29" customBuiltin="1"/>
    <cellStyle name="輔色2" xfId="23" builtinId="33" customBuiltin="1"/>
    <cellStyle name="輔色3" xfId="27" builtinId="37" customBuiltin="1"/>
    <cellStyle name="輔色4" xfId="31" builtinId="41" customBuiltin="1"/>
    <cellStyle name="輔色5" xfId="35" builtinId="45" customBuiltin="1"/>
    <cellStyle name="輔色6" xfId="39" builtinId="49" customBuiltin="1"/>
    <cellStyle name="標題" xfId="3" builtinId="15" customBuiltin="1"/>
    <cellStyle name="標題 1" xfId="4" builtinId="16" customBuiltin="1"/>
    <cellStyle name="標題 2" xfId="5" builtinId="17" customBuiltin="1"/>
    <cellStyle name="標題 3" xfId="6" builtinId="18" customBuiltin="1"/>
    <cellStyle name="標題 4" xfId="7" builtinId="19" customBuiltin="1"/>
    <cellStyle name="輸入" xfId="11" builtinId="20" customBuiltin="1"/>
    <cellStyle name="輸出" xfId="12" builtinId="21" customBuiltin="1"/>
    <cellStyle name="檢查儲存格" xfId="15" builtinId="23" customBuiltin="1"/>
    <cellStyle name="壞" xfId="9" builtinId="27" customBuiltin="1"/>
    <cellStyle name="警告文字" xfId="16" builtinId="11" customBuiltin="1"/>
  </cellStyles>
  <dxfs count="0"/>
  <tableStyles count="1" defaultTableStyle="TableStyleMedium9" defaultPivotStyle="PivotStyleLight16">
    <tableStyle name="Invisible" pivot="0" table="0" count="0" xr9:uid="{458D8A05-818F-4326-92D9-CCE5CB134D3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W21"/>
  <sheetViews>
    <sheetView showGridLines="0" tabSelected="1" zoomScale="130" zoomScaleNormal="130" zoomScaleSheetLayoutView="100" workbookViewId="0">
      <selection activeCell="O19" sqref="O19"/>
    </sheetView>
  </sheetViews>
  <sheetFormatPr defaultRowHeight="16.5" x14ac:dyDescent="0.25"/>
  <cols>
    <col min="2" max="3" width="5" customWidth="1"/>
    <col min="4" max="4" width="5.375" customWidth="1"/>
    <col min="5" max="12" width="5" customWidth="1"/>
    <col min="13" max="13" width="8.25" bestFit="1" customWidth="1"/>
    <col min="14" max="15" width="5" customWidth="1"/>
    <col min="16" max="16" width="8.25" bestFit="1" customWidth="1"/>
    <col min="17" max="17" width="6" bestFit="1" customWidth="1"/>
    <col min="18" max="18" width="7.5" bestFit="1" customWidth="1"/>
    <col min="19" max="20" width="5" customWidth="1"/>
    <col min="21" max="21" width="8.625" bestFit="1" customWidth="1"/>
    <col min="22" max="22" width="9" customWidth="1"/>
  </cols>
  <sheetData>
    <row r="1" spans="1:23" ht="19.5" x14ac:dyDescent="0.25">
      <c r="A1" s="23" t="s">
        <v>16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3" ht="17.25" thickBot="1" x14ac:dyDescent="0.3">
      <c r="A2" s="6"/>
      <c r="B2" s="6"/>
      <c r="C2" s="6"/>
      <c r="D2" s="6"/>
      <c r="V2" s="5" t="s">
        <v>5</v>
      </c>
    </row>
    <row r="3" spans="1:23" s="10" customFormat="1" ht="14.25" x14ac:dyDescent="0.25">
      <c r="A3" s="18" t="s">
        <v>7</v>
      </c>
      <c r="B3" s="21" t="s">
        <v>15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 t="s">
        <v>4</v>
      </c>
      <c r="N3" s="22"/>
      <c r="O3" s="22"/>
      <c r="P3" s="22"/>
      <c r="Q3" s="22"/>
      <c r="R3" s="22"/>
      <c r="S3" s="22"/>
      <c r="T3" s="22"/>
      <c r="U3" s="22"/>
      <c r="V3" s="24"/>
      <c r="W3" s="11"/>
    </row>
    <row r="4" spans="1:23" s="10" customFormat="1" ht="14.25" x14ac:dyDescent="0.25">
      <c r="A4" s="19"/>
      <c r="B4" s="25" t="s">
        <v>3</v>
      </c>
      <c r="C4" s="27" t="s">
        <v>2</v>
      </c>
      <c r="D4" s="27"/>
      <c r="E4" s="27"/>
      <c r="F4" s="27"/>
      <c r="G4" s="27"/>
      <c r="H4" s="27" t="s">
        <v>1</v>
      </c>
      <c r="I4" s="27"/>
      <c r="J4" s="27"/>
      <c r="K4" s="27"/>
      <c r="L4" s="27"/>
      <c r="M4" s="27" t="s">
        <v>2</v>
      </c>
      <c r="N4" s="27"/>
      <c r="O4" s="27"/>
      <c r="P4" s="27"/>
      <c r="Q4" s="27"/>
      <c r="R4" s="27" t="s">
        <v>1</v>
      </c>
      <c r="S4" s="27"/>
      <c r="T4" s="27"/>
      <c r="U4" s="27"/>
      <c r="V4" s="28"/>
      <c r="W4" s="11"/>
    </row>
    <row r="5" spans="1:23" s="10" customFormat="1" ht="51" customHeight="1" thickBot="1" x14ac:dyDescent="0.3">
      <c r="A5" s="20"/>
      <c r="B5" s="26"/>
      <c r="C5" s="14" t="s">
        <v>6</v>
      </c>
      <c r="D5" s="13" t="s">
        <v>14</v>
      </c>
      <c r="E5" s="13" t="s">
        <v>12</v>
      </c>
      <c r="F5" s="13" t="s">
        <v>11</v>
      </c>
      <c r="G5" s="13" t="s">
        <v>10</v>
      </c>
      <c r="H5" s="14" t="s">
        <v>6</v>
      </c>
      <c r="I5" s="13" t="s">
        <v>13</v>
      </c>
      <c r="J5" s="13" t="s">
        <v>12</v>
      </c>
      <c r="K5" s="13" t="s">
        <v>11</v>
      </c>
      <c r="L5" s="13" t="s">
        <v>10</v>
      </c>
      <c r="M5" s="14" t="s">
        <v>6</v>
      </c>
      <c r="N5" s="13" t="s">
        <v>13</v>
      </c>
      <c r="O5" s="13" t="s">
        <v>12</v>
      </c>
      <c r="P5" s="13" t="s">
        <v>11</v>
      </c>
      <c r="Q5" s="13" t="s">
        <v>10</v>
      </c>
      <c r="R5" s="14" t="s">
        <v>6</v>
      </c>
      <c r="S5" s="13" t="s">
        <v>13</v>
      </c>
      <c r="T5" s="13" t="s">
        <v>12</v>
      </c>
      <c r="U5" s="13" t="s">
        <v>11</v>
      </c>
      <c r="V5" s="12" t="s">
        <v>10</v>
      </c>
      <c r="W5" s="11"/>
    </row>
    <row r="6" spans="1:23" x14ac:dyDescent="0.25">
      <c r="A6" s="4" t="s">
        <v>9</v>
      </c>
      <c r="B6" s="29">
        <f>+C6+H6</f>
        <v>2</v>
      </c>
      <c r="C6" s="29">
        <f>SUM(D6:G6)</f>
        <v>0</v>
      </c>
      <c r="D6" s="29">
        <v>0</v>
      </c>
      <c r="E6" s="29">
        <v>0</v>
      </c>
      <c r="F6" s="29">
        <v>0</v>
      </c>
      <c r="G6" s="29">
        <v>0</v>
      </c>
      <c r="H6" s="29">
        <f>SUM(I6:L6)</f>
        <v>2</v>
      </c>
      <c r="I6" s="29">
        <v>0</v>
      </c>
      <c r="J6" s="29">
        <v>0</v>
      </c>
      <c r="K6" s="30">
        <v>2</v>
      </c>
      <c r="L6" s="29">
        <v>0</v>
      </c>
      <c r="M6" s="3">
        <f>C6/$B$6*100</f>
        <v>0</v>
      </c>
      <c r="N6" s="3">
        <f t="shared" ref="N6:Q6" si="0">D6/$B$6*100</f>
        <v>0</v>
      </c>
      <c r="O6" s="3">
        <f t="shared" si="0"/>
        <v>0</v>
      </c>
      <c r="P6" s="3">
        <f t="shared" si="0"/>
        <v>0</v>
      </c>
      <c r="Q6" s="3">
        <f t="shared" si="0"/>
        <v>0</v>
      </c>
      <c r="R6" s="36">
        <f>H6/$B$6*100</f>
        <v>100</v>
      </c>
      <c r="S6" s="3">
        <f t="shared" ref="S6:V6" si="1">I6/$B$6*100</f>
        <v>0</v>
      </c>
      <c r="T6" s="3">
        <f t="shared" si="1"/>
        <v>0</v>
      </c>
      <c r="U6" s="36">
        <f t="shared" si="1"/>
        <v>100</v>
      </c>
      <c r="V6" s="3">
        <f t="shared" si="1"/>
        <v>0</v>
      </c>
      <c r="W6" s="7"/>
    </row>
    <row r="7" spans="1:23" x14ac:dyDescent="0.25">
      <c r="A7" s="4" t="s">
        <v>8</v>
      </c>
      <c r="B7" s="29">
        <v>0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3" t="s">
        <v>17</v>
      </c>
      <c r="N7" s="3" t="s">
        <v>17</v>
      </c>
      <c r="O7" s="3" t="s">
        <v>17</v>
      </c>
      <c r="P7" s="3" t="s">
        <v>17</v>
      </c>
      <c r="Q7" s="3" t="s">
        <v>17</v>
      </c>
      <c r="R7" s="3" t="s">
        <v>17</v>
      </c>
      <c r="S7" s="3" t="s">
        <v>17</v>
      </c>
      <c r="T7" s="3" t="s">
        <v>17</v>
      </c>
      <c r="U7" s="3" t="s">
        <v>17</v>
      </c>
      <c r="V7" s="3" t="s">
        <v>17</v>
      </c>
      <c r="W7" s="7"/>
    </row>
    <row r="8" spans="1:23" x14ac:dyDescent="0.25">
      <c r="A8" s="15" t="s">
        <v>19</v>
      </c>
      <c r="B8" s="29">
        <v>0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3" t="s">
        <v>17</v>
      </c>
      <c r="N8" s="3" t="s">
        <v>17</v>
      </c>
      <c r="O8" s="3" t="s">
        <v>17</v>
      </c>
      <c r="P8" s="3" t="s">
        <v>17</v>
      </c>
      <c r="Q8" s="3" t="s">
        <v>17</v>
      </c>
      <c r="R8" s="3" t="s">
        <v>17</v>
      </c>
      <c r="S8" s="3" t="s">
        <v>17</v>
      </c>
      <c r="T8" s="3" t="s">
        <v>17</v>
      </c>
      <c r="U8" s="3" t="s">
        <v>17</v>
      </c>
      <c r="V8" s="3" t="s">
        <v>17</v>
      </c>
      <c r="W8" s="7"/>
    </row>
    <row r="9" spans="1:23" x14ac:dyDescent="0.25">
      <c r="A9" s="16" t="s">
        <v>21</v>
      </c>
      <c r="B9" s="29">
        <f t="shared" ref="B9:B15" si="2">+C9+H9</f>
        <v>0</v>
      </c>
      <c r="C9" s="29">
        <f t="shared" ref="C9:C15" si="3">SUM(D9:G9)</f>
        <v>0</v>
      </c>
      <c r="D9" s="29">
        <v>0</v>
      </c>
      <c r="E9" s="29">
        <v>0</v>
      </c>
      <c r="F9" s="29">
        <v>0</v>
      </c>
      <c r="G9" s="29">
        <v>0</v>
      </c>
      <c r="H9" s="29">
        <f t="shared" ref="H9:H15" si="4">SUM(I9:L9)</f>
        <v>0</v>
      </c>
      <c r="I9" s="29">
        <v>0</v>
      </c>
      <c r="J9" s="29">
        <v>0</v>
      </c>
      <c r="K9" s="29">
        <v>0</v>
      </c>
      <c r="L9" s="29">
        <v>0</v>
      </c>
      <c r="M9" s="3" t="s">
        <v>17</v>
      </c>
      <c r="N9" s="3" t="s">
        <v>17</v>
      </c>
      <c r="O9" s="3" t="s">
        <v>17</v>
      </c>
      <c r="P9" s="3" t="s">
        <v>17</v>
      </c>
      <c r="Q9" s="3" t="s">
        <v>17</v>
      </c>
      <c r="R9" s="3" t="s">
        <v>17</v>
      </c>
      <c r="S9" s="3" t="s">
        <v>17</v>
      </c>
      <c r="T9" s="3" t="s">
        <v>17</v>
      </c>
      <c r="U9" s="3" t="s">
        <v>17</v>
      </c>
      <c r="V9" s="3" t="s">
        <v>17</v>
      </c>
      <c r="W9" s="7"/>
    </row>
    <row r="10" spans="1:23" x14ac:dyDescent="0.25">
      <c r="A10" s="17" t="s">
        <v>20</v>
      </c>
      <c r="B10" s="29">
        <f t="shared" si="2"/>
        <v>0</v>
      </c>
      <c r="C10" s="29">
        <f t="shared" si="3"/>
        <v>0</v>
      </c>
      <c r="D10" s="29">
        <v>0</v>
      </c>
      <c r="E10" s="29">
        <v>0</v>
      </c>
      <c r="F10" s="29">
        <v>0</v>
      </c>
      <c r="G10" s="29">
        <v>0</v>
      </c>
      <c r="H10" s="29">
        <f t="shared" si="4"/>
        <v>0</v>
      </c>
      <c r="I10" s="29">
        <v>0</v>
      </c>
      <c r="J10" s="29">
        <v>0</v>
      </c>
      <c r="K10" s="29">
        <v>0</v>
      </c>
      <c r="L10" s="29">
        <v>0</v>
      </c>
      <c r="M10" s="3" t="s">
        <v>17</v>
      </c>
      <c r="N10" s="3" t="s">
        <v>17</v>
      </c>
      <c r="O10" s="3" t="s">
        <v>17</v>
      </c>
      <c r="P10" s="3" t="s">
        <v>17</v>
      </c>
      <c r="Q10" s="3" t="s">
        <v>17</v>
      </c>
      <c r="R10" s="3" t="s">
        <v>17</v>
      </c>
      <c r="S10" s="3" t="s">
        <v>17</v>
      </c>
      <c r="T10" s="3" t="s">
        <v>17</v>
      </c>
      <c r="U10" s="3" t="s">
        <v>17</v>
      </c>
      <c r="V10" s="3" t="s">
        <v>17</v>
      </c>
      <c r="W10" s="7"/>
    </row>
    <row r="11" spans="1:23" x14ac:dyDescent="0.25">
      <c r="A11" s="17" t="s">
        <v>22</v>
      </c>
      <c r="B11" s="29">
        <f t="shared" si="2"/>
        <v>0</v>
      </c>
      <c r="C11" s="29">
        <f t="shared" si="3"/>
        <v>0</v>
      </c>
      <c r="D11" s="29">
        <v>0</v>
      </c>
      <c r="E11" s="29">
        <v>0</v>
      </c>
      <c r="F11" s="29">
        <v>0</v>
      </c>
      <c r="G11" s="29">
        <v>0</v>
      </c>
      <c r="H11" s="29">
        <f t="shared" si="4"/>
        <v>0</v>
      </c>
      <c r="I11" s="29">
        <v>0</v>
      </c>
      <c r="J11" s="29">
        <v>0</v>
      </c>
      <c r="K11" s="29">
        <v>0</v>
      </c>
      <c r="L11" s="29">
        <v>0</v>
      </c>
      <c r="M11" s="3" t="s">
        <v>17</v>
      </c>
      <c r="N11" s="3" t="s">
        <v>17</v>
      </c>
      <c r="O11" s="3" t="s">
        <v>17</v>
      </c>
      <c r="P11" s="3" t="s">
        <v>17</v>
      </c>
      <c r="Q11" s="3" t="s">
        <v>17</v>
      </c>
      <c r="R11" s="3" t="s">
        <v>17</v>
      </c>
      <c r="S11" s="3" t="s">
        <v>17</v>
      </c>
      <c r="T11" s="3" t="s">
        <v>17</v>
      </c>
      <c r="U11" s="3" t="s">
        <v>17</v>
      </c>
      <c r="V11" s="3" t="s">
        <v>17</v>
      </c>
      <c r="W11" s="7"/>
    </row>
    <row r="12" spans="1:23" x14ac:dyDescent="0.25">
      <c r="A12" s="17" t="s">
        <v>23</v>
      </c>
      <c r="B12" s="29">
        <f t="shared" si="2"/>
        <v>0</v>
      </c>
      <c r="C12" s="29">
        <f t="shared" si="3"/>
        <v>0</v>
      </c>
      <c r="D12" s="29">
        <v>0</v>
      </c>
      <c r="E12" s="29">
        <v>0</v>
      </c>
      <c r="F12" s="29">
        <v>0</v>
      </c>
      <c r="G12" s="29">
        <v>0</v>
      </c>
      <c r="H12" s="29">
        <f t="shared" si="4"/>
        <v>0</v>
      </c>
      <c r="I12" s="29">
        <v>0</v>
      </c>
      <c r="J12" s="29">
        <v>0</v>
      </c>
      <c r="K12" s="29">
        <v>0</v>
      </c>
      <c r="L12" s="29">
        <v>0</v>
      </c>
      <c r="M12" s="3" t="s">
        <v>17</v>
      </c>
      <c r="N12" s="3" t="s">
        <v>17</v>
      </c>
      <c r="O12" s="3" t="s">
        <v>17</v>
      </c>
      <c r="P12" s="3" t="s">
        <v>17</v>
      </c>
      <c r="Q12" s="3" t="s">
        <v>17</v>
      </c>
      <c r="R12" s="3" t="s">
        <v>17</v>
      </c>
      <c r="S12" s="3" t="s">
        <v>17</v>
      </c>
      <c r="T12" s="3" t="s">
        <v>17</v>
      </c>
      <c r="U12" s="3" t="s">
        <v>17</v>
      </c>
      <c r="V12" s="3" t="s">
        <v>17</v>
      </c>
      <c r="W12" s="7"/>
    </row>
    <row r="13" spans="1:23" x14ac:dyDescent="0.25">
      <c r="A13" s="17" t="s">
        <v>24</v>
      </c>
      <c r="B13" s="31">
        <f t="shared" si="2"/>
        <v>1</v>
      </c>
      <c r="C13" s="29">
        <f t="shared" si="3"/>
        <v>1</v>
      </c>
      <c r="D13" s="32">
        <v>0</v>
      </c>
      <c r="E13" s="32">
        <v>0</v>
      </c>
      <c r="F13" s="32">
        <v>1</v>
      </c>
      <c r="G13" s="32">
        <v>0</v>
      </c>
      <c r="H13" s="29">
        <f t="shared" si="4"/>
        <v>0</v>
      </c>
      <c r="I13" s="32">
        <v>0</v>
      </c>
      <c r="J13" s="32">
        <v>0</v>
      </c>
      <c r="K13" s="32">
        <v>0</v>
      </c>
      <c r="L13" s="32">
        <v>0</v>
      </c>
      <c r="M13" s="37">
        <f>C13/$B$13*100</f>
        <v>100</v>
      </c>
      <c r="N13" s="3">
        <f t="shared" ref="N13:V13" si="5">D13/$B$13*100</f>
        <v>0</v>
      </c>
      <c r="O13" s="3">
        <f t="shared" si="5"/>
        <v>0</v>
      </c>
      <c r="P13" s="37">
        <f t="shared" si="5"/>
        <v>100</v>
      </c>
      <c r="Q13" s="3">
        <f t="shared" si="5"/>
        <v>0</v>
      </c>
      <c r="R13" s="3">
        <f t="shared" si="5"/>
        <v>0</v>
      </c>
      <c r="S13" s="3">
        <f t="shared" si="5"/>
        <v>0</v>
      </c>
      <c r="T13" s="3">
        <f t="shared" si="5"/>
        <v>0</v>
      </c>
      <c r="U13" s="3">
        <f t="shared" si="5"/>
        <v>0</v>
      </c>
      <c r="V13" s="3">
        <f t="shared" si="5"/>
        <v>0</v>
      </c>
      <c r="W13" s="7"/>
    </row>
    <row r="14" spans="1:23" x14ac:dyDescent="0.25">
      <c r="A14" s="17" t="s">
        <v>25</v>
      </c>
      <c r="B14" s="31">
        <f t="shared" ref="B14" si="6">+C14+H14</f>
        <v>8</v>
      </c>
      <c r="C14" s="29">
        <f t="shared" ref="C14" si="7">SUM(D14:G14)</f>
        <v>4</v>
      </c>
      <c r="D14" s="32">
        <v>0</v>
      </c>
      <c r="E14" s="32">
        <v>0</v>
      </c>
      <c r="F14" s="32">
        <v>3</v>
      </c>
      <c r="G14" s="32">
        <v>1</v>
      </c>
      <c r="H14" s="29">
        <f t="shared" ref="H14" si="8">SUM(I14:L14)</f>
        <v>4</v>
      </c>
      <c r="I14" s="32">
        <v>0</v>
      </c>
      <c r="J14" s="32">
        <v>0</v>
      </c>
      <c r="K14" s="32">
        <v>2</v>
      </c>
      <c r="L14" s="32">
        <v>2</v>
      </c>
      <c r="M14" s="37">
        <f t="shared" ref="M14" si="9">ROUND(+C14/$B14*100,2)</f>
        <v>50</v>
      </c>
      <c r="N14" s="3">
        <f t="shared" ref="N14:Q14" si="10">ROUND(+D14/$B14*100,2)</f>
        <v>0</v>
      </c>
      <c r="O14" s="3">
        <f t="shared" si="10"/>
        <v>0</v>
      </c>
      <c r="P14" s="37">
        <f t="shared" si="10"/>
        <v>37.5</v>
      </c>
      <c r="Q14" s="37">
        <f t="shared" si="10"/>
        <v>12.5</v>
      </c>
      <c r="R14" s="36">
        <f t="shared" ref="R14" si="11">ROUND(+H14/$B14*100,2)</f>
        <v>50</v>
      </c>
      <c r="S14" s="3">
        <f t="shared" ref="S14" si="12">ROUND(+I14/$B14*100,2)</f>
        <v>0</v>
      </c>
      <c r="T14" s="3">
        <f t="shared" ref="T14" si="13">ROUND(+J14/$B14*100,2)</f>
        <v>0</v>
      </c>
      <c r="U14" s="36">
        <f t="shared" ref="U14" si="14">ROUND(+K14/$B14*100,2)</f>
        <v>25</v>
      </c>
      <c r="V14" s="36">
        <f t="shared" ref="V14" si="15">ROUND(+L14/$B14*100,2)</f>
        <v>25</v>
      </c>
      <c r="W14" s="7"/>
    </row>
    <row r="15" spans="1:23" ht="17.25" thickBot="1" x14ac:dyDescent="0.3">
      <c r="A15" s="2" t="s">
        <v>26</v>
      </c>
      <c r="B15" s="33">
        <f t="shared" si="2"/>
        <v>0</v>
      </c>
      <c r="C15" s="34">
        <v>0</v>
      </c>
      <c r="D15" s="35">
        <v>0</v>
      </c>
      <c r="E15" s="35">
        <v>0</v>
      </c>
      <c r="F15" s="35">
        <v>0</v>
      </c>
      <c r="G15" s="35">
        <v>0</v>
      </c>
      <c r="H15" s="34">
        <f t="shared" si="4"/>
        <v>0</v>
      </c>
      <c r="I15" s="35">
        <v>0</v>
      </c>
      <c r="J15" s="35">
        <v>0</v>
      </c>
      <c r="K15" s="35">
        <v>0</v>
      </c>
      <c r="L15" s="35">
        <v>0</v>
      </c>
      <c r="M15" s="8" t="s">
        <v>17</v>
      </c>
      <c r="N15" s="8" t="s">
        <v>17</v>
      </c>
      <c r="O15" s="8" t="s">
        <v>17</v>
      </c>
      <c r="P15" s="8" t="s">
        <v>17</v>
      </c>
      <c r="Q15" s="8" t="s">
        <v>17</v>
      </c>
      <c r="R15" s="8" t="s">
        <v>17</v>
      </c>
      <c r="S15" s="8" t="s">
        <v>17</v>
      </c>
      <c r="T15" s="8" t="s">
        <v>17</v>
      </c>
      <c r="U15" s="8" t="s">
        <v>17</v>
      </c>
      <c r="V15" s="8" t="s">
        <v>17</v>
      </c>
      <c r="W15" s="7"/>
    </row>
    <row r="16" spans="1:23" x14ac:dyDescent="0.25">
      <c r="A16" s="1" t="s">
        <v>0</v>
      </c>
      <c r="W16" s="7"/>
    </row>
    <row r="17" spans="1:22" x14ac:dyDescent="0.25">
      <c r="A17" s="1" t="s">
        <v>18</v>
      </c>
      <c r="B17" s="6"/>
      <c r="C17" s="6"/>
      <c r="D17" s="6"/>
      <c r="E17" s="6"/>
    </row>
    <row r="20" spans="1:22" x14ac:dyDescent="0.25">
      <c r="M20" s="9"/>
      <c r="N20" s="9"/>
      <c r="O20" s="9"/>
      <c r="P20" s="9"/>
      <c r="Q20" s="9"/>
      <c r="R20" s="9"/>
      <c r="S20" s="9"/>
      <c r="T20" s="9"/>
      <c r="U20" s="9"/>
      <c r="V20" s="9"/>
    </row>
    <row r="21" spans="1:22" x14ac:dyDescent="0.25">
      <c r="M21" s="7"/>
      <c r="N21" s="7"/>
      <c r="O21" s="7"/>
      <c r="P21" s="7"/>
      <c r="Q21" s="7"/>
      <c r="R21" s="7"/>
      <c r="S21" s="7"/>
      <c r="T21" s="7"/>
      <c r="U21" s="7"/>
      <c r="V21" s="7"/>
    </row>
  </sheetData>
  <mergeCells count="9">
    <mergeCell ref="A3:A5"/>
    <mergeCell ref="B3:L3"/>
    <mergeCell ref="A1:V1"/>
    <mergeCell ref="M3:V3"/>
    <mergeCell ref="B4:B5"/>
    <mergeCell ref="C4:G4"/>
    <mergeCell ref="H4:L4"/>
    <mergeCell ref="M4:Q4"/>
    <mergeCell ref="R4:V4"/>
  </mergeCells>
  <phoneticPr fontId="3" type="noConversion"/>
  <pageMargins left="0.75" right="0.75" top="1" bottom="1" header="0.5" footer="0.5"/>
  <pageSetup paperSize="9" scale="70" orientation="portrait" r:id="rId1"/>
  <headerFooter alignWithMargins="0"/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桃園市風災災害重傷人數(性別及年齡別)</vt:lpstr>
      <vt:lpstr>'桃園市風災災害重傷人數(性別及年齡別)'!Print_Area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2020-09-14T03:11:07Z</cp:lastPrinted>
  <dcterms:created xsi:type="dcterms:W3CDTF">2019-01-18T06:49:15Z</dcterms:created>
  <dcterms:modified xsi:type="dcterms:W3CDTF">2026-05-05T09:46:32Z</dcterms:modified>
</cp:coreProperties>
</file>