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28E57E3E-065C-4BFE-8046-060989A4F5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風災災害輕傷人數(性別及年齡別)" sheetId="8" r:id="rId1"/>
  </sheets>
  <definedNames>
    <definedName name="_xlnm.Print_Area" localSheetId="0">'桃園市風災災害輕傷人數(性別及年齡別)'!$A$1:$V$18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8" l="1"/>
  <c r="U14" i="8"/>
  <c r="H14" i="8"/>
  <c r="R14" i="8" s="1"/>
  <c r="C14" i="8"/>
  <c r="M14" i="8" s="1"/>
  <c r="B14" i="8"/>
  <c r="T14" i="8" s="1"/>
  <c r="H13" i="8"/>
  <c r="C13" i="8"/>
  <c r="B13" i="8" s="1"/>
  <c r="Q13" i="8" s="1"/>
  <c r="H12" i="8"/>
  <c r="C12" i="8"/>
  <c r="B12" i="8" s="1"/>
  <c r="N14" i="8" l="1"/>
  <c r="O14" i="8"/>
  <c r="P14" i="8"/>
  <c r="Q14" i="8"/>
  <c r="S14" i="8"/>
  <c r="M13" i="8"/>
  <c r="N13" i="8"/>
  <c r="O13" i="8"/>
  <c r="P13" i="8"/>
  <c r="H11" i="8"/>
  <c r="C11" i="8"/>
  <c r="B11" i="8" l="1"/>
  <c r="H10" i="8" l="1"/>
  <c r="C10" i="8"/>
  <c r="B10" i="8" s="1"/>
  <c r="T10" i="8" l="1"/>
  <c r="U10" i="8"/>
  <c r="V10" i="8"/>
  <c r="N10" i="8"/>
  <c r="P10" i="8"/>
  <c r="S10" i="8"/>
  <c r="O10" i="8"/>
  <c r="Q10" i="8"/>
  <c r="R10" i="8"/>
  <c r="M10" i="8"/>
  <c r="H9" i="8" l="1"/>
  <c r="C9" i="8"/>
  <c r="B9" i="8" s="1"/>
  <c r="V9" i="8" l="1"/>
  <c r="N9" i="8"/>
  <c r="Q9" i="8"/>
  <c r="T9" i="8"/>
  <c r="P9" i="8"/>
  <c r="S9" i="8"/>
  <c r="O9" i="8"/>
  <c r="U9" i="8"/>
  <c r="R9" i="8"/>
  <c r="M9" i="8"/>
  <c r="H8" i="8" l="1"/>
  <c r="C8" i="8"/>
  <c r="B8" i="8" l="1"/>
  <c r="V8" i="8"/>
  <c r="N8" i="8"/>
  <c r="U8" i="8"/>
  <c r="Q8" i="8"/>
  <c r="T8" i="8"/>
  <c r="P8" i="8"/>
  <c r="S8" i="8"/>
  <c r="O8" i="8"/>
  <c r="R8" i="8"/>
  <c r="M8" i="8"/>
  <c r="H15" i="8" l="1"/>
  <c r="C15" i="8"/>
  <c r="H7" i="8"/>
  <c r="C6" i="8" l="1"/>
  <c r="H6" i="8"/>
  <c r="C7" i="8"/>
  <c r="B7" i="8"/>
  <c r="B15" i="8"/>
  <c r="B6" i="8" l="1"/>
  <c r="T6" i="8" s="1"/>
  <c r="Q6" i="8"/>
  <c r="U6" i="8"/>
  <c r="P6" i="8"/>
  <c r="M6" i="8" l="1"/>
  <c r="V6" i="8"/>
  <c r="R6" i="8"/>
  <c r="N6" i="8"/>
  <c r="S6" i="8"/>
  <c r="O6" i="8"/>
</calcChain>
</file>

<file path=xl/sharedStrings.xml><?xml version="1.0" encoding="utf-8"?>
<sst xmlns="http://schemas.openxmlformats.org/spreadsheetml/2006/main" count="76" uniqueCount="26">
  <si>
    <t>資料來源：桃園市政府消防局。</t>
    <phoneticPr fontId="3" type="noConversion"/>
  </si>
  <si>
    <t>女性</t>
    <phoneticPr fontId="3" type="noConversion"/>
  </si>
  <si>
    <t>男性</t>
    <phoneticPr fontId="3" type="noConversion"/>
  </si>
  <si>
    <t>總計</t>
    <phoneticPr fontId="3" type="noConversion"/>
  </si>
  <si>
    <t>比率</t>
    <phoneticPr fontId="3" type="noConversion"/>
  </si>
  <si>
    <t>單位：人、％</t>
    <phoneticPr fontId="3" type="noConversion"/>
  </si>
  <si>
    <t>合計</t>
    <phoneticPr fontId="3" type="noConversion"/>
  </si>
  <si>
    <t>年別</t>
    <phoneticPr fontId="3" type="noConversion"/>
  </si>
  <si>
    <t>106年</t>
  </si>
  <si>
    <t>105年</t>
  </si>
  <si>
    <t>65歲
以上</t>
    <phoneticPr fontId="3" type="noConversion"/>
  </si>
  <si>
    <t>18-
未滿
65歲</t>
    <phoneticPr fontId="3" type="noConversion"/>
  </si>
  <si>
    <t>12-
未滿
18歲</t>
    <phoneticPr fontId="3" type="noConversion"/>
  </si>
  <si>
    <t>0 - 
未滿
12歲</t>
    <phoneticPr fontId="3" type="noConversion"/>
  </si>
  <si>
    <t xml:space="preserve"> 輕傷人數</t>
    <phoneticPr fontId="3" type="noConversion"/>
  </si>
  <si>
    <t>桃園市風災災害輕傷人數</t>
    <phoneticPr fontId="3" type="noConversion"/>
  </si>
  <si>
    <t>107年</t>
    <phoneticPr fontId="3" type="noConversion"/>
  </si>
  <si>
    <t>108年</t>
    <phoneticPr fontId="3" type="noConversion"/>
  </si>
  <si>
    <t>109年</t>
    <phoneticPr fontId="3" type="noConversion"/>
  </si>
  <si>
    <t>--</t>
    <phoneticPr fontId="3" type="noConversion"/>
  </si>
  <si>
    <t>110年</t>
    <phoneticPr fontId="3" type="noConversion"/>
  </si>
  <si>
    <t>--</t>
  </si>
  <si>
    <t>111年</t>
    <phoneticPr fontId="3" type="noConversion"/>
  </si>
  <si>
    <t>112年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</si>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</sst>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_(* #,##0_);_(* \(#,##0\);_(* &quot;-&quot;_);_(@_)"/>
    <numFmt numFmtId="177" formatCode="0.00_ "/>
    <numFmt numFmtId="178" formatCode="0_ "/>
  </numFmts>
  <fonts count="25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name val="標楷體"/>
      <family val="4"/>
      <charset val="136"/>
    </font>
    <font>
      <sz val="10"/>
      <name val="新細明體"/>
      <family val="1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20" applyNumberFormat="0" applyAlignment="0" applyProtection="0">
      <alignment vertical="center"/>
    </xf>
    <xf numFmtId="0" fontId="17" fillId="6" borderId="21" applyNumberForma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7" borderId="2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4" applyNumberFormat="0" applyFont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4" fillId="0" borderId="1" xfId="0" applyFont="1" applyFill="1" applyBorder="1" applyAlignment="1">
      <alignment horizontal="left" vertical="center"/>
    </xf>
    <xf numFmtId="176" fontId="5" fillId="0" borderId="2" xfId="1" applyFont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176" fontId="5" fillId="0" borderId="2" xfId="1" applyFont="1" applyFill="1" applyBorder="1" applyAlignment="1">
      <alignment horizontal="right" vertical="center"/>
    </xf>
    <xf numFmtId="176" fontId="5" fillId="0" borderId="3" xfId="1" applyFont="1" applyFill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177" fontId="5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26" xfId="1" applyFont="1" applyFill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177" fontId="5" fillId="0" borderId="0" xfId="0" applyNumberFormat="1" applyFont="1" applyBorder="1">
      <alignment vertical="center"/>
    </xf>
    <xf numFmtId="176" fontId="5" fillId="0" borderId="0" xfId="1" quotePrefix="1" applyFont="1" applyFill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ABE95CEF-2CC0-4352-8226-4C4DB1C3076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W19"/>
  <sheetViews>
    <sheetView showGridLines="0" tabSelected="1" zoomScale="115" zoomScaleNormal="115" zoomScaleSheetLayoutView="90" workbookViewId="0">
      <selection activeCell="J21" sqref="J21"/>
    </sheetView>
  </sheetViews>
  <sheetFormatPr defaultRowHeight="16.5" x14ac:dyDescent="0.25"/>
  <cols>
    <col min="1" max="1" width="8.75" customWidth="1"/>
    <col min="2" max="12" width="5" customWidth="1"/>
    <col min="13" max="13" width="8.75" bestFit="1" customWidth="1"/>
    <col min="14" max="21" width="8" bestFit="1" customWidth="1"/>
    <col min="22" max="22" width="13.875" bestFit="1" customWidth="1"/>
    <col min="23" max="23" width="9" style="8" customWidth="1"/>
  </cols>
  <sheetData>
    <row r="1" spans="1:23" ht="19.5" x14ac:dyDescent="0.2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ht="17.25" thickBot="1" x14ac:dyDescent="0.3">
      <c r="A2" s="7"/>
      <c r="B2" s="7"/>
      <c r="C2" s="7"/>
      <c r="D2" s="7"/>
      <c r="E2" s="7"/>
      <c r="F2" s="7"/>
      <c r="G2" s="7"/>
      <c r="H2" s="7"/>
      <c r="I2" s="7"/>
      <c r="J2" s="16"/>
      <c r="K2" s="16"/>
      <c r="V2" s="15" t="s">
        <v>5</v>
      </c>
    </row>
    <row r="3" spans="1:23" s="12" customFormat="1" x14ac:dyDescent="0.25">
      <c r="A3" s="27" t="s">
        <v>7</v>
      </c>
      <c r="B3" s="30" t="s">
        <v>14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 t="s">
        <v>4</v>
      </c>
      <c r="N3" s="31"/>
      <c r="O3" s="31"/>
      <c r="P3" s="31"/>
      <c r="Q3" s="31"/>
      <c r="R3" s="31"/>
      <c r="S3" s="31"/>
      <c r="T3" s="31"/>
      <c r="U3" s="31"/>
      <c r="V3" s="33"/>
      <c r="W3" s="13"/>
    </row>
    <row r="4" spans="1:23" s="12" customFormat="1" x14ac:dyDescent="0.25">
      <c r="A4" s="28"/>
      <c r="B4" s="34" t="s">
        <v>3</v>
      </c>
      <c r="C4" s="36" t="s">
        <v>2</v>
      </c>
      <c r="D4" s="36"/>
      <c r="E4" s="36"/>
      <c r="F4" s="36"/>
      <c r="G4" s="36"/>
      <c r="H4" s="36" t="s">
        <v>1</v>
      </c>
      <c r="I4" s="36"/>
      <c r="J4" s="36"/>
      <c r="K4" s="36"/>
      <c r="L4" s="36"/>
      <c r="M4" s="36" t="s">
        <v>2</v>
      </c>
      <c r="N4" s="36"/>
      <c r="O4" s="36"/>
      <c r="P4" s="36"/>
      <c r="Q4" s="36"/>
      <c r="R4" s="36" t="s">
        <v>1</v>
      </c>
      <c r="S4" s="36"/>
      <c r="T4" s="36"/>
      <c r="U4" s="36"/>
      <c r="V4" s="37"/>
      <c r="W4" s="13"/>
    </row>
    <row r="5" spans="1:23" s="12" customFormat="1" ht="51" customHeight="1" thickBot="1" x14ac:dyDescent="0.3">
      <c r="A5" s="29"/>
      <c r="B5" s="35"/>
      <c r="C5" s="20" t="s">
        <v>6</v>
      </c>
      <c r="D5" s="21" t="s">
        <v>13</v>
      </c>
      <c r="E5" s="21" t="s">
        <v>12</v>
      </c>
      <c r="F5" s="21" t="s">
        <v>11</v>
      </c>
      <c r="G5" s="21" t="s">
        <v>10</v>
      </c>
      <c r="H5" s="20" t="s">
        <v>6</v>
      </c>
      <c r="I5" s="21" t="s">
        <v>13</v>
      </c>
      <c r="J5" s="21" t="s">
        <v>12</v>
      </c>
      <c r="K5" s="21" t="s">
        <v>11</v>
      </c>
      <c r="L5" s="21" t="s">
        <v>10</v>
      </c>
      <c r="M5" s="20" t="s">
        <v>6</v>
      </c>
      <c r="N5" s="21" t="s">
        <v>13</v>
      </c>
      <c r="O5" s="21" t="s">
        <v>12</v>
      </c>
      <c r="P5" s="21" t="s">
        <v>11</v>
      </c>
      <c r="Q5" s="21" t="s">
        <v>10</v>
      </c>
      <c r="R5" s="20" t="s">
        <v>6</v>
      </c>
      <c r="S5" s="21" t="s">
        <v>13</v>
      </c>
      <c r="T5" s="21" t="s">
        <v>12</v>
      </c>
      <c r="U5" s="21" t="s">
        <v>11</v>
      </c>
      <c r="V5" s="22" t="s">
        <v>10</v>
      </c>
      <c r="W5" s="13"/>
    </row>
    <row r="6" spans="1:23" x14ac:dyDescent="0.25">
      <c r="A6" s="6" t="s">
        <v>9</v>
      </c>
      <c r="B6" s="5">
        <f t="shared" ref="B6:B15" si="0">+C6+H6</f>
        <v>47</v>
      </c>
      <c r="C6" s="5">
        <f t="shared" ref="C6:C15" si="1">SUM(D6:G6)</f>
        <v>28</v>
      </c>
      <c r="D6" s="5">
        <v>0</v>
      </c>
      <c r="E6" s="5">
        <v>0</v>
      </c>
      <c r="F6" s="5">
        <v>25</v>
      </c>
      <c r="G6" s="5">
        <v>3</v>
      </c>
      <c r="H6" s="5">
        <f t="shared" ref="H6:H15" si="2">SUM(I6:L6)</f>
        <v>19</v>
      </c>
      <c r="I6" s="5">
        <v>0</v>
      </c>
      <c r="J6" s="11">
        <v>1</v>
      </c>
      <c r="K6" s="11">
        <v>14</v>
      </c>
      <c r="L6" s="11">
        <v>4</v>
      </c>
      <c r="M6" s="14">
        <f t="shared" ref="M6:V6" si="3">ROUND(+C6/$B6*100,2)</f>
        <v>59.57</v>
      </c>
      <c r="N6" s="5">
        <f t="shared" si="3"/>
        <v>0</v>
      </c>
      <c r="O6" s="5">
        <f t="shared" si="3"/>
        <v>0</v>
      </c>
      <c r="P6" s="14">
        <f t="shared" si="3"/>
        <v>53.19</v>
      </c>
      <c r="Q6" s="14">
        <f t="shared" si="3"/>
        <v>6.38</v>
      </c>
      <c r="R6" s="14">
        <f t="shared" si="3"/>
        <v>40.43</v>
      </c>
      <c r="S6" s="5">
        <f t="shared" si="3"/>
        <v>0</v>
      </c>
      <c r="T6" s="14">
        <f t="shared" si="3"/>
        <v>2.13</v>
      </c>
      <c r="U6" s="14">
        <f t="shared" si="3"/>
        <v>29.79</v>
      </c>
      <c r="V6" s="14">
        <f t="shared" si="3"/>
        <v>8.51</v>
      </c>
    </row>
    <row r="7" spans="1:23" x14ac:dyDescent="0.25">
      <c r="A7" s="6" t="s">
        <v>8</v>
      </c>
      <c r="B7" s="5">
        <f t="shared" si="0"/>
        <v>12</v>
      </c>
      <c r="C7" s="5">
        <f t="shared" si="1"/>
        <v>5</v>
      </c>
      <c r="D7" s="5">
        <v>0</v>
      </c>
      <c r="E7" s="5">
        <v>0</v>
      </c>
      <c r="F7" s="5">
        <v>3</v>
      </c>
      <c r="G7" s="5">
        <v>2</v>
      </c>
      <c r="H7" s="5">
        <f t="shared" si="2"/>
        <v>7</v>
      </c>
      <c r="I7" s="5">
        <v>0</v>
      </c>
      <c r="J7" s="11">
        <v>1</v>
      </c>
      <c r="K7" s="11">
        <v>5</v>
      </c>
      <c r="L7" s="11">
        <v>1</v>
      </c>
      <c r="M7" s="14">
        <v>41.67</v>
      </c>
      <c r="N7" s="5">
        <v>0</v>
      </c>
      <c r="O7" s="5">
        <v>0</v>
      </c>
      <c r="P7" s="14">
        <v>25</v>
      </c>
      <c r="Q7" s="14">
        <v>16.670000000000002</v>
      </c>
      <c r="R7" s="14">
        <v>58.33</v>
      </c>
      <c r="S7" s="5">
        <v>0</v>
      </c>
      <c r="T7" s="14">
        <v>8.33</v>
      </c>
      <c r="U7" s="14">
        <v>41.67</v>
      </c>
      <c r="V7" s="14">
        <v>8.33</v>
      </c>
    </row>
    <row r="8" spans="1:23" x14ac:dyDescent="0.25">
      <c r="A8" s="17" t="s">
        <v>16</v>
      </c>
      <c r="B8" s="5">
        <f t="shared" si="0"/>
        <v>4</v>
      </c>
      <c r="C8" s="5">
        <f t="shared" si="1"/>
        <v>3</v>
      </c>
      <c r="D8" s="5">
        <v>0</v>
      </c>
      <c r="E8" s="5">
        <v>0</v>
      </c>
      <c r="F8" s="5">
        <v>3</v>
      </c>
      <c r="G8" s="5">
        <v>0</v>
      </c>
      <c r="H8" s="5">
        <f t="shared" si="2"/>
        <v>1</v>
      </c>
      <c r="I8" s="5">
        <v>0</v>
      </c>
      <c r="J8" s="5">
        <v>0</v>
      </c>
      <c r="K8" s="5">
        <v>1</v>
      </c>
      <c r="L8" s="5">
        <v>0</v>
      </c>
      <c r="M8" s="14">
        <f t="shared" ref="M8:M10" si="4">ROUND(+C8/$B8*100,2)</f>
        <v>75</v>
      </c>
      <c r="N8" s="5">
        <f t="shared" ref="N8:N10" si="5">ROUND(+D8/$B8*100,2)</f>
        <v>0</v>
      </c>
      <c r="O8" s="5">
        <f t="shared" ref="O8:O10" si="6">ROUND(+E8/$B8*100,2)</f>
        <v>0</v>
      </c>
      <c r="P8" s="14">
        <f t="shared" ref="P8:P10" si="7">ROUND(+F8/$B8*100,2)</f>
        <v>75</v>
      </c>
      <c r="Q8" s="5">
        <f t="shared" ref="Q8:Q10" si="8">ROUND(+G8/$B8*100,2)</f>
        <v>0</v>
      </c>
      <c r="R8" s="14">
        <f t="shared" ref="R8:R10" si="9">ROUND(+H8/$B8*100,2)</f>
        <v>25</v>
      </c>
      <c r="S8" s="5">
        <f t="shared" ref="S8:S10" si="10">ROUND(+I8/$B8*100,2)</f>
        <v>0</v>
      </c>
      <c r="T8" s="5">
        <f t="shared" ref="T8:T9" si="11">ROUND(+J8/$B8*100,2)</f>
        <v>0</v>
      </c>
      <c r="U8" s="14">
        <f t="shared" ref="U8:U9" si="12">ROUND(+K8/$B8*100,2)</f>
        <v>25</v>
      </c>
      <c r="V8" s="5">
        <f t="shared" ref="V8:V9" si="13">ROUND(+L8/$B8*100,2)</f>
        <v>0</v>
      </c>
    </row>
    <row r="9" spans="1:23" x14ac:dyDescent="0.25">
      <c r="A9" s="18" t="s">
        <v>17</v>
      </c>
      <c r="B9" s="5">
        <f t="shared" si="0"/>
        <v>1</v>
      </c>
      <c r="C9" s="5">
        <f t="shared" si="1"/>
        <v>0</v>
      </c>
      <c r="D9" s="5">
        <v>0</v>
      </c>
      <c r="E9" s="5">
        <v>0</v>
      </c>
      <c r="F9" s="5">
        <v>0</v>
      </c>
      <c r="G9" s="5">
        <v>0</v>
      </c>
      <c r="H9" s="5">
        <f t="shared" si="2"/>
        <v>1</v>
      </c>
      <c r="I9" s="5">
        <v>0</v>
      </c>
      <c r="J9" s="5">
        <v>0</v>
      </c>
      <c r="K9" s="5">
        <v>1</v>
      </c>
      <c r="L9" s="5">
        <v>0</v>
      </c>
      <c r="M9" s="5">
        <f t="shared" si="4"/>
        <v>0</v>
      </c>
      <c r="N9" s="5">
        <f t="shared" si="5"/>
        <v>0</v>
      </c>
      <c r="O9" s="5">
        <f t="shared" si="6"/>
        <v>0</v>
      </c>
      <c r="P9" s="5">
        <f t="shared" si="7"/>
        <v>0</v>
      </c>
      <c r="Q9" s="5">
        <f t="shared" si="8"/>
        <v>0</v>
      </c>
      <c r="R9" s="14">
        <f t="shared" si="9"/>
        <v>100</v>
      </c>
      <c r="S9" s="5">
        <f t="shared" si="10"/>
        <v>0</v>
      </c>
      <c r="T9" s="5">
        <f t="shared" si="11"/>
        <v>0</v>
      </c>
      <c r="U9" s="14">
        <f t="shared" si="12"/>
        <v>100</v>
      </c>
      <c r="V9" s="5">
        <f t="shared" si="13"/>
        <v>0</v>
      </c>
    </row>
    <row r="10" spans="1:23" x14ac:dyDescent="0.25">
      <c r="A10" s="19" t="s">
        <v>18</v>
      </c>
      <c r="B10" s="5">
        <f t="shared" si="0"/>
        <v>1</v>
      </c>
      <c r="C10" s="5">
        <f t="shared" si="1"/>
        <v>0</v>
      </c>
      <c r="D10" s="5">
        <v>0</v>
      </c>
      <c r="E10" s="5">
        <v>0</v>
      </c>
      <c r="F10" s="5">
        <v>0</v>
      </c>
      <c r="G10" s="5">
        <v>0</v>
      </c>
      <c r="H10" s="5">
        <f t="shared" si="2"/>
        <v>1</v>
      </c>
      <c r="I10" s="5">
        <v>0</v>
      </c>
      <c r="J10" s="5">
        <v>0</v>
      </c>
      <c r="K10" s="5">
        <v>1</v>
      </c>
      <c r="L10" s="5">
        <v>0</v>
      </c>
      <c r="M10" s="5">
        <f t="shared" si="4"/>
        <v>0</v>
      </c>
      <c r="N10" s="5">
        <f t="shared" si="5"/>
        <v>0</v>
      </c>
      <c r="O10" s="5">
        <f t="shared" si="6"/>
        <v>0</v>
      </c>
      <c r="P10" s="5">
        <f t="shared" si="7"/>
        <v>0</v>
      </c>
      <c r="Q10" s="5">
        <f t="shared" si="8"/>
        <v>0</v>
      </c>
      <c r="R10" s="14">
        <f t="shared" si="9"/>
        <v>100</v>
      </c>
      <c r="S10" s="5">
        <f t="shared" si="10"/>
        <v>0</v>
      </c>
      <c r="T10" s="5">
        <f>ROUND(+J10/$B10*100,2)</f>
        <v>0</v>
      </c>
      <c r="U10" s="14">
        <f>ROUND(+K10/$B10*100,2)</f>
        <v>100</v>
      </c>
      <c r="V10" s="5">
        <f>ROUND(+L10/$B10*100,2)</f>
        <v>0</v>
      </c>
    </row>
    <row r="11" spans="1:23" x14ac:dyDescent="0.25">
      <c r="A11" s="19" t="s">
        <v>20</v>
      </c>
      <c r="B11" s="5">
        <f t="shared" ref="B11:B14" si="14">+C11+H11</f>
        <v>0</v>
      </c>
      <c r="C11" s="5">
        <f t="shared" ref="C11" si="15">SUM(D11:G11)</f>
        <v>0</v>
      </c>
      <c r="D11" s="5">
        <v>0</v>
      </c>
      <c r="E11" s="5">
        <v>0</v>
      </c>
      <c r="F11" s="5">
        <v>0</v>
      </c>
      <c r="G11" s="5">
        <v>0</v>
      </c>
      <c r="H11" s="5">
        <f t="shared" ref="H11" si="16">SUM(I11:L11)</f>
        <v>0</v>
      </c>
      <c r="I11" s="5">
        <v>0</v>
      </c>
      <c r="J11" s="5">
        <v>0</v>
      </c>
      <c r="K11" s="5">
        <v>0</v>
      </c>
      <c r="L11" s="5">
        <v>0</v>
      </c>
      <c r="M11" s="5" t="s">
        <v>21</v>
      </c>
      <c r="N11" s="5" t="s">
        <v>21</v>
      </c>
      <c r="O11" s="5" t="s">
        <v>21</v>
      </c>
      <c r="P11" s="5" t="s">
        <v>21</v>
      </c>
      <c r="Q11" s="5" t="s">
        <v>21</v>
      </c>
      <c r="R11" s="5" t="s">
        <v>21</v>
      </c>
      <c r="S11" s="5" t="s">
        <v>21</v>
      </c>
      <c r="T11" s="5" t="s">
        <v>21</v>
      </c>
      <c r="U11" s="5" t="s">
        <v>21</v>
      </c>
      <c r="V11" s="5" t="s">
        <v>21</v>
      </c>
    </row>
    <row r="12" spans="1:23" x14ac:dyDescent="0.25">
      <c r="A12" s="19" t="s">
        <v>22</v>
      </c>
      <c r="B12" s="5">
        <f t="shared" si="14"/>
        <v>0</v>
      </c>
      <c r="C12" s="5">
        <f t="shared" ref="C12" si="17">SUM(D12:G12)</f>
        <v>0</v>
      </c>
      <c r="D12" s="5">
        <v>0</v>
      </c>
      <c r="E12" s="5">
        <v>0</v>
      </c>
      <c r="F12" s="5">
        <v>0</v>
      </c>
      <c r="G12" s="5">
        <v>0</v>
      </c>
      <c r="H12" s="5">
        <f t="shared" ref="H12" si="18">SUM(I12:L12)</f>
        <v>0</v>
      </c>
      <c r="I12" s="5">
        <v>0</v>
      </c>
      <c r="J12" s="5">
        <v>0</v>
      </c>
      <c r="K12" s="5">
        <v>0</v>
      </c>
      <c r="L12" s="5">
        <v>0</v>
      </c>
      <c r="M12" s="5" t="s">
        <v>19</v>
      </c>
      <c r="N12" s="5" t="s">
        <v>19</v>
      </c>
      <c r="O12" s="5" t="s">
        <v>19</v>
      </c>
      <c r="P12" s="5" t="s">
        <v>19</v>
      </c>
      <c r="Q12" s="5" t="s">
        <v>19</v>
      </c>
      <c r="R12" s="5" t="s">
        <v>19</v>
      </c>
      <c r="S12" s="5" t="s">
        <v>19</v>
      </c>
      <c r="T12" s="5" t="s">
        <v>19</v>
      </c>
      <c r="U12" s="5" t="s">
        <v>19</v>
      </c>
      <c r="V12" s="5" t="s">
        <v>19</v>
      </c>
    </row>
    <row r="13" spans="1:23" x14ac:dyDescent="0.25">
      <c r="A13" s="19" t="s">
        <v>23</v>
      </c>
      <c r="B13" s="23">
        <f t="shared" si="14"/>
        <v>2</v>
      </c>
      <c r="C13" s="5">
        <f t="shared" ref="C13" si="19">SUM(D13:G13)</f>
        <v>2</v>
      </c>
      <c r="D13" s="24">
        <v>0</v>
      </c>
      <c r="E13" s="24">
        <v>0</v>
      </c>
      <c r="F13" s="24">
        <v>2</v>
      </c>
      <c r="G13" s="24">
        <v>0</v>
      </c>
      <c r="H13" s="5">
        <f t="shared" ref="H13" si="20">SUM(I13:L13)</f>
        <v>0</v>
      </c>
      <c r="I13" s="24">
        <v>0</v>
      </c>
      <c r="J13" s="24">
        <v>0</v>
      </c>
      <c r="K13" s="5">
        <v>0</v>
      </c>
      <c r="L13" s="5">
        <v>0</v>
      </c>
      <c r="M13" s="25">
        <f t="shared" ref="M13:M14" si="21">ROUND(+C13/$B13*100,2)</f>
        <v>100</v>
      </c>
      <c r="N13" s="5">
        <f t="shared" ref="N13:N14" si="22">ROUND(+D13/$B13*100,2)</f>
        <v>0</v>
      </c>
      <c r="O13" s="5">
        <f t="shared" ref="O13:O14" si="23">ROUND(+E13/$B13*100,2)</f>
        <v>0</v>
      </c>
      <c r="P13" s="25">
        <f t="shared" ref="P13:P14" si="24">ROUND(+F13/$B13*100,2)</f>
        <v>100</v>
      </c>
      <c r="Q13" s="5">
        <f t="shared" ref="Q13:Q14" si="25">ROUND(+G13/$B13*100,2)</f>
        <v>0</v>
      </c>
      <c r="R13" s="26" t="s">
        <v>19</v>
      </c>
      <c r="S13" s="26" t="s">
        <v>19</v>
      </c>
      <c r="T13" s="26" t="s">
        <v>19</v>
      </c>
      <c r="U13" s="26" t="s">
        <v>19</v>
      </c>
      <c r="V13" s="26" t="s">
        <v>19</v>
      </c>
    </row>
    <row r="14" spans="1:23" x14ac:dyDescent="0.25">
      <c r="A14" s="19" t="s">
        <v>24</v>
      </c>
      <c r="B14" s="23">
        <f t="shared" si="14"/>
        <v>109</v>
      </c>
      <c r="C14" s="5">
        <f t="shared" ref="C14" si="26">SUM(D14:G14)</f>
        <v>64</v>
      </c>
      <c r="D14" s="24">
        <v>2</v>
      </c>
      <c r="E14" s="24">
        <v>0</v>
      </c>
      <c r="F14" s="24">
        <v>47</v>
      </c>
      <c r="G14" s="24">
        <v>15</v>
      </c>
      <c r="H14" s="5">
        <f t="shared" ref="H14" si="27">SUM(I14:L14)</f>
        <v>45</v>
      </c>
      <c r="I14" s="24">
        <v>1</v>
      </c>
      <c r="J14" s="24">
        <v>1</v>
      </c>
      <c r="K14" s="5">
        <v>31</v>
      </c>
      <c r="L14" s="5">
        <v>12</v>
      </c>
      <c r="M14" s="25">
        <f t="shared" si="21"/>
        <v>58.72</v>
      </c>
      <c r="N14" s="25">
        <f t="shared" si="22"/>
        <v>1.83</v>
      </c>
      <c r="O14" s="5">
        <f t="shared" si="23"/>
        <v>0</v>
      </c>
      <c r="P14" s="25">
        <f t="shared" si="24"/>
        <v>43.12</v>
      </c>
      <c r="Q14" s="25">
        <f t="shared" si="25"/>
        <v>13.76</v>
      </c>
      <c r="R14" s="25">
        <f t="shared" ref="R14" si="28">ROUND(+H14/$B14*100,2)</f>
        <v>41.28</v>
      </c>
      <c r="S14" s="25">
        <f t="shared" ref="S14" si="29">ROUND(+I14/$B14*100,2)</f>
        <v>0.92</v>
      </c>
      <c r="T14" s="5">
        <f t="shared" ref="T14" si="30">ROUND(+J14/$B14*100,2)</f>
        <v>0.92</v>
      </c>
      <c r="U14" s="25">
        <f t="shared" ref="U14" si="31">ROUND(+K14/$B14*100,2)</f>
        <v>28.44</v>
      </c>
      <c r="V14" s="25">
        <f t="shared" ref="V14" si="32">ROUND(+L14/$B14*100,2)</f>
        <v>11.01</v>
      </c>
    </row>
    <row r="15" spans="1:23" ht="17.25" thickBot="1" x14ac:dyDescent="0.3">
      <c r="A15" s="4" t="s">
        <v>25</v>
      </c>
      <c r="B15" s="10">
        <f t="shared" si="0"/>
        <v>0</v>
      </c>
      <c r="C15" s="9">
        <f t="shared" si="1"/>
        <v>0</v>
      </c>
      <c r="D15" s="3">
        <v>0</v>
      </c>
      <c r="E15" s="3">
        <v>0</v>
      </c>
      <c r="F15" s="3">
        <v>0</v>
      </c>
      <c r="G15" s="3">
        <v>0</v>
      </c>
      <c r="H15" s="9">
        <f t="shared" si="2"/>
        <v>0</v>
      </c>
      <c r="I15" s="3">
        <v>0</v>
      </c>
      <c r="J15" s="3">
        <v>0</v>
      </c>
      <c r="K15" s="9">
        <v>0</v>
      </c>
      <c r="L15" s="9">
        <v>0</v>
      </c>
      <c r="M15" s="38" t="s">
        <v>21</v>
      </c>
      <c r="N15" s="38" t="s">
        <v>21</v>
      </c>
      <c r="O15" s="9" t="s">
        <v>21</v>
      </c>
      <c r="P15" s="38" t="s">
        <v>21</v>
      </c>
      <c r="Q15" s="38" t="s">
        <v>21</v>
      </c>
      <c r="R15" s="38" t="s">
        <v>21</v>
      </c>
      <c r="S15" s="38" t="s">
        <v>21</v>
      </c>
      <c r="T15" s="9" t="s">
        <v>21</v>
      </c>
      <c r="U15" s="38" t="s">
        <v>21</v>
      </c>
      <c r="V15" s="38" t="s">
        <v>21</v>
      </c>
      <c r="W15" s="1"/>
    </row>
    <row r="16" spans="1:23" x14ac:dyDescent="0.25">
      <c r="A16" s="2" t="s">
        <v>0</v>
      </c>
    </row>
    <row r="17" spans="23:23" x14ac:dyDescent="0.25">
      <c r="W17"/>
    </row>
    <row r="18" spans="23:23" x14ac:dyDescent="0.25">
      <c r="W18"/>
    </row>
    <row r="19" spans="23:23" x14ac:dyDescent="0.25">
      <c r="W19"/>
    </row>
  </sheetData>
  <mergeCells count="9">
    <mergeCell ref="A3:A5"/>
    <mergeCell ref="B3:L3"/>
    <mergeCell ref="A1:V1"/>
    <mergeCell ref="M3:V3"/>
    <mergeCell ref="B4:B5"/>
    <mergeCell ref="C4:G4"/>
    <mergeCell ref="H4:L4"/>
    <mergeCell ref="M4:Q4"/>
    <mergeCell ref="R4:V4"/>
  </mergeCells>
  <phoneticPr fontId="3" type="noConversion"/>
  <pageMargins left="0.16" right="0.16" top="1" bottom="1" header="0.5" footer="0.5"/>
  <pageSetup paperSize="9" scale="66" orientation="portrait" r:id="rId1"/>
  <headerFooter alignWithMargins="0"/>
  <ignoredErrors>
    <ignoredError sqref="H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桃園市風災災害輕傷人數(性別及年齡別)</vt:lpstr>
      <vt:lpstr>'桃園市風災災害輕傷人數(性別及年齡別)'!Print_Area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2026-05-11T08:18:05Z</dcterms:modified>
</cp:coreProperties>
</file>