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720" firstSheet="2" activeTab="10"/>
  </bookViews>
  <sheets>
    <sheet name="104年底" sheetId="2" r:id="rId1"/>
    <sheet name="105年底" sheetId="3" r:id="rId2"/>
    <sheet name="106年底" sheetId="4" r:id="rId3"/>
    <sheet name="107年底" sheetId="5" r:id="rId4"/>
    <sheet name="108年底" sheetId="6" r:id="rId5"/>
    <sheet name="109年底" sheetId="7" r:id="rId6"/>
    <sheet name="110年底" sheetId="8" r:id="rId7"/>
    <sheet name="111年底" sheetId="9" r:id="rId8"/>
    <sheet name="112年底" sheetId="10" r:id="rId9"/>
    <sheet name="113年底" sheetId="11" r:id="rId10"/>
    <sheet name="114年底" sheetId="12" r:id="rId1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12" l="1"/>
  <c r="Q46" i="12" l="1"/>
  <c r="L46" i="12"/>
  <c r="G46" i="12"/>
  <c r="Q45" i="12"/>
  <c r="L45" i="12"/>
  <c r="G45" i="12"/>
  <c r="O44" i="12"/>
  <c r="P45" i="12" s="1"/>
  <c r="M44" i="12"/>
  <c r="N46" i="12" s="1"/>
  <c r="J44" i="12"/>
  <c r="K46" i="12" s="1"/>
  <c r="H44" i="12"/>
  <c r="I46" i="12" s="1"/>
  <c r="G44" i="12"/>
  <c r="E44" i="12"/>
  <c r="F46" i="12" s="1"/>
  <c r="C44" i="12"/>
  <c r="D46" i="12" s="1"/>
  <c r="Q43" i="12"/>
  <c r="L43" i="12"/>
  <c r="G43" i="12"/>
  <c r="Q42" i="12"/>
  <c r="L42" i="12"/>
  <c r="G42" i="12"/>
  <c r="O41" i="12"/>
  <c r="P42" i="12" s="1"/>
  <c r="M41" i="12"/>
  <c r="N42" i="12" s="1"/>
  <c r="J41" i="12"/>
  <c r="K42" i="12" s="1"/>
  <c r="H41" i="12"/>
  <c r="I42" i="12" s="1"/>
  <c r="E41" i="12"/>
  <c r="F42" i="12" s="1"/>
  <c r="C41" i="12"/>
  <c r="D42" i="12" s="1"/>
  <c r="Q40" i="12"/>
  <c r="L40" i="12"/>
  <c r="G40" i="12"/>
  <c r="Q39" i="12"/>
  <c r="L39" i="12"/>
  <c r="G39" i="12"/>
  <c r="O38" i="12"/>
  <c r="P40" i="12" s="1"/>
  <c r="M38" i="12"/>
  <c r="N40" i="12" s="1"/>
  <c r="J38" i="12"/>
  <c r="K40" i="12" s="1"/>
  <c r="H38" i="12"/>
  <c r="I40" i="12" s="1"/>
  <c r="E38" i="12"/>
  <c r="F39" i="12" s="1"/>
  <c r="C38" i="12"/>
  <c r="D39" i="12" s="1"/>
  <c r="Q37" i="12"/>
  <c r="L37" i="12"/>
  <c r="G37" i="12"/>
  <c r="Q36" i="12"/>
  <c r="L36" i="12"/>
  <c r="G36" i="12"/>
  <c r="O35" i="12"/>
  <c r="P37" i="12" s="1"/>
  <c r="M35" i="12"/>
  <c r="N37" i="12" s="1"/>
  <c r="J35" i="12"/>
  <c r="H35" i="12"/>
  <c r="I37" i="12" s="1"/>
  <c r="E35" i="12"/>
  <c r="F36" i="12" s="1"/>
  <c r="C35" i="12"/>
  <c r="D36" i="12" s="1"/>
  <c r="Q34" i="12"/>
  <c r="L34" i="12"/>
  <c r="G34" i="12"/>
  <c r="Q33" i="12"/>
  <c r="L33" i="12"/>
  <c r="G33" i="12"/>
  <c r="O32" i="12"/>
  <c r="P33" i="12" s="1"/>
  <c r="M32" i="12"/>
  <c r="N33" i="12" s="1"/>
  <c r="J32" i="12"/>
  <c r="K33" i="12" s="1"/>
  <c r="H32" i="12"/>
  <c r="I33" i="12" s="1"/>
  <c r="E32" i="12"/>
  <c r="F33" i="12" s="1"/>
  <c r="C32" i="12"/>
  <c r="D34" i="12" s="1"/>
  <c r="Q31" i="12"/>
  <c r="L31" i="12"/>
  <c r="G31" i="12"/>
  <c r="Q30" i="12"/>
  <c r="L30" i="12"/>
  <c r="G30" i="12"/>
  <c r="O29" i="12"/>
  <c r="M29" i="12"/>
  <c r="N31" i="12" s="1"/>
  <c r="J29" i="12"/>
  <c r="K31" i="12" s="1"/>
  <c r="H29" i="12"/>
  <c r="I31" i="12" s="1"/>
  <c r="E29" i="12"/>
  <c r="F31" i="12" s="1"/>
  <c r="C29" i="12"/>
  <c r="D30" i="12" s="1"/>
  <c r="Q28" i="12"/>
  <c r="L28" i="12"/>
  <c r="G28" i="12"/>
  <c r="Q27" i="12"/>
  <c r="L27" i="12"/>
  <c r="G27" i="12"/>
  <c r="O26" i="12"/>
  <c r="P27" i="12" s="1"/>
  <c r="M26" i="12"/>
  <c r="N28" i="12" s="1"/>
  <c r="J26" i="12"/>
  <c r="K28" i="12" s="1"/>
  <c r="H26" i="12"/>
  <c r="I28" i="12" s="1"/>
  <c r="E26" i="12"/>
  <c r="C26" i="12"/>
  <c r="D28" i="12" s="1"/>
  <c r="Q25" i="12"/>
  <c r="L25" i="12"/>
  <c r="G25" i="12"/>
  <c r="Q24" i="12"/>
  <c r="L24" i="12"/>
  <c r="G24" i="12"/>
  <c r="O23" i="12"/>
  <c r="M23" i="12"/>
  <c r="N24" i="12" s="1"/>
  <c r="J23" i="12"/>
  <c r="K24" i="12" s="1"/>
  <c r="H23" i="12"/>
  <c r="I25" i="12" s="1"/>
  <c r="E23" i="12"/>
  <c r="F24" i="12" s="1"/>
  <c r="C23" i="12"/>
  <c r="D25" i="12" s="1"/>
  <c r="Q22" i="12"/>
  <c r="L22" i="12"/>
  <c r="G22" i="12"/>
  <c r="Q21" i="12"/>
  <c r="L21" i="12"/>
  <c r="G21" i="12"/>
  <c r="O20" i="12"/>
  <c r="P22" i="12" s="1"/>
  <c r="M20" i="12"/>
  <c r="N22" i="12" s="1"/>
  <c r="J20" i="12"/>
  <c r="K21" i="12" s="1"/>
  <c r="H20" i="12"/>
  <c r="I21" i="12" s="1"/>
  <c r="E20" i="12"/>
  <c r="F22" i="12" s="1"/>
  <c r="C20" i="12"/>
  <c r="D22" i="12" s="1"/>
  <c r="Q19" i="12"/>
  <c r="L19" i="12"/>
  <c r="G19" i="12"/>
  <c r="Q18" i="12"/>
  <c r="L18" i="12"/>
  <c r="G18" i="12"/>
  <c r="O17" i="12"/>
  <c r="P18" i="12" s="1"/>
  <c r="M17" i="12"/>
  <c r="N18" i="12" s="1"/>
  <c r="J17" i="12"/>
  <c r="K19" i="12" s="1"/>
  <c r="H17" i="12"/>
  <c r="I19" i="12" s="1"/>
  <c r="E17" i="12"/>
  <c r="F19" i="12" s="1"/>
  <c r="C17" i="12"/>
  <c r="D19" i="12" s="1"/>
  <c r="Q16" i="12"/>
  <c r="L16" i="12"/>
  <c r="G16" i="12"/>
  <c r="Q15" i="12"/>
  <c r="L15" i="12"/>
  <c r="G15" i="12"/>
  <c r="O14" i="12"/>
  <c r="P16" i="12" s="1"/>
  <c r="M14" i="12"/>
  <c r="N16" i="12" s="1"/>
  <c r="J14" i="12"/>
  <c r="K15" i="12" s="1"/>
  <c r="H14" i="12"/>
  <c r="I15" i="12" s="1"/>
  <c r="E14" i="12"/>
  <c r="F15" i="12" s="1"/>
  <c r="C14" i="12"/>
  <c r="D15" i="12" s="1"/>
  <c r="Q13" i="12"/>
  <c r="P13" i="12"/>
  <c r="L13" i="12"/>
  <c r="G13" i="12"/>
  <c r="Q12" i="12"/>
  <c r="L12" i="12"/>
  <c r="G12" i="12"/>
  <c r="O11" i="12"/>
  <c r="P12" i="12" s="1"/>
  <c r="M11" i="12"/>
  <c r="N13" i="12" s="1"/>
  <c r="J11" i="12"/>
  <c r="H11" i="12"/>
  <c r="I12" i="12" s="1"/>
  <c r="E11" i="12"/>
  <c r="F13" i="12" s="1"/>
  <c r="C11" i="12"/>
  <c r="D13" i="12" s="1"/>
  <c r="Q10" i="12"/>
  <c r="L10" i="12"/>
  <c r="G10" i="12"/>
  <c r="Q9" i="12"/>
  <c r="L9" i="12"/>
  <c r="G9" i="12"/>
  <c r="O8" i="12"/>
  <c r="P9" i="12" s="1"/>
  <c r="M8" i="12"/>
  <c r="N9" i="12" s="1"/>
  <c r="J8" i="12"/>
  <c r="K9" i="12" s="1"/>
  <c r="H8" i="12"/>
  <c r="I10" i="12" s="1"/>
  <c r="E8" i="12"/>
  <c r="C8" i="12"/>
  <c r="D10" i="12" s="1"/>
  <c r="O7" i="12"/>
  <c r="M7" i="12"/>
  <c r="J7" i="12"/>
  <c r="H7" i="12"/>
  <c r="E7" i="12"/>
  <c r="C7" i="12"/>
  <c r="O6" i="12"/>
  <c r="M6" i="12"/>
  <c r="J6" i="12"/>
  <c r="H6" i="12"/>
  <c r="E6" i="12"/>
  <c r="Q46" i="11"/>
  <c r="L46" i="11"/>
  <c r="G46" i="11"/>
  <c r="Q45" i="11"/>
  <c r="L45" i="11"/>
  <c r="G45" i="11"/>
  <c r="O44" i="11"/>
  <c r="P46" i="11" s="1"/>
  <c r="M44" i="11"/>
  <c r="N46" i="11" s="1"/>
  <c r="J44" i="11"/>
  <c r="K46" i="11" s="1"/>
  <c r="H44" i="11"/>
  <c r="I46" i="11" s="1"/>
  <c r="E44" i="11"/>
  <c r="F45" i="11" s="1"/>
  <c r="C44" i="11"/>
  <c r="D46" i="11" s="1"/>
  <c r="Q43" i="11"/>
  <c r="L43" i="11"/>
  <c r="G43" i="11"/>
  <c r="Q42" i="11"/>
  <c r="L42" i="11"/>
  <c r="I42" i="11"/>
  <c r="G42" i="11"/>
  <c r="O41" i="11"/>
  <c r="P43" i="11" s="1"/>
  <c r="M41" i="11"/>
  <c r="N42" i="11" s="1"/>
  <c r="J41" i="11"/>
  <c r="L41" i="11" s="1"/>
  <c r="H41" i="11"/>
  <c r="I43" i="11" s="1"/>
  <c r="E41" i="11"/>
  <c r="F43" i="11" s="1"/>
  <c r="C41" i="11"/>
  <c r="D43" i="11" s="1"/>
  <c r="Q40" i="11"/>
  <c r="L40" i="11"/>
  <c r="G40" i="11"/>
  <c r="Q39" i="11"/>
  <c r="L39" i="11"/>
  <c r="G39" i="11"/>
  <c r="O38" i="11"/>
  <c r="P39" i="11" s="1"/>
  <c r="M38" i="11"/>
  <c r="N40" i="11" s="1"/>
  <c r="J38" i="11"/>
  <c r="H38" i="11"/>
  <c r="I39" i="11" s="1"/>
  <c r="E38" i="11"/>
  <c r="F39" i="11" s="1"/>
  <c r="C38" i="11"/>
  <c r="D40" i="11" s="1"/>
  <c r="Q37" i="11"/>
  <c r="L37" i="11"/>
  <c r="G37" i="11"/>
  <c r="Q36" i="11"/>
  <c r="L36" i="11"/>
  <c r="G36" i="11"/>
  <c r="O35" i="11"/>
  <c r="P37" i="11" s="1"/>
  <c r="M35" i="11"/>
  <c r="N37" i="11" s="1"/>
  <c r="J35" i="11"/>
  <c r="K36" i="11" s="1"/>
  <c r="H35" i="11"/>
  <c r="I37" i="11" s="1"/>
  <c r="E35" i="11"/>
  <c r="F37" i="11" s="1"/>
  <c r="C35" i="11"/>
  <c r="D36" i="11" s="1"/>
  <c r="Q34" i="11"/>
  <c r="L34" i="11"/>
  <c r="G34" i="11"/>
  <c r="Q33" i="11"/>
  <c r="L33" i="11"/>
  <c r="G33" i="11"/>
  <c r="O32" i="11"/>
  <c r="P33" i="11" s="1"/>
  <c r="M32" i="11"/>
  <c r="N34" i="11" s="1"/>
  <c r="J32" i="11"/>
  <c r="K34" i="11" s="1"/>
  <c r="H32" i="11"/>
  <c r="I34" i="11" s="1"/>
  <c r="E32" i="11"/>
  <c r="F33" i="11" s="1"/>
  <c r="C32" i="11"/>
  <c r="D34" i="11" s="1"/>
  <c r="Q31" i="11"/>
  <c r="L31" i="11"/>
  <c r="G31" i="11"/>
  <c r="Q30" i="11"/>
  <c r="L30" i="11"/>
  <c r="G30" i="11"/>
  <c r="O29" i="11"/>
  <c r="P31" i="11" s="1"/>
  <c r="M29" i="11"/>
  <c r="N30" i="11" s="1"/>
  <c r="J29" i="11"/>
  <c r="L29" i="11" s="1"/>
  <c r="H29" i="11"/>
  <c r="I31" i="11" s="1"/>
  <c r="E29" i="11"/>
  <c r="F31" i="11" s="1"/>
  <c r="C29" i="11"/>
  <c r="D31" i="11" s="1"/>
  <c r="Q28" i="11"/>
  <c r="L28" i="11"/>
  <c r="G28" i="11"/>
  <c r="Q27" i="11"/>
  <c r="L27" i="11"/>
  <c r="G27" i="11"/>
  <c r="O26" i="11"/>
  <c r="P27" i="11" s="1"/>
  <c r="M26" i="11"/>
  <c r="N28" i="11" s="1"/>
  <c r="J26" i="11"/>
  <c r="L26" i="11" s="1"/>
  <c r="H26" i="11"/>
  <c r="I27" i="11" s="1"/>
  <c r="E26" i="11"/>
  <c r="F27" i="11" s="1"/>
  <c r="C26" i="11"/>
  <c r="D28" i="11" s="1"/>
  <c r="Q25" i="11"/>
  <c r="L25" i="11"/>
  <c r="G25" i="11"/>
  <c r="Q24" i="11"/>
  <c r="L24" i="11"/>
  <c r="I24" i="11"/>
  <c r="G24" i="11"/>
  <c r="F24" i="11"/>
  <c r="O23" i="11"/>
  <c r="P25" i="11" s="1"/>
  <c r="M23" i="11"/>
  <c r="N25" i="11" s="1"/>
  <c r="J23" i="11"/>
  <c r="K24" i="11" s="1"/>
  <c r="H23" i="11"/>
  <c r="I25" i="11" s="1"/>
  <c r="E23" i="11"/>
  <c r="F25" i="11" s="1"/>
  <c r="C23" i="11"/>
  <c r="D24" i="11" s="1"/>
  <c r="Q22" i="11"/>
  <c r="L22" i="11"/>
  <c r="G22" i="11"/>
  <c r="Q21" i="11"/>
  <c r="L21" i="11"/>
  <c r="G21" i="11"/>
  <c r="O20" i="11"/>
  <c r="P21" i="11" s="1"/>
  <c r="M20" i="11"/>
  <c r="N22" i="11" s="1"/>
  <c r="J20" i="11"/>
  <c r="K22" i="11" s="1"/>
  <c r="H20" i="11"/>
  <c r="E20" i="11"/>
  <c r="F21" i="11" s="1"/>
  <c r="C20" i="11"/>
  <c r="D22" i="11" s="1"/>
  <c r="Q19" i="11"/>
  <c r="L19" i="11"/>
  <c r="G19" i="11"/>
  <c r="Q18" i="11"/>
  <c r="L18" i="11"/>
  <c r="G18" i="11"/>
  <c r="O17" i="11"/>
  <c r="P19" i="11" s="1"/>
  <c r="M17" i="11"/>
  <c r="N18" i="11" s="1"/>
  <c r="J17" i="11"/>
  <c r="K19" i="11" s="1"/>
  <c r="H17" i="11"/>
  <c r="I19" i="11" s="1"/>
  <c r="E17" i="11"/>
  <c r="C17" i="11"/>
  <c r="D19" i="11" s="1"/>
  <c r="Q16" i="11"/>
  <c r="L16" i="11"/>
  <c r="G16" i="11"/>
  <c r="Q15" i="11"/>
  <c r="L15" i="11"/>
  <c r="G15" i="11"/>
  <c r="O14" i="11"/>
  <c r="P15" i="11" s="1"/>
  <c r="M14" i="11"/>
  <c r="N16" i="11" s="1"/>
  <c r="J14" i="11"/>
  <c r="K15" i="11" s="1"/>
  <c r="H14" i="11"/>
  <c r="I15" i="11" s="1"/>
  <c r="E14" i="11"/>
  <c r="F15" i="11" s="1"/>
  <c r="C14" i="11"/>
  <c r="D16" i="11" s="1"/>
  <c r="Q13" i="11"/>
  <c r="L13" i="11"/>
  <c r="G13" i="11"/>
  <c r="Q12" i="11"/>
  <c r="L12" i="11"/>
  <c r="G12" i="11"/>
  <c r="O11" i="11"/>
  <c r="M11" i="11"/>
  <c r="N13" i="11" s="1"/>
  <c r="J11" i="11"/>
  <c r="K12" i="11" s="1"/>
  <c r="H11" i="11"/>
  <c r="I13" i="11" s="1"/>
  <c r="E11" i="11"/>
  <c r="F13" i="11" s="1"/>
  <c r="C11" i="11"/>
  <c r="D12" i="11" s="1"/>
  <c r="Q10" i="11"/>
  <c r="L10" i="11"/>
  <c r="G10" i="11"/>
  <c r="Q9" i="11"/>
  <c r="L9" i="11"/>
  <c r="G9" i="11"/>
  <c r="O8" i="11"/>
  <c r="P9" i="11" s="1"/>
  <c r="M8" i="11"/>
  <c r="N10" i="11" s="1"/>
  <c r="J8" i="11"/>
  <c r="K10" i="11" s="1"/>
  <c r="H8" i="11"/>
  <c r="E8" i="11"/>
  <c r="F9" i="11" s="1"/>
  <c r="C8" i="11"/>
  <c r="D10" i="11" s="1"/>
  <c r="O7" i="11"/>
  <c r="M7" i="11"/>
  <c r="J7" i="11"/>
  <c r="H7" i="11"/>
  <c r="E7" i="11"/>
  <c r="C7" i="11"/>
  <c r="O6" i="11"/>
  <c r="M6" i="11"/>
  <c r="J6" i="11"/>
  <c r="H6" i="11"/>
  <c r="E6" i="11"/>
  <c r="C6" i="11"/>
  <c r="Q46" i="10"/>
  <c r="L46" i="10"/>
  <c r="G46" i="10"/>
  <c r="Q45" i="10"/>
  <c r="L45" i="10"/>
  <c r="G45" i="10"/>
  <c r="O44" i="10"/>
  <c r="P46" i="10" s="1"/>
  <c r="M44" i="10"/>
  <c r="N46" i="10" s="1"/>
  <c r="J44" i="10"/>
  <c r="K46" i="10" s="1"/>
  <c r="H44" i="10"/>
  <c r="I46" i="10" s="1"/>
  <c r="E44" i="10"/>
  <c r="F45" i="10" s="1"/>
  <c r="C44" i="10"/>
  <c r="D46" i="10" s="1"/>
  <c r="Q43" i="10"/>
  <c r="L43" i="10"/>
  <c r="G43" i="10"/>
  <c r="Q42" i="10"/>
  <c r="P42" i="10"/>
  <c r="L42" i="10"/>
  <c r="G42" i="10"/>
  <c r="O41" i="10"/>
  <c r="P43" i="10" s="1"/>
  <c r="M41" i="10"/>
  <c r="N42" i="10" s="1"/>
  <c r="J41" i="10"/>
  <c r="K43" i="10" s="1"/>
  <c r="H41" i="10"/>
  <c r="E41" i="10"/>
  <c r="F43" i="10" s="1"/>
  <c r="C41" i="10"/>
  <c r="D43" i="10" s="1"/>
  <c r="Q40" i="10"/>
  <c r="L40" i="10"/>
  <c r="G40" i="10"/>
  <c r="Q39" i="10"/>
  <c r="L39" i="10"/>
  <c r="G39" i="10"/>
  <c r="O38" i="10"/>
  <c r="P40" i="10" s="1"/>
  <c r="M38" i="10"/>
  <c r="N40" i="10" s="1"/>
  <c r="J38" i="10"/>
  <c r="H38" i="10"/>
  <c r="I40" i="10" s="1"/>
  <c r="E38" i="10"/>
  <c r="F40" i="10" s="1"/>
  <c r="C38" i="10"/>
  <c r="D40" i="10" s="1"/>
  <c r="Q37" i="10"/>
  <c r="L37" i="10"/>
  <c r="G37" i="10"/>
  <c r="Q36" i="10"/>
  <c r="L36" i="10"/>
  <c r="G36" i="10"/>
  <c r="O35" i="10"/>
  <c r="P37" i="10" s="1"/>
  <c r="M35" i="10"/>
  <c r="N37" i="10" s="1"/>
  <c r="J35" i="10"/>
  <c r="K36" i="10" s="1"/>
  <c r="H35" i="10"/>
  <c r="I37" i="10" s="1"/>
  <c r="E35" i="10"/>
  <c r="F37" i="10" s="1"/>
  <c r="C35" i="10"/>
  <c r="D36" i="10" s="1"/>
  <c r="Q34" i="10"/>
  <c r="L34" i="10"/>
  <c r="G34" i="10"/>
  <c r="Q33" i="10"/>
  <c r="L33" i="10"/>
  <c r="G33" i="10"/>
  <c r="O32" i="10"/>
  <c r="P34" i="10" s="1"/>
  <c r="M32" i="10"/>
  <c r="N34" i="10" s="1"/>
  <c r="J32" i="10"/>
  <c r="K34" i="10" s="1"/>
  <c r="H32" i="10"/>
  <c r="I34" i="10" s="1"/>
  <c r="E32" i="10"/>
  <c r="F33" i="10" s="1"/>
  <c r="C32" i="10"/>
  <c r="D34" i="10" s="1"/>
  <c r="Q31" i="10"/>
  <c r="L31" i="10"/>
  <c r="G31" i="10"/>
  <c r="Q30" i="10"/>
  <c r="L30" i="10"/>
  <c r="G30" i="10"/>
  <c r="O29" i="10"/>
  <c r="P31" i="10" s="1"/>
  <c r="M29" i="10"/>
  <c r="J29" i="10"/>
  <c r="H29" i="10"/>
  <c r="I31" i="10" s="1"/>
  <c r="E29" i="10"/>
  <c r="C29" i="10"/>
  <c r="D31" i="10" s="1"/>
  <c r="Q28" i="10"/>
  <c r="L28" i="10"/>
  <c r="G28" i="10"/>
  <c r="Q27" i="10"/>
  <c r="L27" i="10"/>
  <c r="G27" i="10"/>
  <c r="D27" i="10"/>
  <c r="O26" i="10"/>
  <c r="P27" i="10" s="1"/>
  <c r="M26" i="10"/>
  <c r="N28" i="10" s="1"/>
  <c r="J26" i="10"/>
  <c r="H26" i="10"/>
  <c r="I28" i="10" s="1"/>
  <c r="E26" i="10"/>
  <c r="F28" i="10" s="1"/>
  <c r="C26" i="10"/>
  <c r="D28" i="10" s="1"/>
  <c r="Q25" i="10"/>
  <c r="L25" i="10"/>
  <c r="G25" i="10"/>
  <c r="Q24" i="10"/>
  <c r="L24" i="10"/>
  <c r="G24" i="10"/>
  <c r="O23" i="10"/>
  <c r="M23" i="10"/>
  <c r="N25" i="10" s="1"/>
  <c r="J23" i="10"/>
  <c r="K24" i="10" s="1"/>
  <c r="H23" i="10"/>
  <c r="I25" i="10" s="1"/>
  <c r="E23" i="10"/>
  <c r="F25" i="10" s="1"/>
  <c r="C23" i="10"/>
  <c r="D24" i="10" s="1"/>
  <c r="Q22" i="10"/>
  <c r="L22" i="10"/>
  <c r="G22" i="10"/>
  <c r="Q21" i="10"/>
  <c r="L21" i="10"/>
  <c r="G21" i="10"/>
  <c r="O20" i="10"/>
  <c r="P22" i="10" s="1"/>
  <c r="M20" i="10"/>
  <c r="N22" i="10" s="1"/>
  <c r="J20" i="10"/>
  <c r="K22" i="10" s="1"/>
  <c r="H20" i="10"/>
  <c r="E20" i="10"/>
  <c r="F21" i="10" s="1"/>
  <c r="C20" i="10"/>
  <c r="D22" i="10" s="1"/>
  <c r="Q19" i="10"/>
  <c r="L19" i="10"/>
  <c r="G19" i="10"/>
  <c r="Q18" i="10"/>
  <c r="L18" i="10"/>
  <c r="G18" i="10"/>
  <c r="O17" i="10"/>
  <c r="P19" i="10" s="1"/>
  <c r="M17" i="10"/>
  <c r="N18" i="10" s="1"/>
  <c r="J17" i="10"/>
  <c r="H17" i="10"/>
  <c r="I19" i="10" s="1"/>
  <c r="E17" i="10"/>
  <c r="C17" i="10"/>
  <c r="D19" i="10" s="1"/>
  <c r="Q16" i="10"/>
  <c r="L16" i="10"/>
  <c r="G16" i="10"/>
  <c r="Q15" i="10"/>
  <c r="L15" i="10"/>
  <c r="G15" i="10"/>
  <c r="O14" i="10"/>
  <c r="P15" i="10" s="1"/>
  <c r="M14" i="10"/>
  <c r="N16" i="10" s="1"/>
  <c r="J14" i="10"/>
  <c r="K15" i="10" s="1"/>
  <c r="H14" i="10"/>
  <c r="I15" i="10" s="1"/>
  <c r="E14" i="10"/>
  <c r="F16" i="10" s="1"/>
  <c r="C14" i="10"/>
  <c r="D16" i="10" s="1"/>
  <c r="Q13" i="10"/>
  <c r="L13" i="10"/>
  <c r="G13" i="10"/>
  <c r="Q12" i="10"/>
  <c r="L12" i="10"/>
  <c r="G12" i="10"/>
  <c r="O11" i="10"/>
  <c r="M11" i="10"/>
  <c r="N13" i="10" s="1"/>
  <c r="J11" i="10"/>
  <c r="K12" i="10" s="1"/>
  <c r="H11" i="10"/>
  <c r="I13" i="10" s="1"/>
  <c r="E11" i="10"/>
  <c r="F13" i="10" s="1"/>
  <c r="C11" i="10"/>
  <c r="D12" i="10" s="1"/>
  <c r="Q10" i="10"/>
  <c r="L10" i="10"/>
  <c r="G10" i="10"/>
  <c r="Q9" i="10"/>
  <c r="L9" i="10"/>
  <c r="G9" i="10"/>
  <c r="O8" i="10"/>
  <c r="P10" i="10" s="1"/>
  <c r="M8" i="10"/>
  <c r="N10" i="10" s="1"/>
  <c r="J8" i="10"/>
  <c r="K10" i="10" s="1"/>
  <c r="H8" i="10"/>
  <c r="E8" i="10"/>
  <c r="F9" i="10" s="1"/>
  <c r="C8" i="10"/>
  <c r="D10" i="10" s="1"/>
  <c r="O7" i="10"/>
  <c r="M7" i="10"/>
  <c r="J7" i="10"/>
  <c r="H7" i="10"/>
  <c r="E7" i="10"/>
  <c r="C7" i="10"/>
  <c r="O6" i="10"/>
  <c r="M6" i="10"/>
  <c r="J6" i="10"/>
  <c r="H6" i="10"/>
  <c r="E6" i="10"/>
  <c r="C6" i="10"/>
  <c r="Q46" i="9"/>
  <c r="L46" i="9"/>
  <c r="G46" i="9"/>
  <c r="F46" i="9"/>
  <c r="Q45" i="9"/>
  <c r="L45" i="9"/>
  <c r="G45" i="9"/>
  <c r="O44" i="9"/>
  <c r="P46" i="9" s="1"/>
  <c r="M44" i="9"/>
  <c r="N46" i="9" s="1"/>
  <c r="J44" i="9"/>
  <c r="K45" i="9" s="1"/>
  <c r="H44" i="9"/>
  <c r="I46" i="9" s="1"/>
  <c r="E44" i="9"/>
  <c r="F45" i="9" s="1"/>
  <c r="F44" i="9" s="1"/>
  <c r="C44" i="9"/>
  <c r="D46" i="9" s="1"/>
  <c r="Q43" i="9"/>
  <c r="L43" i="9"/>
  <c r="G43" i="9"/>
  <c r="Q42" i="9"/>
  <c r="P42" i="9"/>
  <c r="L42" i="9"/>
  <c r="G42" i="9"/>
  <c r="O41" i="9"/>
  <c r="P43" i="9" s="1"/>
  <c r="M41" i="9"/>
  <c r="N42" i="9" s="1"/>
  <c r="J41" i="9"/>
  <c r="K43" i="9" s="1"/>
  <c r="H41" i="9"/>
  <c r="E41" i="9"/>
  <c r="F43" i="9" s="1"/>
  <c r="C41" i="9"/>
  <c r="D43" i="9" s="1"/>
  <c r="Q40" i="9"/>
  <c r="L40" i="9"/>
  <c r="G40" i="9"/>
  <c r="Q39" i="9"/>
  <c r="L39" i="9"/>
  <c r="G39" i="9"/>
  <c r="O38" i="9"/>
  <c r="P40" i="9" s="1"/>
  <c r="M38" i="9"/>
  <c r="N40" i="9" s="1"/>
  <c r="J38" i="9"/>
  <c r="H38" i="9"/>
  <c r="I39" i="9" s="1"/>
  <c r="E38" i="9"/>
  <c r="F40" i="9" s="1"/>
  <c r="C38" i="9"/>
  <c r="D40" i="9" s="1"/>
  <c r="Q37" i="9"/>
  <c r="L37" i="9"/>
  <c r="G37" i="9"/>
  <c r="Q36" i="9"/>
  <c r="L36" i="9"/>
  <c r="G36" i="9"/>
  <c r="O35" i="9"/>
  <c r="P37" i="9" s="1"/>
  <c r="M35" i="9"/>
  <c r="N37" i="9" s="1"/>
  <c r="J35" i="9"/>
  <c r="K36" i="9" s="1"/>
  <c r="H35" i="9"/>
  <c r="I37" i="9" s="1"/>
  <c r="E35" i="9"/>
  <c r="F37" i="9" s="1"/>
  <c r="C35" i="9"/>
  <c r="D36" i="9" s="1"/>
  <c r="Q34" i="9"/>
  <c r="L34" i="9"/>
  <c r="G34" i="9"/>
  <c r="Q33" i="9"/>
  <c r="L33" i="9"/>
  <c r="G33" i="9"/>
  <c r="O32" i="9"/>
  <c r="P34" i="9" s="1"/>
  <c r="M32" i="9"/>
  <c r="N34" i="9" s="1"/>
  <c r="J32" i="9"/>
  <c r="K34" i="9" s="1"/>
  <c r="H32" i="9"/>
  <c r="I34" i="9" s="1"/>
  <c r="E32" i="9"/>
  <c r="F33" i="9" s="1"/>
  <c r="C32" i="9"/>
  <c r="D34" i="9" s="1"/>
  <c r="Q31" i="9"/>
  <c r="L31" i="9"/>
  <c r="G31" i="9"/>
  <c r="Q30" i="9"/>
  <c r="L30" i="9"/>
  <c r="I30" i="9"/>
  <c r="G30" i="9"/>
  <c r="O29" i="9"/>
  <c r="P31" i="9" s="1"/>
  <c r="M29" i="9"/>
  <c r="J29" i="9"/>
  <c r="H29" i="9"/>
  <c r="I31" i="9" s="1"/>
  <c r="E29" i="9"/>
  <c r="C29" i="9"/>
  <c r="D31" i="9" s="1"/>
  <c r="Q28" i="9"/>
  <c r="P28" i="9"/>
  <c r="L28" i="9"/>
  <c r="G28" i="9"/>
  <c r="Q27" i="9"/>
  <c r="L27" i="9"/>
  <c r="G27" i="9"/>
  <c r="D27" i="9"/>
  <c r="O26" i="9"/>
  <c r="P27" i="9" s="1"/>
  <c r="M26" i="9"/>
  <c r="N28" i="9" s="1"/>
  <c r="J26" i="9"/>
  <c r="H26" i="9"/>
  <c r="I27" i="9" s="1"/>
  <c r="E26" i="9"/>
  <c r="F28" i="9" s="1"/>
  <c r="C26" i="9"/>
  <c r="D28" i="9" s="1"/>
  <c r="Q25" i="9"/>
  <c r="L25" i="9"/>
  <c r="G25" i="9"/>
  <c r="Q24" i="9"/>
  <c r="L24" i="9"/>
  <c r="G24" i="9"/>
  <c r="O23" i="9"/>
  <c r="M23" i="9"/>
  <c r="N25" i="9" s="1"/>
  <c r="J23" i="9"/>
  <c r="K24" i="9" s="1"/>
  <c r="H23" i="9"/>
  <c r="I25" i="9" s="1"/>
  <c r="E23" i="9"/>
  <c r="F25" i="9" s="1"/>
  <c r="C23" i="9"/>
  <c r="D24" i="9" s="1"/>
  <c r="Q22" i="9"/>
  <c r="L22" i="9"/>
  <c r="G22" i="9"/>
  <c r="Q21" i="9"/>
  <c r="L21" i="9"/>
  <c r="G21" i="9"/>
  <c r="O20" i="9"/>
  <c r="P22" i="9" s="1"/>
  <c r="M20" i="9"/>
  <c r="N22" i="9" s="1"/>
  <c r="J20" i="9"/>
  <c r="K22" i="9" s="1"/>
  <c r="H20" i="9"/>
  <c r="E20" i="9"/>
  <c r="F21" i="9" s="1"/>
  <c r="C20" i="9"/>
  <c r="D22" i="9" s="1"/>
  <c r="Q19" i="9"/>
  <c r="L19" i="9"/>
  <c r="G19" i="9"/>
  <c r="Q18" i="9"/>
  <c r="L18" i="9"/>
  <c r="G18" i="9"/>
  <c r="O17" i="9"/>
  <c r="P19" i="9" s="1"/>
  <c r="M17" i="9"/>
  <c r="N18" i="9" s="1"/>
  <c r="J17" i="9"/>
  <c r="H17" i="9"/>
  <c r="I19" i="9" s="1"/>
  <c r="E17" i="9"/>
  <c r="C17" i="9"/>
  <c r="D19" i="9" s="1"/>
  <c r="Q16" i="9"/>
  <c r="L16" i="9"/>
  <c r="G16" i="9"/>
  <c r="Q15" i="9"/>
  <c r="L15" i="9"/>
  <c r="G15" i="9"/>
  <c r="O14" i="9"/>
  <c r="P15" i="9" s="1"/>
  <c r="M14" i="9"/>
  <c r="N16" i="9" s="1"/>
  <c r="J14" i="9"/>
  <c r="K15" i="9" s="1"/>
  <c r="H14" i="9"/>
  <c r="I15" i="9" s="1"/>
  <c r="E14" i="9"/>
  <c r="F16" i="9" s="1"/>
  <c r="C14" i="9"/>
  <c r="D16" i="9" s="1"/>
  <c r="Q13" i="9"/>
  <c r="L13" i="9"/>
  <c r="G13" i="9"/>
  <c r="Q12" i="9"/>
  <c r="L12" i="9"/>
  <c r="G12" i="9"/>
  <c r="O11" i="9"/>
  <c r="M11" i="9"/>
  <c r="N13" i="9" s="1"/>
  <c r="J11" i="9"/>
  <c r="K12" i="9" s="1"/>
  <c r="H11" i="9"/>
  <c r="I13" i="9" s="1"/>
  <c r="E11" i="9"/>
  <c r="F13" i="9" s="1"/>
  <c r="C11" i="9"/>
  <c r="D12" i="9" s="1"/>
  <c r="Q10" i="9"/>
  <c r="L10" i="9"/>
  <c r="G10" i="9"/>
  <c r="Q9" i="9"/>
  <c r="L9" i="9"/>
  <c r="G9" i="9"/>
  <c r="O8" i="9"/>
  <c r="P10" i="9" s="1"/>
  <c r="M8" i="9"/>
  <c r="N10" i="9" s="1"/>
  <c r="J8" i="9"/>
  <c r="K10" i="9" s="1"/>
  <c r="H8" i="9"/>
  <c r="E8" i="9"/>
  <c r="F9" i="9" s="1"/>
  <c r="C8" i="9"/>
  <c r="D10" i="9" s="1"/>
  <c r="O7" i="9"/>
  <c r="M7" i="9"/>
  <c r="J7" i="9"/>
  <c r="H7" i="9"/>
  <c r="E7" i="9"/>
  <c r="C7" i="9"/>
  <c r="O6" i="9"/>
  <c r="M6" i="9"/>
  <c r="J6" i="9"/>
  <c r="H6" i="9"/>
  <c r="E6" i="9"/>
  <c r="C6" i="9"/>
  <c r="Q46" i="8"/>
  <c r="L46" i="8"/>
  <c r="G46" i="8"/>
  <c r="F46" i="8"/>
  <c r="Q45" i="8"/>
  <c r="L45" i="8"/>
  <c r="G45" i="8"/>
  <c r="O44" i="8"/>
  <c r="M44" i="8"/>
  <c r="N46" i="8" s="1"/>
  <c r="J44" i="8"/>
  <c r="K45" i="8" s="1"/>
  <c r="H44" i="8"/>
  <c r="I46" i="8" s="1"/>
  <c r="E44" i="8"/>
  <c r="F45" i="8" s="1"/>
  <c r="F44" i="8" s="1"/>
  <c r="C44" i="8"/>
  <c r="D45" i="8" s="1"/>
  <c r="Q43" i="8"/>
  <c r="L43" i="8"/>
  <c r="G43" i="8"/>
  <c r="Q42" i="8"/>
  <c r="L42" i="8"/>
  <c r="G42" i="8"/>
  <c r="O41" i="8"/>
  <c r="P43" i="8" s="1"/>
  <c r="M41" i="8"/>
  <c r="N43" i="8" s="1"/>
  <c r="J41" i="8"/>
  <c r="K43" i="8" s="1"/>
  <c r="H41" i="8"/>
  <c r="L41" i="8" s="1"/>
  <c r="E41" i="8"/>
  <c r="F42" i="8" s="1"/>
  <c r="C41" i="8"/>
  <c r="D43" i="8" s="1"/>
  <c r="Q40" i="8"/>
  <c r="L40" i="8"/>
  <c r="G40" i="8"/>
  <c r="Q39" i="8"/>
  <c r="L39" i="8"/>
  <c r="G39" i="8"/>
  <c r="O38" i="8"/>
  <c r="P40" i="8" s="1"/>
  <c r="M38" i="8"/>
  <c r="N39" i="8" s="1"/>
  <c r="J38" i="8"/>
  <c r="H38" i="8"/>
  <c r="I39" i="8" s="1"/>
  <c r="E38" i="8"/>
  <c r="C38" i="8"/>
  <c r="D40" i="8" s="1"/>
  <c r="Q37" i="8"/>
  <c r="L37" i="8"/>
  <c r="G37" i="8"/>
  <c r="Q36" i="8"/>
  <c r="L36" i="8"/>
  <c r="G36" i="8"/>
  <c r="O35" i="8"/>
  <c r="P36" i="8" s="1"/>
  <c r="M35" i="8"/>
  <c r="N37" i="8" s="1"/>
  <c r="J35" i="8"/>
  <c r="H35" i="8"/>
  <c r="I36" i="8" s="1"/>
  <c r="E35" i="8"/>
  <c r="F37" i="8" s="1"/>
  <c r="C35" i="8"/>
  <c r="Q34" i="8"/>
  <c r="L34" i="8"/>
  <c r="G34" i="8"/>
  <c r="Q33" i="8"/>
  <c r="L33" i="8"/>
  <c r="G33" i="8"/>
  <c r="O32" i="8"/>
  <c r="M32" i="8"/>
  <c r="N34" i="8" s="1"/>
  <c r="J32" i="8"/>
  <c r="K33" i="8" s="1"/>
  <c r="H32" i="8"/>
  <c r="E32" i="8"/>
  <c r="F34" i="8" s="1"/>
  <c r="C32" i="8"/>
  <c r="D33" i="8" s="1"/>
  <c r="Q31" i="8"/>
  <c r="L31" i="8"/>
  <c r="G31" i="8"/>
  <c r="Q30" i="8"/>
  <c r="L30" i="8"/>
  <c r="G30" i="8"/>
  <c r="O29" i="8"/>
  <c r="P31" i="8" s="1"/>
  <c r="M29" i="8"/>
  <c r="N30" i="8" s="1"/>
  <c r="J29" i="8"/>
  <c r="K31" i="8" s="1"/>
  <c r="H29" i="8"/>
  <c r="I31" i="8" s="1"/>
  <c r="E29" i="8"/>
  <c r="F31" i="8" s="1"/>
  <c r="C29" i="8"/>
  <c r="D31" i="8" s="1"/>
  <c r="Q28" i="8"/>
  <c r="L28" i="8"/>
  <c r="G28" i="8"/>
  <c r="Q27" i="8"/>
  <c r="L27" i="8"/>
  <c r="G27" i="8"/>
  <c r="O26" i="8"/>
  <c r="P28" i="8" s="1"/>
  <c r="M26" i="8"/>
  <c r="N27" i="8" s="1"/>
  <c r="J26" i="8"/>
  <c r="H26" i="8"/>
  <c r="I28" i="8" s="1"/>
  <c r="E26" i="8"/>
  <c r="C26" i="8"/>
  <c r="D28" i="8" s="1"/>
  <c r="Q25" i="8"/>
  <c r="L25" i="8"/>
  <c r="G25" i="8"/>
  <c r="Q24" i="8"/>
  <c r="L24" i="8"/>
  <c r="G24" i="8"/>
  <c r="O23" i="8"/>
  <c r="M23" i="8"/>
  <c r="N25" i="8" s="1"/>
  <c r="J23" i="8"/>
  <c r="K25" i="8" s="1"/>
  <c r="H23" i="8"/>
  <c r="I24" i="8" s="1"/>
  <c r="E23" i="8"/>
  <c r="F25" i="8" s="1"/>
  <c r="C23" i="8"/>
  <c r="D25" i="8" s="1"/>
  <c r="Q22" i="8"/>
  <c r="L22" i="8"/>
  <c r="G22" i="8"/>
  <c r="Q21" i="8"/>
  <c r="L21" i="8"/>
  <c r="G21" i="8"/>
  <c r="O20" i="8"/>
  <c r="M20" i="8"/>
  <c r="N22" i="8" s="1"/>
  <c r="J20" i="8"/>
  <c r="K21" i="8" s="1"/>
  <c r="H20" i="8"/>
  <c r="E20" i="8"/>
  <c r="F21" i="8" s="1"/>
  <c r="C20" i="8"/>
  <c r="D21" i="8" s="1"/>
  <c r="Q19" i="8"/>
  <c r="L19" i="8"/>
  <c r="G19" i="8"/>
  <c r="Q18" i="8"/>
  <c r="L18" i="8"/>
  <c r="G18" i="8"/>
  <c r="O17" i="8"/>
  <c r="P19" i="8" s="1"/>
  <c r="M17" i="8"/>
  <c r="N19" i="8" s="1"/>
  <c r="J17" i="8"/>
  <c r="K19" i="8" s="1"/>
  <c r="H17" i="8"/>
  <c r="I19" i="8" s="1"/>
  <c r="E17" i="8"/>
  <c r="C17" i="8"/>
  <c r="D19" i="8" s="1"/>
  <c r="Q16" i="8"/>
  <c r="L16" i="8"/>
  <c r="G16" i="8"/>
  <c r="Q15" i="8"/>
  <c r="L15" i="8"/>
  <c r="G15" i="8"/>
  <c r="O14" i="8"/>
  <c r="P16" i="8" s="1"/>
  <c r="M14" i="8"/>
  <c r="N15" i="8" s="1"/>
  <c r="J14" i="8"/>
  <c r="H14" i="8"/>
  <c r="I16" i="8" s="1"/>
  <c r="E14" i="8"/>
  <c r="C14" i="8"/>
  <c r="D16" i="8" s="1"/>
  <c r="Q13" i="8"/>
  <c r="L13" i="8"/>
  <c r="G13" i="8"/>
  <c r="Q12" i="8"/>
  <c r="L12" i="8"/>
  <c r="G12" i="8"/>
  <c r="O11" i="8"/>
  <c r="M11" i="8"/>
  <c r="N13" i="8" s="1"/>
  <c r="J11" i="8"/>
  <c r="H11" i="8"/>
  <c r="I12" i="8" s="1"/>
  <c r="E11" i="8"/>
  <c r="F13" i="8" s="1"/>
  <c r="C11" i="8"/>
  <c r="Q10" i="8"/>
  <c r="L10" i="8"/>
  <c r="G10" i="8"/>
  <c r="Q9" i="8"/>
  <c r="L9" i="8"/>
  <c r="G9" i="8"/>
  <c r="O8" i="8"/>
  <c r="M8" i="8"/>
  <c r="N10" i="8" s="1"/>
  <c r="J8" i="8"/>
  <c r="K9" i="8" s="1"/>
  <c r="H8" i="8"/>
  <c r="E8" i="8"/>
  <c r="F10" i="8" s="1"/>
  <c r="C8" i="8"/>
  <c r="D9" i="8" s="1"/>
  <c r="O7" i="8"/>
  <c r="M7" i="8"/>
  <c r="J7" i="8"/>
  <c r="H7" i="8"/>
  <c r="E7" i="8"/>
  <c r="C7" i="8"/>
  <c r="O6" i="8"/>
  <c r="M6" i="8"/>
  <c r="J6" i="8"/>
  <c r="H6" i="8"/>
  <c r="E6" i="8"/>
  <c r="C6" i="8"/>
  <c r="N45" i="12" l="1"/>
  <c r="P43" i="12"/>
  <c r="P39" i="12"/>
  <c r="P38" i="12" s="1"/>
  <c r="N39" i="12"/>
  <c r="N30" i="12"/>
  <c r="N29" i="12" s="1"/>
  <c r="Q29" i="12"/>
  <c r="P28" i="12"/>
  <c r="Q23" i="12"/>
  <c r="P24" i="12"/>
  <c r="P25" i="12"/>
  <c r="P19" i="12"/>
  <c r="N15" i="12"/>
  <c r="N14" i="12" s="1"/>
  <c r="P11" i="12"/>
  <c r="I43" i="12"/>
  <c r="I39" i="12"/>
  <c r="L35" i="12"/>
  <c r="I36" i="12"/>
  <c r="K30" i="12"/>
  <c r="L17" i="12"/>
  <c r="I13" i="12"/>
  <c r="L11" i="12"/>
  <c r="I11" i="12"/>
  <c r="I9" i="12"/>
  <c r="I8" i="12"/>
  <c r="G26" i="12"/>
  <c r="D24" i="12"/>
  <c r="F21" i="12"/>
  <c r="F12" i="12"/>
  <c r="F43" i="12"/>
  <c r="F41" i="12" s="1"/>
  <c r="F34" i="12"/>
  <c r="F32" i="12" s="1"/>
  <c r="G32" i="12"/>
  <c r="F30" i="12"/>
  <c r="F29" i="12" s="1"/>
  <c r="D27" i="12"/>
  <c r="D21" i="12"/>
  <c r="D16" i="12"/>
  <c r="D14" i="12" s="1"/>
  <c r="D12" i="12"/>
  <c r="D11" i="12" s="1"/>
  <c r="O5" i="12"/>
  <c r="P7" i="12" s="1"/>
  <c r="L38" i="12"/>
  <c r="K39" i="12"/>
  <c r="Q38" i="12"/>
  <c r="N12" i="12"/>
  <c r="N11" i="12" s="1"/>
  <c r="P15" i="12"/>
  <c r="P14" i="12" s="1"/>
  <c r="K12" i="12"/>
  <c r="Q14" i="12"/>
  <c r="Q11" i="12"/>
  <c r="G8" i="12"/>
  <c r="F9" i="12"/>
  <c r="P10" i="12"/>
  <c r="P8" i="12" s="1"/>
  <c r="L6" i="12"/>
  <c r="Q44" i="12"/>
  <c r="I45" i="12"/>
  <c r="I44" i="12" s="1"/>
  <c r="H5" i="12"/>
  <c r="I7" i="12" s="1"/>
  <c r="G41" i="12"/>
  <c r="P41" i="12"/>
  <c r="D45" i="12"/>
  <c r="D44" i="12" s="1"/>
  <c r="K45" i="12"/>
  <c r="K44" i="12" s="1"/>
  <c r="P46" i="12"/>
  <c r="P44" i="12" s="1"/>
  <c r="I41" i="12"/>
  <c r="D43" i="12"/>
  <c r="D41" i="12" s="1"/>
  <c r="N44" i="12"/>
  <c r="F45" i="12"/>
  <c r="F44" i="12" s="1"/>
  <c r="I27" i="12"/>
  <c r="I26" i="12" s="1"/>
  <c r="D26" i="12"/>
  <c r="K27" i="12"/>
  <c r="L29" i="12"/>
  <c r="D33" i="12"/>
  <c r="D32" i="12" s="1"/>
  <c r="G35" i="12"/>
  <c r="D37" i="12"/>
  <c r="D35" i="12" s="1"/>
  <c r="K29" i="12"/>
  <c r="P31" i="12"/>
  <c r="P26" i="12"/>
  <c r="L26" i="12"/>
  <c r="F27" i="12"/>
  <c r="I30" i="12"/>
  <c r="I29" i="12" s="1"/>
  <c r="P30" i="12"/>
  <c r="P29" i="12" s="1"/>
  <c r="P34" i="12"/>
  <c r="P32" i="12" s="1"/>
  <c r="K36" i="12"/>
  <c r="C5" i="12"/>
  <c r="D7" i="12" s="1"/>
  <c r="I18" i="12"/>
  <c r="I17" i="12" s="1"/>
  <c r="L20" i="12"/>
  <c r="D23" i="12"/>
  <c r="Q7" i="12"/>
  <c r="P17" i="12"/>
  <c r="K18" i="12"/>
  <c r="K17" i="12" s="1"/>
  <c r="N21" i="12"/>
  <c r="N20" i="12" s="1"/>
  <c r="I22" i="12"/>
  <c r="I20" i="12" s="1"/>
  <c r="J5" i="12"/>
  <c r="F18" i="12"/>
  <c r="F17" i="12" s="1"/>
  <c r="Q20" i="12"/>
  <c r="P21" i="12"/>
  <c r="P20" i="12" s="1"/>
  <c r="I38" i="12"/>
  <c r="K38" i="12"/>
  <c r="N38" i="12"/>
  <c r="I35" i="12"/>
  <c r="D20" i="12"/>
  <c r="F20" i="12"/>
  <c r="K26" i="12"/>
  <c r="F11" i="12"/>
  <c r="K10" i="12"/>
  <c r="K8" i="12" s="1"/>
  <c r="G7" i="12"/>
  <c r="N19" i="12"/>
  <c r="N17" i="12" s="1"/>
  <c r="G14" i="12"/>
  <c r="F25" i="12"/>
  <c r="F23" i="12" s="1"/>
  <c r="I34" i="12"/>
  <c r="I32" i="12" s="1"/>
  <c r="I16" i="12"/>
  <c r="I14" i="12" s="1"/>
  <c r="Q17" i="12"/>
  <c r="K25" i="12"/>
  <c r="K23" i="12" s="1"/>
  <c r="L32" i="12"/>
  <c r="N43" i="12"/>
  <c r="N41" i="12" s="1"/>
  <c r="G6" i="12"/>
  <c r="L7" i="12"/>
  <c r="Q8" i="12"/>
  <c r="K16" i="12"/>
  <c r="K14" i="12" s="1"/>
  <c r="D18" i="12"/>
  <c r="D17" i="12" s="1"/>
  <c r="L23" i="12"/>
  <c r="N34" i="12"/>
  <c r="N32" i="12" s="1"/>
  <c r="G38" i="12"/>
  <c r="D40" i="12"/>
  <c r="D38" i="12" s="1"/>
  <c r="D9" i="12"/>
  <c r="D8" i="12" s="1"/>
  <c r="L14" i="12"/>
  <c r="N25" i="12"/>
  <c r="N23" i="12" s="1"/>
  <c r="G29" i="12"/>
  <c r="D31" i="12"/>
  <c r="D29" i="12" s="1"/>
  <c r="F40" i="12"/>
  <c r="F38" i="12" s="1"/>
  <c r="G20" i="12"/>
  <c r="E5" i="12"/>
  <c r="G11" i="12"/>
  <c r="Q41" i="12"/>
  <c r="Q32" i="12"/>
  <c r="N36" i="12"/>
  <c r="N35" i="12" s="1"/>
  <c r="L8" i="12"/>
  <c r="Q35" i="12"/>
  <c r="K43" i="12"/>
  <c r="K41" i="12" s="1"/>
  <c r="Q26" i="12"/>
  <c r="N27" i="12"/>
  <c r="N26" i="12" s="1"/>
  <c r="K22" i="12"/>
  <c r="K20" i="12" s="1"/>
  <c r="F37" i="12"/>
  <c r="F35" i="12" s="1"/>
  <c r="G17" i="12"/>
  <c r="I24" i="12"/>
  <c r="I23" i="12" s="1"/>
  <c r="F28" i="12"/>
  <c r="Q6" i="12"/>
  <c r="M5" i="12"/>
  <c r="N7" i="12" s="1"/>
  <c r="F10" i="12"/>
  <c r="K37" i="12"/>
  <c r="L44" i="12"/>
  <c r="G23" i="12"/>
  <c r="N10" i="12"/>
  <c r="N8" i="12" s="1"/>
  <c r="F16" i="12"/>
  <c r="F14" i="12" s="1"/>
  <c r="K34" i="12"/>
  <c r="K32" i="12" s="1"/>
  <c r="L41" i="12"/>
  <c r="P36" i="12"/>
  <c r="P35" i="12" s="1"/>
  <c r="K13" i="12"/>
  <c r="N45" i="11"/>
  <c r="P42" i="11"/>
  <c r="P41" i="11" s="1"/>
  <c r="P40" i="11"/>
  <c r="P38" i="11" s="1"/>
  <c r="N39" i="11"/>
  <c r="N38" i="11" s="1"/>
  <c r="P34" i="11"/>
  <c r="P32" i="11" s="1"/>
  <c r="N33" i="11"/>
  <c r="N32" i="11" s="1"/>
  <c r="P30" i="11"/>
  <c r="P29" i="11" s="1"/>
  <c r="P28" i="11"/>
  <c r="P26" i="11" s="1"/>
  <c r="N27" i="11"/>
  <c r="N26" i="11" s="1"/>
  <c r="P22" i="11"/>
  <c r="P20" i="11" s="1"/>
  <c r="N21" i="11"/>
  <c r="P18" i="11"/>
  <c r="Q17" i="11"/>
  <c r="N19" i="11"/>
  <c r="P16" i="11"/>
  <c r="M5" i="11"/>
  <c r="N6" i="11" s="1"/>
  <c r="N15" i="11"/>
  <c r="N14" i="11" s="1"/>
  <c r="P10" i="11"/>
  <c r="P8" i="11" s="1"/>
  <c r="N9" i="11"/>
  <c r="N8" i="11" s="1"/>
  <c r="Q6" i="11"/>
  <c r="I41" i="11"/>
  <c r="L38" i="11"/>
  <c r="I40" i="11"/>
  <c r="I38" i="11" s="1"/>
  <c r="K37" i="11"/>
  <c r="K35" i="11" s="1"/>
  <c r="I36" i="11"/>
  <c r="I35" i="11" s="1"/>
  <c r="K31" i="11"/>
  <c r="I30" i="11"/>
  <c r="I29" i="11" s="1"/>
  <c r="I28" i="11"/>
  <c r="I26" i="11"/>
  <c r="K25" i="11"/>
  <c r="K23" i="11" s="1"/>
  <c r="I23" i="11"/>
  <c r="L17" i="11"/>
  <c r="I18" i="11"/>
  <c r="I17" i="11" s="1"/>
  <c r="I16" i="11"/>
  <c r="I14" i="11"/>
  <c r="K13" i="11"/>
  <c r="K11" i="11"/>
  <c r="I12" i="11"/>
  <c r="I11" i="11" s="1"/>
  <c r="L8" i="11"/>
  <c r="L7" i="11"/>
  <c r="F46" i="11"/>
  <c r="F44" i="11" s="1"/>
  <c r="F40" i="11"/>
  <c r="F38" i="11" s="1"/>
  <c r="D39" i="11"/>
  <c r="D38" i="11" s="1"/>
  <c r="F36" i="11"/>
  <c r="F35" i="11" s="1"/>
  <c r="F34" i="11"/>
  <c r="F32" i="11" s="1"/>
  <c r="D33" i="11"/>
  <c r="D32" i="11" s="1"/>
  <c r="F28" i="11"/>
  <c r="F26" i="11"/>
  <c r="D27" i="11"/>
  <c r="F22" i="11"/>
  <c r="F20" i="11"/>
  <c r="D21" i="11"/>
  <c r="D20" i="11" s="1"/>
  <c r="F16" i="11"/>
  <c r="F14" i="11" s="1"/>
  <c r="D15" i="11"/>
  <c r="D14" i="11" s="1"/>
  <c r="E5" i="11"/>
  <c r="F7" i="11" s="1"/>
  <c r="F12" i="11"/>
  <c r="F11" i="11" s="1"/>
  <c r="F10" i="11"/>
  <c r="F8" i="11" s="1"/>
  <c r="G6" i="11"/>
  <c r="D9" i="11"/>
  <c r="D8" i="11" s="1"/>
  <c r="L6" i="11"/>
  <c r="J5" i="11"/>
  <c r="K6" i="11" s="1"/>
  <c r="C5" i="11"/>
  <c r="D6" i="11" s="1"/>
  <c r="D13" i="11"/>
  <c r="D11" i="11" s="1"/>
  <c r="P14" i="11"/>
  <c r="P17" i="11"/>
  <c r="Q7" i="11"/>
  <c r="O5" i="11"/>
  <c r="G11" i="11"/>
  <c r="L14" i="11"/>
  <c r="K16" i="11"/>
  <c r="K14" i="11" s="1"/>
  <c r="N20" i="11"/>
  <c r="D26" i="11"/>
  <c r="N44" i="11"/>
  <c r="I10" i="11"/>
  <c r="I9" i="11"/>
  <c r="G7" i="11"/>
  <c r="P13" i="11"/>
  <c r="P12" i="11"/>
  <c r="Q11" i="11"/>
  <c r="F19" i="11"/>
  <c r="F18" i="11"/>
  <c r="G17" i="11"/>
  <c r="N17" i="11"/>
  <c r="I22" i="11"/>
  <c r="I21" i="11"/>
  <c r="L20" i="11"/>
  <c r="F23" i="11"/>
  <c r="D25" i="11"/>
  <c r="D23" i="11" s="1"/>
  <c r="N31" i="11"/>
  <c r="N29" i="11" s="1"/>
  <c r="D37" i="11"/>
  <c r="D35" i="11" s="1"/>
  <c r="L44" i="11"/>
  <c r="Q8" i="11"/>
  <c r="L11" i="11"/>
  <c r="N12" i="11"/>
  <c r="N11" i="11" s="1"/>
  <c r="G14" i="11"/>
  <c r="D18" i="11"/>
  <c r="D17" i="11" s="1"/>
  <c r="K18" i="11"/>
  <c r="K17" i="11" s="1"/>
  <c r="Q20" i="11"/>
  <c r="L23" i="11"/>
  <c r="N24" i="11"/>
  <c r="N23" i="11" s="1"/>
  <c r="G26" i="11"/>
  <c r="K28" i="11"/>
  <c r="D30" i="11"/>
  <c r="D29" i="11" s="1"/>
  <c r="K30" i="11"/>
  <c r="Q32" i="11"/>
  <c r="I33" i="11"/>
  <c r="I32" i="11" s="1"/>
  <c r="L35" i="11"/>
  <c r="N36" i="11"/>
  <c r="N35" i="11" s="1"/>
  <c r="G38" i="11"/>
  <c r="K40" i="11"/>
  <c r="D42" i="11"/>
  <c r="D41" i="11" s="1"/>
  <c r="K42" i="11"/>
  <c r="Q44" i="11"/>
  <c r="I45" i="11"/>
  <c r="I44" i="11" s="1"/>
  <c r="P45" i="11"/>
  <c r="P44" i="11" s="1"/>
  <c r="K27" i="11"/>
  <c r="Q29" i="11"/>
  <c r="L32" i="11"/>
  <c r="K39" i="11"/>
  <c r="N43" i="11"/>
  <c r="N41" i="11" s="1"/>
  <c r="K9" i="11"/>
  <c r="K8" i="11" s="1"/>
  <c r="K21" i="11"/>
  <c r="K20" i="11" s="1"/>
  <c r="Q23" i="11"/>
  <c r="P24" i="11"/>
  <c r="P23" i="11" s="1"/>
  <c r="G29" i="11"/>
  <c r="F30" i="11"/>
  <c r="F29" i="11" s="1"/>
  <c r="K33" i="11"/>
  <c r="K32" i="11" s="1"/>
  <c r="Q35" i="11"/>
  <c r="P36" i="11"/>
  <c r="P35" i="11" s="1"/>
  <c r="G41" i="11"/>
  <c r="F42" i="11"/>
  <c r="F41" i="11" s="1"/>
  <c r="K43" i="11"/>
  <c r="D45" i="11"/>
  <c r="D44" i="11" s="1"/>
  <c r="K45" i="11"/>
  <c r="K44" i="11" s="1"/>
  <c r="G23" i="11"/>
  <c r="G35" i="11"/>
  <c r="Q41" i="11"/>
  <c r="H5" i="11"/>
  <c r="I7" i="11" s="1"/>
  <c r="G8" i="11"/>
  <c r="Q14" i="11"/>
  <c r="G20" i="11"/>
  <c r="Q26" i="11"/>
  <c r="G32" i="11"/>
  <c r="Q38" i="11"/>
  <c r="G44" i="11"/>
  <c r="N45" i="10"/>
  <c r="N44" i="10" s="1"/>
  <c r="P39" i="10"/>
  <c r="P38" i="10" s="1"/>
  <c r="N33" i="10"/>
  <c r="P30" i="10"/>
  <c r="P29" i="10" s="1"/>
  <c r="P28" i="10"/>
  <c r="P26" i="10" s="1"/>
  <c r="N24" i="10"/>
  <c r="N23" i="10" s="1"/>
  <c r="N21" i="10"/>
  <c r="N20" i="10" s="1"/>
  <c r="P18" i="10"/>
  <c r="P17" i="10" s="1"/>
  <c r="M5" i="10"/>
  <c r="N6" i="10" s="1"/>
  <c r="P16" i="10"/>
  <c r="P14" i="10" s="1"/>
  <c r="N12" i="10"/>
  <c r="N11" i="10" s="1"/>
  <c r="N9" i="10"/>
  <c r="N8" i="10" s="1"/>
  <c r="Q6" i="10"/>
  <c r="L41" i="10"/>
  <c r="I42" i="10"/>
  <c r="I38" i="10"/>
  <c r="L38" i="10"/>
  <c r="I39" i="10"/>
  <c r="K37" i="10"/>
  <c r="K35" i="10" s="1"/>
  <c r="L29" i="10"/>
  <c r="I30" i="10"/>
  <c r="I29" i="10" s="1"/>
  <c r="I27" i="10"/>
  <c r="I26" i="10" s="1"/>
  <c r="K25" i="10"/>
  <c r="K23" i="10" s="1"/>
  <c r="I18" i="10"/>
  <c r="I17" i="10" s="1"/>
  <c r="L17" i="10"/>
  <c r="H5" i="10"/>
  <c r="I7" i="10" s="1"/>
  <c r="I16" i="10"/>
  <c r="I14" i="10" s="1"/>
  <c r="K13" i="10"/>
  <c r="K11" i="10" s="1"/>
  <c r="L8" i="10"/>
  <c r="L7" i="10"/>
  <c r="F44" i="10"/>
  <c r="F46" i="10"/>
  <c r="D39" i="10"/>
  <c r="D38" i="10" s="1"/>
  <c r="F36" i="10"/>
  <c r="F35" i="10" s="1"/>
  <c r="F32" i="10"/>
  <c r="F34" i="10"/>
  <c r="G7" i="10"/>
  <c r="F24" i="10"/>
  <c r="F23" i="10" s="1"/>
  <c r="G23" i="10"/>
  <c r="F22" i="10"/>
  <c r="F20" i="10" s="1"/>
  <c r="E5" i="10"/>
  <c r="F6" i="10" s="1"/>
  <c r="D15" i="10"/>
  <c r="F12" i="10"/>
  <c r="F11" i="10" s="1"/>
  <c r="F10" i="10"/>
  <c r="F8" i="10" s="1"/>
  <c r="I22" i="10"/>
  <c r="I21" i="10"/>
  <c r="I20" i="10" s="1"/>
  <c r="D26" i="10"/>
  <c r="F31" i="10"/>
  <c r="F30" i="10"/>
  <c r="G29" i="10"/>
  <c r="N30" i="10"/>
  <c r="N31" i="10"/>
  <c r="D13" i="10"/>
  <c r="D11" i="10" s="1"/>
  <c r="F19" i="10"/>
  <c r="F18" i="10"/>
  <c r="F17" i="10" s="1"/>
  <c r="G17" i="10"/>
  <c r="P25" i="10"/>
  <c r="P24" i="10"/>
  <c r="Q23" i="10"/>
  <c r="D35" i="10"/>
  <c r="P41" i="10"/>
  <c r="L26" i="10"/>
  <c r="K28" i="10"/>
  <c r="Q7" i="10"/>
  <c r="O5" i="10"/>
  <c r="I10" i="10"/>
  <c r="I9" i="10"/>
  <c r="G11" i="10"/>
  <c r="L14" i="10"/>
  <c r="K16" i="10"/>
  <c r="K14" i="10" s="1"/>
  <c r="D14" i="10"/>
  <c r="L20" i="10"/>
  <c r="Q29" i="10"/>
  <c r="L6" i="10"/>
  <c r="J5" i="10"/>
  <c r="P13" i="10"/>
  <c r="P12" i="10"/>
  <c r="Q11" i="10"/>
  <c r="Q17" i="10"/>
  <c r="N19" i="10"/>
  <c r="N17" i="10" s="1"/>
  <c r="D25" i="10"/>
  <c r="D23" i="10" s="1"/>
  <c r="K27" i="10"/>
  <c r="N32" i="10"/>
  <c r="L32" i="10"/>
  <c r="D37" i="10"/>
  <c r="K39" i="10"/>
  <c r="L44" i="10"/>
  <c r="G6" i="10"/>
  <c r="Q8" i="10"/>
  <c r="P9" i="10"/>
  <c r="P8" i="10" s="1"/>
  <c r="L11" i="10"/>
  <c r="G14" i="10"/>
  <c r="F15" i="10"/>
  <c r="F14" i="10" s="1"/>
  <c r="D18" i="10"/>
  <c r="D17" i="10" s="1"/>
  <c r="K18" i="10"/>
  <c r="Q20" i="10"/>
  <c r="P21" i="10"/>
  <c r="P20" i="10" s="1"/>
  <c r="L23" i="10"/>
  <c r="G26" i="10"/>
  <c r="F27" i="10"/>
  <c r="F26" i="10" s="1"/>
  <c r="D30" i="10"/>
  <c r="D29" i="10" s="1"/>
  <c r="K30" i="10"/>
  <c r="Q32" i="10"/>
  <c r="I33" i="10"/>
  <c r="I32" i="10" s="1"/>
  <c r="P33" i="10"/>
  <c r="P32" i="10" s="1"/>
  <c r="L35" i="10"/>
  <c r="N36" i="10"/>
  <c r="N35" i="10" s="1"/>
  <c r="G38" i="10"/>
  <c r="F39" i="10"/>
  <c r="F38" i="10" s="1"/>
  <c r="K40" i="10"/>
  <c r="D42" i="10"/>
  <c r="D41" i="10" s="1"/>
  <c r="K42" i="10"/>
  <c r="K41" i="10" s="1"/>
  <c r="I43" i="10"/>
  <c r="I41" i="10" s="1"/>
  <c r="Q44" i="10"/>
  <c r="I45" i="10"/>
  <c r="I44" i="10" s="1"/>
  <c r="P45" i="10"/>
  <c r="P44" i="10" s="1"/>
  <c r="G35" i="10"/>
  <c r="Q41" i="10"/>
  <c r="N43" i="10"/>
  <c r="N41" i="10" s="1"/>
  <c r="C5" i="10"/>
  <c r="D9" i="10"/>
  <c r="D8" i="10" s="1"/>
  <c r="K9" i="10"/>
  <c r="K8" i="10" s="1"/>
  <c r="I12" i="10"/>
  <c r="I11" i="10" s="1"/>
  <c r="N15" i="10"/>
  <c r="N14" i="10" s="1"/>
  <c r="K19" i="10"/>
  <c r="D21" i="10"/>
  <c r="D20" i="10" s="1"/>
  <c r="K21" i="10"/>
  <c r="K20" i="10" s="1"/>
  <c r="I24" i="10"/>
  <c r="I23" i="10" s="1"/>
  <c r="N27" i="10"/>
  <c r="N26" i="10" s="1"/>
  <c r="K31" i="10"/>
  <c r="D33" i="10"/>
  <c r="D32" i="10" s="1"/>
  <c r="K33" i="10"/>
  <c r="K32" i="10" s="1"/>
  <c r="Q35" i="10"/>
  <c r="I36" i="10"/>
  <c r="I35" i="10" s="1"/>
  <c r="P36" i="10"/>
  <c r="P35" i="10" s="1"/>
  <c r="N39" i="10"/>
  <c r="N38" i="10" s="1"/>
  <c r="G41" i="10"/>
  <c r="F42" i="10"/>
  <c r="F41" i="10" s="1"/>
  <c r="D45" i="10"/>
  <c r="D44" i="10" s="1"/>
  <c r="K45" i="10"/>
  <c r="K44" i="10" s="1"/>
  <c r="G8" i="10"/>
  <c r="Q14" i="10"/>
  <c r="G20" i="10"/>
  <c r="Q26" i="10"/>
  <c r="G32" i="10"/>
  <c r="Q38" i="10"/>
  <c r="G44" i="10"/>
  <c r="P39" i="9"/>
  <c r="P38" i="9"/>
  <c r="P30" i="9"/>
  <c r="Q29" i="9"/>
  <c r="P18" i="9"/>
  <c r="P17" i="9" s="1"/>
  <c r="P16" i="9"/>
  <c r="P14" i="9" s="1"/>
  <c r="N45" i="9"/>
  <c r="N33" i="9"/>
  <c r="N32" i="9" s="1"/>
  <c r="M5" i="9"/>
  <c r="N6" i="9" s="1"/>
  <c r="N21" i="9"/>
  <c r="N19" i="9"/>
  <c r="Q17" i="9"/>
  <c r="N9" i="9"/>
  <c r="N8" i="9" s="1"/>
  <c r="Q6" i="9"/>
  <c r="K46" i="9"/>
  <c r="K44" i="9" s="1"/>
  <c r="L41" i="9"/>
  <c r="K37" i="9"/>
  <c r="K35" i="9"/>
  <c r="K25" i="9"/>
  <c r="K23" i="9" s="1"/>
  <c r="K13" i="9"/>
  <c r="K11" i="9" s="1"/>
  <c r="I42" i="9"/>
  <c r="L38" i="9"/>
  <c r="I40" i="9"/>
  <c r="I38" i="9" s="1"/>
  <c r="L29" i="9"/>
  <c r="I29" i="9"/>
  <c r="I28" i="9"/>
  <c r="I26" i="9" s="1"/>
  <c r="H5" i="9"/>
  <c r="I7" i="9" s="1"/>
  <c r="L17" i="9"/>
  <c r="I18" i="9"/>
  <c r="I17" i="9" s="1"/>
  <c r="I16" i="9"/>
  <c r="L7" i="9"/>
  <c r="F36" i="9"/>
  <c r="F35" i="9" s="1"/>
  <c r="F34" i="9"/>
  <c r="F32" i="9" s="1"/>
  <c r="F24" i="9"/>
  <c r="F23" i="9" s="1"/>
  <c r="F22" i="9"/>
  <c r="F20" i="9" s="1"/>
  <c r="E5" i="9"/>
  <c r="F7" i="9" s="1"/>
  <c r="F12" i="9"/>
  <c r="F11" i="9" s="1"/>
  <c r="F10" i="9"/>
  <c r="F8" i="9" s="1"/>
  <c r="D39" i="9"/>
  <c r="D38" i="9" s="1"/>
  <c r="G23" i="9"/>
  <c r="D15" i="9"/>
  <c r="D14" i="9" s="1"/>
  <c r="G11" i="9"/>
  <c r="G6" i="9"/>
  <c r="I10" i="9"/>
  <c r="I9" i="9"/>
  <c r="L6" i="9"/>
  <c r="J5" i="9"/>
  <c r="C5" i="9"/>
  <c r="D7" i="9" s="1"/>
  <c r="P13" i="9"/>
  <c r="P12" i="9"/>
  <c r="P11" i="9" s="1"/>
  <c r="Q11" i="9"/>
  <c r="I22" i="9"/>
  <c r="I21" i="9"/>
  <c r="N20" i="9"/>
  <c r="P29" i="9"/>
  <c r="N44" i="9"/>
  <c r="L26" i="9"/>
  <c r="K28" i="9"/>
  <c r="L8" i="9"/>
  <c r="D13" i="9"/>
  <c r="D11" i="9" s="1"/>
  <c r="I14" i="9"/>
  <c r="F19" i="9"/>
  <c r="F18" i="9"/>
  <c r="G17" i="9"/>
  <c r="N17" i="9"/>
  <c r="P25" i="9"/>
  <c r="P24" i="9"/>
  <c r="Q23" i="9"/>
  <c r="K27" i="9"/>
  <c r="Q7" i="9"/>
  <c r="O5" i="9"/>
  <c r="D26" i="9"/>
  <c r="G7" i="9"/>
  <c r="L14" i="9"/>
  <c r="K16" i="9"/>
  <c r="K14" i="9" s="1"/>
  <c r="L20" i="9"/>
  <c r="D25" i="9"/>
  <c r="D23" i="9" s="1"/>
  <c r="P26" i="9"/>
  <c r="F31" i="9"/>
  <c r="F30" i="9"/>
  <c r="G29" i="9"/>
  <c r="N30" i="9"/>
  <c r="N31" i="9"/>
  <c r="P41" i="9"/>
  <c r="L32" i="9"/>
  <c r="G35" i="9"/>
  <c r="D37" i="9"/>
  <c r="D35" i="9" s="1"/>
  <c r="K39" i="9"/>
  <c r="L44" i="9"/>
  <c r="Q8" i="9"/>
  <c r="P9" i="9"/>
  <c r="P8" i="9" s="1"/>
  <c r="L11" i="9"/>
  <c r="N12" i="9"/>
  <c r="N11" i="9" s="1"/>
  <c r="G14" i="9"/>
  <c r="F15" i="9"/>
  <c r="F14" i="9" s="1"/>
  <c r="D18" i="9"/>
  <c r="D17" i="9" s="1"/>
  <c r="K18" i="9"/>
  <c r="Q20" i="9"/>
  <c r="P21" i="9"/>
  <c r="P20" i="9" s="1"/>
  <c r="L23" i="9"/>
  <c r="N24" i="9"/>
  <c r="N23" i="9" s="1"/>
  <c r="G26" i="9"/>
  <c r="F27" i="9"/>
  <c r="F26" i="9" s="1"/>
  <c r="D30" i="9"/>
  <c r="D29" i="9" s="1"/>
  <c r="K30" i="9"/>
  <c r="Q32" i="9"/>
  <c r="I33" i="9"/>
  <c r="I32" i="9" s="1"/>
  <c r="P33" i="9"/>
  <c r="P32" i="9" s="1"/>
  <c r="L35" i="9"/>
  <c r="N36" i="9"/>
  <c r="N35" i="9" s="1"/>
  <c r="G38" i="9"/>
  <c r="F39" i="9"/>
  <c r="F38" i="9" s="1"/>
  <c r="K40" i="9"/>
  <c r="D42" i="9"/>
  <c r="D41" i="9" s="1"/>
  <c r="K42" i="9"/>
  <c r="K41" i="9" s="1"/>
  <c r="I43" i="9"/>
  <c r="I41" i="9" s="1"/>
  <c r="Q44" i="9"/>
  <c r="I45" i="9"/>
  <c r="I44" i="9" s="1"/>
  <c r="P45" i="9"/>
  <c r="P44" i="9" s="1"/>
  <c r="D9" i="9"/>
  <c r="D8" i="9" s="1"/>
  <c r="K9" i="9"/>
  <c r="K8" i="9" s="1"/>
  <c r="I12" i="9"/>
  <c r="I11" i="9" s="1"/>
  <c r="N15" i="9"/>
  <c r="N14" i="9" s="1"/>
  <c r="K19" i="9"/>
  <c r="D21" i="9"/>
  <c r="D20" i="9" s="1"/>
  <c r="K21" i="9"/>
  <c r="K20" i="9" s="1"/>
  <c r="I24" i="9"/>
  <c r="I23" i="9" s="1"/>
  <c r="N27" i="9"/>
  <c r="N26" i="9" s="1"/>
  <c r="K31" i="9"/>
  <c r="D33" i="9"/>
  <c r="D32" i="9" s="1"/>
  <c r="K33" i="9"/>
  <c r="K32" i="9" s="1"/>
  <c r="Q35" i="9"/>
  <c r="I36" i="9"/>
  <c r="I35" i="9" s="1"/>
  <c r="P36" i="9"/>
  <c r="P35" i="9" s="1"/>
  <c r="N39" i="9"/>
  <c r="N38" i="9" s="1"/>
  <c r="G41" i="9"/>
  <c r="F42" i="9"/>
  <c r="F41" i="9" s="1"/>
  <c r="D45" i="9"/>
  <c r="D44" i="9" s="1"/>
  <c r="Q41" i="9"/>
  <c r="N43" i="9"/>
  <c r="N41" i="9" s="1"/>
  <c r="G8" i="9"/>
  <c r="Q14" i="9"/>
  <c r="G20" i="9"/>
  <c r="Q26" i="9"/>
  <c r="G32" i="9"/>
  <c r="Q38" i="9"/>
  <c r="G44" i="9"/>
  <c r="D15" i="8"/>
  <c r="D14" i="8" s="1"/>
  <c r="P18" i="8"/>
  <c r="P17" i="8" s="1"/>
  <c r="F24" i="8"/>
  <c r="F23" i="8" s="1"/>
  <c r="K34" i="8"/>
  <c r="K32" i="8" s="1"/>
  <c r="P39" i="8"/>
  <c r="P38" i="8" s="1"/>
  <c r="F43" i="8"/>
  <c r="L32" i="8"/>
  <c r="F36" i="8"/>
  <c r="F35" i="8" s="1"/>
  <c r="N45" i="8"/>
  <c r="N44" i="8" s="1"/>
  <c r="G11" i="8"/>
  <c r="I15" i="8"/>
  <c r="I14" i="8" s="1"/>
  <c r="I27" i="8"/>
  <c r="P42" i="8"/>
  <c r="P41" i="8" s="1"/>
  <c r="N42" i="8"/>
  <c r="N41" i="8" s="1"/>
  <c r="P37" i="8"/>
  <c r="N33" i="8"/>
  <c r="N32" i="8" s="1"/>
  <c r="P30" i="8"/>
  <c r="P29" i="8" s="1"/>
  <c r="N31" i="8"/>
  <c r="N29" i="8" s="1"/>
  <c r="P27" i="8"/>
  <c r="P26" i="8" s="1"/>
  <c r="N26" i="8"/>
  <c r="N28" i="8"/>
  <c r="N21" i="8"/>
  <c r="N20" i="8" s="1"/>
  <c r="N18" i="8"/>
  <c r="N17" i="8" s="1"/>
  <c r="Q17" i="8"/>
  <c r="P15" i="8"/>
  <c r="Q6" i="8"/>
  <c r="Q14" i="8"/>
  <c r="N9" i="8"/>
  <c r="N8" i="8" s="1"/>
  <c r="K46" i="8"/>
  <c r="K44" i="8" s="1"/>
  <c r="I40" i="8"/>
  <c r="I38" i="8" s="1"/>
  <c r="L38" i="8"/>
  <c r="I37" i="8"/>
  <c r="I35" i="8" s="1"/>
  <c r="I30" i="8"/>
  <c r="I29" i="8" s="1"/>
  <c r="I26" i="8"/>
  <c r="L23" i="8"/>
  <c r="I25" i="8"/>
  <c r="I23" i="8" s="1"/>
  <c r="K22" i="8"/>
  <c r="K20" i="8" s="1"/>
  <c r="L17" i="8"/>
  <c r="L11" i="8"/>
  <c r="I13" i="8"/>
  <c r="I11" i="8" s="1"/>
  <c r="L8" i="8"/>
  <c r="L7" i="8"/>
  <c r="H5" i="8"/>
  <c r="I7" i="8" s="1"/>
  <c r="K10" i="8"/>
  <c r="K8" i="8" s="1"/>
  <c r="D39" i="8"/>
  <c r="D38" i="8" s="1"/>
  <c r="F33" i="8"/>
  <c r="F32" i="8" s="1"/>
  <c r="G32" i="8"/>
  <c r="D27" i="8"/>
  <c r="D26" i="8" s="1"/>
  <c r="D24" i="8"/>
  <c r="G23" i="8"/>
  <c r="F22" i="8"/>
  <c r="F20" i="8" s="1"/>
  <c r="F12" i="8"/>
  <c r="F11" i="8" s="1"/>
  <c r="E5" i="8"/>
  <c r="F7" i="8" s="1"/>
  <c r="F9" i="8"/>
  <c r="F8" i="8" s="1"/>
  <c r="G8" i="8"/>
  <c r="G6" i="8"/>
  <c r="D13" i="8"/>
  <c r="L14" i="8"/>
  <c r="K16" i="8"/>
  <c r="K15" i="8"/>
  <c r="D22" i="8"/>
  <c r="D20" i="8" s="1"/>
  <c r="D23" i="8"/>
  <c r="K37" i="8"/>
  <c r="L35" i="8"/>
  <c r="Q7" i="8"/>
  <c r="O5" i="8"/>
  <c r="P7" i="8" s="1"/>
  <c r="P12" i="8"/>
  <c r="Q11" i="8"/>
  <c r="P13" i="8"/>
  <c r="F41" i="8"/>
  <c r="I10" i="8"/>
  <c r="I9" i="8"/>
  <c r="D10" i="8"/>
  <c r="D8" i="8" s="1"/>
  <c r="D12" i="8"/>
  <c r="P14" i="8"/>
  <c r="I18" i="8"/>
  <c r="I17" i="8" s="1"/>
  <c r="F28" i="8"/>
  <c r="F27" i="8"/>
  <c r="G26" i="8"/>
  <c r="L26" i="8"/>
  <c r="K28" i="8"/>
  <c r="Q26" i="8"/>
  <c r="K27" i="8"/>
  <c r="F30" i="8"/>
  <c r="F29" i="8" s="1"/>
  <c r="G29" i="8"/>
  <c r="L29" i="8"/>
  <c r="Q29" i="8"/>
  <c r="I34" i="8"/>
  <c r="I33" i="8"/>
  <c r="D34" i="8"/>
  <c r="D32" i="8" s="1"/>
  <c r="Q38" i="8"/>
  <c r="I43" i="8"/>
  <c r="I42" i="8"/>
  <c r="D46" i="8"/>
  <c r="D44" i="8" s="1"/>
  <c r="C5" i="8"/>
  <c r="D6" i="8" s="1"/>
  <c r="F16" i="8"/>
  <c r="F15" i="8"/>
  <c r="G14" i="8"/>
  <c r="F18" i="8"/>
  <c r="G17" i="8"/>
  <c r="I22" i="8"/>
  <c r="I21" i="8"/>
  <c r="G35" i="8"/>
  <c r="D37" i="8"/>
  <c r="D36" i="8"/>
  <c r="F40" i="8"/>
  <c r="F39" i="8"/>
  <c r="G38" i="8"/>
  <c r="N40" i="8"/>
  <c r="N38" i="8" s="1"/>
  <c r="P46" i="8"/>
  <c r="P45" i="8"/>
  <c r="P44" i="8" s="1"/>
  <c r="Q44" i="8"/>
  <c r="K12" i="8"/>
  <c r="P22" i="8"/>
  <c r="P21" i="8"/>
  <c r="P20" i="8" s="1"/>
  <c r="Q20" i="8"/>
  <c r="M5" i="8"/>
  <c r="N7" i="8" s="1"/>
  <c r="L6" i="8"/>
  <c r="J5" i="8"/>
  <c r="G7" i="8"/>
  <c r="P10" i="8"/>
  <c r="P9" i="8"/>
  <c r="Q8" i="8"/>
  <c r="K13" i="8"/>
  <c r="N16" i="8"/>
  <c r="N14" i="8" s="1"/>
  <c r="F19" i="8"/>
  <c r="G20" i="8"/>
  <c r="L20" i="8"/>
  <c r="P24" i="8"/>
  <c r="Q23" i="8"/>
  <c r="K24" i="8"/>
  <c r="K23" i="8" s="1"/>
  <c r="P25" i="8"/>
  <c r="P34" i="8"/>
  <c r="P33" i="8"/>
  <c r="Q32" i="8"/>
  <c r="P35" i="8"/>
  <c r="K36" i="8"/>
  <c r="G44" i="8"/>
  <c r="Q41" i="8"/>
  <c r="L44" i="8"/>
  <c r="N12" i="8"/>
  <c r="N11" i="8" s="1"/>
  <c r="D18" i="8"/>
  <c r="D17" i="8" s="1"/>
  <c r="K18" i="8"/>
  <c r="K17" i="8" s="1"/>
  <c r="N24" i="8"/>
  <c r="N23" i="8" s="1"/>
  <c r="D30" i="8"/>
  <c r="D29" i="8" s="1"/>
  <c r="K30" i="8"/>
  <c r="K29" i="8" s="1"/>
  <c r="N36" i="8"/>
  <c r="N35" i="8" s="1"/>
  <c r="K40" i="8"/>
  <c r="D42" i="8"/>
  <c r="D41" i="8" s="1"/>
  <c r="K42" i="8"/>
  <c r="K41" i="8" s="1"/>
  <c r="I45" i="8"/>
  <c r="I44" i="8" s="1"/>
  <c r="K39" i="8"/>
  <c r="K38" i="8" s="1"/>
  <c r="Q35" i="8"/>
  <c r="G41" i="8"/>
  <c r="Q46" i="7"/>
  <c r="L46" i="7"/>
  <c r="G46" i="7"/>
  <c r="Q45" i="7"/>
  <c r="L45" i="7"/>
  <c r="G45" i="7"/>
  <c r="O44" i="7"/>
  <c r="P46" i="7" s="1"/>
  <c r="M44" i="7"/>
  <c r="N46" i="7" s="1"/>
  <c r="J44" i="7"/>
  <c r="K46" i="7" s="1"/>
  <c r="H44" i="7"/>
  <c r="E44" i="7"/>
  <c r="F45" i="7" s="1"/>
  <c r="C44" i="7"/>
  <c r="D46" i="7" s="1"/>
  <c r="Q43" i="7"/>
  <c r="L43" i="7"/>
  <c r="G43" i="7"/>
  <c r="Q42" i="7"/>
  <c r="L42" i="7"/>
  <c r="I42" i="7"/>
  <c r="G42" i="7"/>
  <c r="O41" i="7"/>
  <c r="P42" i="7" s="1"/>
  <c r="M41" i="7"/>
  <c r="N42" i="7" s="1"/>
  <c r="J41" i="7"/>
  <c r="H41" i="7"/>
  <c r="I43" i="7" s="1"/>
  <c r="E41" i="7"/>
  <c r="C41" i="7"/>
  <c r="D43" i="7" s="1"/>
  <c r="Q40" i="7"/>
  <c r="L40" i="7"/>
  <c r="G40" i="7"/>
  <c r="Q39" i="7"/>
  <c r="L39" i="7"/>
  <c r="G39" i="7"/>
  <c r="O38" i="7"/>
  <c r="P39" i="7" s="1"/>
  <c r="M38" i="7"/>
  <c r="N40" i="7" s="1"/>
  <c r="J38" i="7"/>
  <c r="K39" i="7" s="1"/>
  <c r="H38" i="7"/>
  <c r="I39" i="7" s="1"/>
  <c r="E38" i="7"/>
  <c r="F40" i="7" s="1"/>
  <c r="C38" i="7"/>
  <c r="Q37" i="7"/>
  <c r="L37" i="7"/>
  <c r="G37" i="7"/>
  <c r="Q36" i="7"/>
  <c r="L36" i="7"/>
  <c r="G36" i="7"/>
  <c r="O35" i="7"/>
  <c r="M35" i="7"/>
  <c r="N37" i="7" s="1"/>
  <c r="J35" i="7"/>
  <c r="K36" i="7" s="1"/>
  <c r="H35" i="7"/>
  <c r="L35" i="7" s="1"/>
  <c r="E35" i="7"/>
  <c r="F37" i="7" s="1"/>
  <c r="C35" i="7"/>
  <c r="D36" i="7" s="1"/>
  <c r="Q34" i="7"/>
  <c r="L34" i="7"/>
  <c r="G34" i="7"/>
  <c r="Q33" i="7"/>
  <c r="L33" i="7"/>
  <c r="G33" i="7"/>
  <c r="O32" i="7"/>
  <c r="P34" i="7" s="1"/>
  <c r="M32" i="7"/>
  <c r="N34" i="7" s="1"/>
  <c r="J32" i="7"/>
  <c r="K34" i="7" s="1"/>
  <c r="H32" i="7"/>
  <c r="I34" i="7" s="1"/>
  <c r="E32" i="7"/>
  <c r="F34" i="7" s="1"/>
  <c r="C32" i="7"/>
  <c r="D34" i="7" s="1"/>
  <c r="Q31" i="7"/>
  <c r="L31" i="7"/>
  <c r="G31" i="7"/>
  <c r="Q30" i="7"/>
  <c r="L30" i="7"/>
  <c r="G30" i="7"/>
  <c r="O29" i="7"/>
  <c r="P31" i="7" s="1"/>
  <c r="M29" i="7"/>
  <c r="N30" i="7" s="1"/>
  <c r="J29" i="7"/>
  <c r="K30" i="7" s="1"/>
  <c r="H29" i="7"/>
  <c r="I30" i="7" s="1"/>
  <c r="E29" i="7"/>
  <c r="C29" i="7"/>
  <c r="D31" i="7" s="1"/>
  <c r="Q28" i="7"/>
  <c r="L28" i="7"/>
  <c r="G28" i="7"/>
  <c r="Q27" i="7"/>
  <c r="L27" i="7"/>
  <c r="G27" i="7"/>
  <c r="O26" i="7"/>
  <c r="M26" i="7"/>
  <c r="N28" i="7" s="1"/>
  <c r="J26" i="7"/>
  <c r="K28" i="7" s="1"/>
  <c r="H26" i="7"/>
  <c r="I27" i="7" s="1"/>
  <c r="E26" i="7"/>
  <c r="F28" i="7" s="1"/>
  <c r="C26" i="7"/>
  <c r="D27" i="7" s="1"/>
  <c r="Q25" i="7"/>
  <c r="L25" i="7"/>
  <c r="G25" i="7"/>
  <c r="Q24" i="7"/>
  <c r="L24" i="7"/>
  <c r="G24" i="7"/>
  <c r="O23" i="7"/>
  <c r="M23" i="7"/>
  <c r="N25" i="7" s="1"/>
  <c r="J23" i="7"/>
  <c r="K24" i="7" s="1"/>
  <c r="H23" i="7"/>
  <c r="L23" i="7" s="1"/>
  <c r="E23" i="7"/>
  <c r="G23" i="7" s="1"/>
  <c r="C23" i="7"/>
  <c r="D24" i="7" s="1"/>
  <c r="Q22" i="7"/>
  <c r="L22" i="7"/>
  <c r="G22" i="7"/>
  <c r="Q21" i="7"/>
  <c r="L21" i="7"/>
  <c r="G21" i="7"/>
  <c r="O20" i="7"/>
  <c r="P22" i="7" s="1"/>
  <c r="M20" i="7"/>
  <c r="N21" i="7" s="1"/>
  <c r="J20" i="7"/>
  <c r="K22" i="7" s="1"/>
  <c r="H20" i="7"/>
  <c r="I22" i="7" s="1"/>
  <c r="E20" i="7"/>
  <c r="C20" i="7"/>
  <c r="D22" i="7" s="1"/>
  <c r="Q19" i="7"/>
  <c r="L19" i="7"/>
  <c r="G19" i="7"/>
  <c r="Q18" i="7"/>
  <c r="L18" i="7"/>
  <c r="G18" i="7"/>
  <c r="O17" i="7"/>
  <c r="P19" i="7" s="1"/>
  <c r="M17" i="7"/>
  <c r="N18" i="7" s="1"/>
  <c r="J17" i="7"/>
  <c r="H17" i="7"/>
  <c r="I19" i="7" s="1"/>
  <c r="E17" i="7"/>
  <c r="C17" i="7"/>
  <c r="D19" i="7" s="1"/>
  <c r="Q16" i="7"/>
  <c r="L16" i="7"/>
  <c r="G16" i="7"/>
  <c r="Q15" i="7"/>
  <c r="L15" i="7"/>
  <c r="G15" i="7"/>
  <c r="O14" i="7"/>
  <c r="M14" i="7"/>
  <c r="N16" i="7" s="1"/>
  <c r="J14" i="7"/>
  <c r="K16" i="7" s="1"/>
  <c r="H14" i="7"/>
  <c r="I15" i="7" s="1"/>
  <c r="E14" i="7"/>
  <c r="F16" i="7" s="1"/>
  <c r="C14" i="7"/>
  <c r="D16" i="7" s="1"/>
  <c r="Q13" i="7"/>
  <c r="L13" i="7"/>
  <c r="G13" i="7"/>
  <c r="Q12" i="7"/>
  <c r="L12" i="7"/>
  <c r="G12" i="7"/>
  <c r="O11" i="7"/>
  <c r="M11" i="7"/>
  <c r="N13" i="7" s="1"/>
  <c r="J11" i="7"/>
  <c r="K12" i="7" s="1"/>
  <c r="H11" i="7"/>
  <c r="E11" i="7"/>
  <c r="F13" i="7" s="1"/>
  <c r="C11" i="7"/>
  <c r="D12" i="7" s="1"/>
  <c r="Q10" i="7"/>
  <c r="L10" i="7"/>
  <c r="G10" i="7"/>
  <c r="Q9" i="7"/>
  <c r="L9" i="7"/>
  <c r="G9" i="7"/>
  <c r="O8" i="7"/>
  <c r="P10" i="7" s="1"/>
  <c r="M8" i="7"/>
  <c r="N10" i="7" s="1"/>
  <c r="J8" i="7"/>
  <c r="K10" i="7" s="1"/>
  <c r="H8" i="7"/>
  <c r="I10" i="7" s="1"/>
  <c r="E8" i="7"/>
  <c r="C8" i="7"/>
  <c r="D10" i="7" s="1"/>
  <c r="O7" i="7"/>
  <c r="M7" i="7"/>
  <c r="J7" i="7"/>
  <c r="H7" i="7"/>
  <c r="E7" i="7"/>
  <c r="C7" i="7"/>
  <c r="O6" i="7"/>
  <c r="M6" i="7"/>
  <c r="J6" i="7"/>
  <c r="H6" i="7"/>
  <c r="E6" i="7"/>
  <c r="C6" i="7"/>
  <c r="P23" i="12" l="1"/>
  <c r="P6" i="12"/>
  <c r="K35" i="12"/>
  <c r="K11" i="12"/>
  <c r="F8" i="12"/>
  <c r="F26" i="12"/>
  <c r="D6" i="12"/>
  <c r="D5" i="12" s="1"/>
  <c r="G5" i="12"/>
  <c r="I6" i="12"/>
  <c r="I5" i="12" s="1"/>
  <c r="L5" i="12"/>
  <c r="N6" i="12"/>
  <c r="N5" i="12" s="1"/>
  <c r="K6" i="12"/>
  <c r="K7" i="12"/>
  <c r="P5" i="12"/>
  <c r="Q5" i="12"/>
  <c r="F7" i="12"/>
  <c r="F6" i="12"/>
  <c r="N7" i="11"/>
  <c r="N5" i="11" s="1"/>
  <c r="P11" i="11"/>
  <c r="K38" i="11"/>
  <c r="K29" i="11"/>
  <c r="K26" i="11"/>
  <c r="F6" i="11"/>
  <c r="F5" i="11" s="1"/>
  <c r="D7" i="11"/>
  <c r="D5" i="11" s="1"/>
  <c r="P6" i="11"/>
  <c r="Q5" i="11"/>
  <c r="I20" i="11"/>
  <c r="F17" i="11"/>
  <c r="G5" i="11"/>
  <c r="I6" i="11"/>
  <c r="I5" i="11" s="1"/>
  <c r="K41" i="11"/>
  <c r="I8" i="11"/>
  <c r="P7" i="11"/>
  <c r="L5" i="11"/>
  <c r="K7" i="11"/>
  <c r="K5" i="11" s="1"/>
  <c r="P23" i="10"/>
  <c r="N7" i="10"/>
  <c r="N5" i="10" s="1"/>
  <c r="Q5" i="10"/>
  <c r="P7" i="10"/>
  <c r="I6" i="10"/>
  <c r="I5" i="10" s="1"/>
  <c r="K17" i="10"/>
  <c r="I8" i="10"/>
  <c r="F29" i="10"/>
  <c r="G5" i="10"/>
  <c r="F7" i="10"/>
  <c r="F5" i="10" s="1"/>
  <c r="L5" i="10"/>
  <c r="K7" i="10"/>
  <c r="D7" i="10"/>
  <c r="D6" i="10"/>
  <c r="K29" i="10"/>
  <c r="K38" i="10"/>
  <c r="P6" i="10"/>
  <c r="K26" i="10"/>
  <c r="P11" i="10"/>
  <c r="K6" i="10"/>
  <c r="N29" i="10"/>
  <c r="Q5" i="9"/>
  <c r="N7" i="9"/>
  <c r="N5" i="9" s="1"/>
  <c r="K38" i="9"/>
  <c r="I20" i="9"/>
  <c r="I6" i="9"/>
  <c r="I5" i="9" s="1"/>
  <c r="I8" i="9"/>
  <c r="F6" i="9"/>
  <c r="F5" i="9" s="1"/>
  <c r="D6" i="9"/>
  <c r="D5" i="9" s="1"/>
  <c r="N29" i="9"/>
  <c r="K26" i="9"/>
  <c r="G5" i="9"/>
  <c r="L5" i="9"/>
  <c r="K7" i="9"/>
  <c r="K29" i="9"/>
  <c r="K17" i="9"/>
  <c r="K6" i="9"/>
  <c r="P6" i="9"/>
  <c r="F29" i="9"/>
  <c r="P7" i="9"/>
  <c r="P23" i="9"/>
  <c r="F17" i="9"/>
  <c r="F24" i="7"/>
  <c r="N33" i="7"/>
  <c r="I40" i="7"/>
  <c r="P21" i="7"/>
  <c r="P20" i="7" s="1"/>
  <c r="G26" i="7"/>
  <c r="P30" i="7"/>
  <c r="P33" i="7"/>
  <c r="P32" i="7" s="1"/>
  <c r="F46" i="7"/>
  <c r="F44" i="7" s="1"/>
  <c r="F26" i="8"/>
  <c r="F27" i="7"/>
  <c r="F26" i="7" s="1"/>
  <c r="K35" i="8"/>
  <c r="P23" i="8"/>
  <c r="K11" i="8"/>
  <c r="D35" i="8"/>
  <c r="F14" i="8"/>
  <c r="I41" i="8"/>
  <c r="I32" i="8"/>
  <c r="P11" i="8"/>
  <c r="P8" i="8"/>
  <c r="N6" i="8"/>
  <c r="N5" i="8" s="1"/>
  <c r="I20" i="8"/>
  <c r="K14" i="8"/>
  <c r="L5" i="8"/>
  <c r="I6" i="8"/>
  <c r="I5" i="8" s="1"/>
  <c r="I8" i="8"/>
  <c r="F17" i="8"/>
  <c r="G5" i="8"/>
  <c r="F6" i="8"/>
  <c r="F5" i="8" s="1"/>
  <c r="D7" i="8"/>
  <c r="D5" i="8" s="1"/>
  <c r="D11" i="8"/>
  <c r="K7" i="8"/>
  <c r="P6" i="8"/>
  <c r="P5" i="8" s="1"/>
  <c r="Q5" i="8"/>
  <c r="K6" i="8"/>
  <c r="P32" i="8"/>
  <c r="F38" i="8"/>
  <c r="K26" i="8"/>
  <c r="P45" i="7"/>
  <c r="P44" i="7" s="1"/>
  <c r="P43" i="7"/>
  <c r="P41" i="7" s="1"/>
  <c r="P40" i="7"/>
  <c r="P38" i="7" s="1"/>
  <c r="P18" i="7"/>
  <c r="P17" i="7"/>
  <c r="P9" i="7"/>
  <c r="P8" i="7" s="1"/>
  <c r="N45" i="7"/>
  <c r="Q41" i="7"/>
  <c r="N36" i="7"/>
  <c r="Q32" i="7"/>
  <c r="N31" i="7"/>
  <c r="N29" i="7" s="1"/>
  <c r="Q29" i="7"/>
  <c r="N24" i="7"/>
  <c r="N23" i="7" s="1"/>
  <c r="N22" i="7"/>
  <c r="N20" i="7" s="1"/>
  <c r="Q20" i="7"/>
  <c r="N19" i="7"/>
  <c r="N17" i="7" s="1"/>
  <c r="Q17" i="7"/>
  <c r="M5" i="7"/>
  <c r="N6" i="7" s="1"/>
  <c r="N12" i="7"/>
  <c r="Q7" i="7"/>
  <c r="N9" i="7"/>
  <c r="N8" i="7" s="1"/>
  <c r="Q8" i="7"/>
  <c r="K37" i="7"/>
  <c r="K35" i="7" s="1"/>
  <c r="K25" i="7"/>
  <c r="K23" i="7" s="1"/>
  <c r="J5" i="7"/>
  <c r="K6" i="7" s="1"/>
  <c r="L7" i="7"/>
  <c r="K13" i="7"/>
  <c r="K11" i="7" s="1"/>
  <c r="L8" i="7"/>
  <c r="I41" i="7"/>
  <c r="L41" i="7"/>
  <c r="I38" i="7"/>
  <c r="L32" i="7"/>
  <c r="I31" i="7"/>
  <c r="I29" i="7" s="1"/>
  <c r="L26" i="7"/>
  <c r="I28" i="7"/>
  <c r="I26" i="7"/>
  <c r="L20" i="7"/>
  <c r="I21" i="7"/>
  <c r="I20" i="7" s="1"/>
  <c r="I18" i="7"/>
  <c r="I17" i="7" s="1"/>
  <c r="I16" i="7"/>
  <c r="L14" i="7"/>
  <c r="L6" i="7"/>
  <c r="F39" i="7"/>
  <c r="F38" i="7" s="1"/>
  <c r="F36" i="7"/>
  <c r="F35" i="7" s="1"/>
  <c r="F25" i="7"/>
  <c r="F23" i="7" s="1"/>
  <c r="F15" i="7"/>
  <c r="F14" i="7" s="1"/>
  <c r="G6" i="7"/>
  <c r="F12" i="7"/>
  <c r="E5" i="7"/>
  <c r="F7" i="7" s="1"/>
  <c r="G7" i="7"/>
  <c r="D42" i="7"/>
  <c r="G35" i="7"/>
  <c r="D30" i="7"/>
  <c r="D29" i="7" s="1"/>
  <c r="D21" i="7"/>
  <c r="D20" i="7" s="1"/>
  <c r="D18" i="7"/>
  <c r="G14" i="7"/>
  <c r="D15" i="7"/>
  <c r="D14" i="7" s="1"/>
  <c r="I13" i="7"/>
  <c r="I12" i="7"/>
  <c r="D13" i="7"/>
  <c r="D11" i="7" s="1"/>
  <c r="P25" i="7"/>
  <c r="P24" i="7"/>
  <c r="P23" i="7" s="1"/>
  <c r="Q23" i="7"/>
  <c r="F31" i="7"/>
  <c r="F30" i="7"/>
  <c r="G29" i="7"/>
  <c r="F33" i="7"/>
  <c r="F32" i="7" s="1"/>
  <c r="G32" i="7"/>
  <c r="N32" i="7"/>
  <c r="I37" i="7"/>
  <c r="I36" i="7"/>
  <c r="D37" i="7"/>
  <c r="D35" i="7" s="1"/>
  <c r="I46" i="7"/>
  <c r="I45" i="7"/>
  <c r="I44" i="7" s="1"/>
  <c r="N44" i="7"/>
  <c r="Q6" i="7"/>
  <c r="O5" i="7"/>
  <c r="P7" i="7" s="1"/>
  <c r="I14" i="7"/>
  <c r="F19" i="7"/>
  <c r="F18" i="7"/>
  <c r="G17" i="7"/>
  <c r="L17" i="7"/>
  <c r="K19" i="7"/>
  <c r="K18" i="7"/>
  <c r="F21" i="7"/>
  <c r="G20" i="7"/>
  <c r="F22" i="7"/>
  <c r="P27" i="7"/>
  <c r="Q26" i="7"/>
  <c r="K27" i="7"/>
  <c r="K26" i="7" s="1"/>
  <c r="P28" i="7"/>
  <c r="P37" i="7"/>
  <c r="P36" i="7"/>
  <c r="P35" i="7" s="1"/>
  <c r="Q35" i="7"/>
  <c r="D41" i="7"/>
  <c r="F9" i="7"/>
  <c r="G8" i="7"/>
  <c r="C5" i="7"/>
  <c r="D7" i="7" s="1"/>
  <c r="P13" i="7"/>
  <c r="P12" i="7"/>
  <c r="Q11" i="7"/>
  <c r="D28" i="7"/>
  <c r="D26" i="7" s="1"/>
  <c r="L29" i="7"/>
  <c r="K31" i="7"/>
  <c r="K29" i="7" s="1"/>
  <c r="I9" i="7"/>
  <c r="I8" i="7" s="1"/>
  <c r="N11" i="7"/>
  <c r="H5" i="7"/>
  <c r="I6" i="7" s="1"/>
  <c r="F10" i="7"/>
  <c r="G11" i="7"/>
  <c r="L11" i="7"/>
  <c r="F11" i="7"/>
  <c r="P15" i="7"/>
  <c r="Q14" i="7"/>
  <c r="K15" i="7"/>
  <c r="K14" i="7" s="1"/>
  <c r="P16" i="7"/>
  <c r="D17" i="7"/>
  <c r="I25" i="7"/>
  <c r="I24" i="7"/>
  <c r="D25" i="7"/>
  <c r="D23" i="7" s="1"/>
  <c r="P29" i="7"/>
  <c r="I33" i="7"/>
  <c r="I32" i="7" s="1"/>
  <c r="N35" i="7"/>
  <c r="D40" i="7"/>
  <c r="G38" i="7"/>
  <c r="L38" i="7"/>
  <c r="K40" i="7"/>
  <c r="K38" i="7" s="1"/>
  <c r="D39" i="7"/>
  <c r="D38" i="7" s="1"/>
  <c r="F43" i="7"/>
  <c r="F42" i="7"/>
  <c r="G41" i="7"/>
  <c r="N43" i="7"/>
  <c r="N41" i="7" s="1"/>
  <c r="L44" i="7"/>
  <c r="Q44" i="7"/>
  <c r="D9" i="7"/>
  <c r="D8" i="7" s="1"/>
  <c r="K9" i="7"/>
  <c r="K8" i="7" s="1"/>
  <c r="N15" i="7"/>
  <c r="N14" i="7" s="1"/>
  <c r="K21" i="7"/>
  <c r="K20" i="7" s="1"/>
  <c r="N27" i="7"/>
  <c r="N26" i="7" s="1"/>
  <c r="D33" i="7"/>
  <c r="D32" i="7" s="1"/>
  <c r="K33" i="7"/>
  <c r="K32" i="7" s="1"/>
  <c r="N39" i="7"/>
  <c r="N38" i="7" s="1"/>
  <c r="K43" i="7"/>
  <c r="D45" i="7"/>
  <c r="D44" i="7" s="1"/>
  <c r="K45" i="7"/>
  <c r="K44" i="7" s="1"/>
  <c r="K42" i="7"/>
  <c r="Q38" i="7"/>
  <c r="G44" i="7"/>
  <c r="Q46" i="6"/>
  <c r="L46" i="6"/>
  <c r="G46" i="6"/>
  <c r="Q45" i="6"/>
  <c r="L45" i="6"/>
  <c r="G45" i="6"/>
  <c r="O44" i="6"/>
  <c r="P46" i="6" s="1"/>
  <c r="M44" i="6"/>
  <c r="N46" i="6" s="1"/>
  <c r="J44" i="6"/>
  <c r="K46" i="6" s="1"/>
  <c r="H44" i="6"/>
  <c r="E44" i="6"/>
  <c r="F45" i="6" s="1"/>
  <c r="C44" i="6"/>
  <c r="D46" i="6" s="1"/>
  <c r="Q43" i="6"/>
  <c r="L43" i="6"/>
  <c r="G43" i="6"/>
  <c r="Q42" i="6"/>
  <c r="L42" i="6"/>
  <c r="G42" i="6"/>
  <c r="O41" i="6"/>
  <c r="P43" i="6" s="1"/>
  <c r="M41" i="6"/>
  <c r="N42" i="6" s="1"/>
  <c r="J41" i="6"/>
  <c r="H41" i="6"/>
  <c r="I43" i="6" s="1"/>
  <c r="E41" i="6"/>
  <c r="C41" i="6"/>
  <c r="D43" i="6" s="1"/>
  <c r="Q40" i="6"/>
  <c r="L40" i="6"/>
  <c r="G40" i="6"/>
  <c r="Q39" i="6"/>
  <c r="L39" i="6"/>
  <c r="K39" i="6"/>
  <c r="G39" i="6"/>
  <c r="O38" i="6"/>
  <c r="P39" i="6" s="1"/>
  <c r="M38" i="6"/>
  <c r="N40" i="6" s="1"/>
  <c r="J38" i="6"/>
  <c r="H38" i="6"/>
  <c r="I39" i="6" s="1"/>
  <c r="E38" i="6"/>
  <c r="F40" i="6" s="1"/>
  <c r="C38" i="6"/>
  <c r="G38" i="6" s="1"/>
  <c r="Q37" i="6"/>
  <c r="L37" i="6"/>
  <c r="K37" i="6"/>
  <c r="G37" i="6"/>
  <c r="Q36" i="6"/>
  <c r="L36" i="6"/>
  <c r="G36" i="6"/>
  <c r="O35" i="6"/>
  <c r="M35" i="6"/>
  <c r="N37" i="6" s="1"/>
  <c r="J35" i="6"/>
  <c r="K36" i="6" s="1"/>
  <c r="H35" i="6"/>
  <c r="E35" i="6"/>
  <c r="G35" i="6" s="1"/>
  <c r="C35" i="6"/>
  <c r="D36" i="6" s="1"/>
  <c r="Q34" i="6"/>
  <c r="L34" i="6"/>
  <c r="G34" i="6"/>
  <c r="Q33" i="6"/>
  <c r="L33" i="6"/>
  <c r="G33" i="6"/>
  <c r="O32" i="6"/>
  <c r="P34" i="6" s="1"/>
  <c r="M32" i="6"/>
  <c r="N33" i="6" s="1"/>
  <c r="J32" i="6"/>
  <c r="K34" i="6" s="1"/>
  <c r="H32" i="6"/>
  <c r="I34" i="6" s="1"/>
  <c r="E32" i="6"/>
  <c r="F34" i="6" s="1"/>
  <c r="C32" i="6"/>
  <c r="D34" i="6" s="1"/>
  <c r="Q31" i="6"/>
  <c r="L31" i="6"/>
  <c r="G31" i="6"/>
  <c r="Q30" i="6"/>
  <c r="L30" i="6"/>
  <c r="G30" i="6"/>
  <c r="O29" i="6"/>
  <c r="P31" i="6" s="1"/>
  <c r="M29" i="6"/>
  <c r="N30" i="6" s="1"/>
  <c r="J29" i="6"/>
  <c r="H29" i="6"/>
  <c r="I31" i="6" s="1"/>
  <c r="E29" i="6"/>
  <c r="C29" i="6"/>
  <c r="D31" i="6" s="1"/>
  <c r="Q28" i="6"/>
  <c r="L28" i="6"/>
  <c r="G28" i="6"/>
  <c r="Q27" i="6"/>
  <c r="L27" i="6"/>
  <c r="G27" i="6"/>
  <c r="O26" i="6"/>
  <c r="P28" i="6" s="1"/>
  <c r="M26" i="6"/>
  <c r="N28" i="6" s="1"/>
  <c r="J26" i="6"/>
  <c r="K28" i="6" s="1"/>
  <c r="H26" i="6"/>
  <c r="I27" i="6" s="1"/>
  <c r="E26" i="6"/>
  <c r="F28" i="6" s="1"/>
  <c r="C26" i="6"/>
  <c r="D28" i="6" s="1"/>
  <c r="Q25" i="6"/>
  <c r="L25" i="6"/>
  <c r="G25" i="6"/>
  <c r="Q24" i="6"/>
  <c r="L24" i="6"/>
  <c r="G24" i="6"/>
  <c r="O23" i="6"/>
  <c r="M23" i="6"/>
  <c r="N25" i="6" s="1"/>
  <c r="J23" i="6"/>
  <c r="K24" i="6" s="1"/>
  <c r="H23" i="6"/>
  <c r="E23" i="6"/>
  <c r="F24" i="6" s="1"/>
  <c r="C23" i="6"/>
  <c r="D24" i="6" s="1"/>
  <c r="Q22" i="6"/>
  <c r="L22" i="6"/>
  <c r="G22" i="6"/>
  <c r="Q21" i="6"/>
  <c r="L21" i="6"/>
  <c r="G21" i="6"/>
  <c r="O20" i="6"/>
  <c r="P22" i="6" s="1"/>
  <c r="M20" i="6"/>
  <c r="N22" i="6" s="1"/>
  <c r="J20" i="6"/>
  <c r="K22" i="6" s="1"/>
  <c r="H20" i="6"/>
  <c r="I22" i="6" s="1"/>
  <c r="E20" i="6"/>
  <c r="C20" i="6"/>
  <c r="D22" i="6" s="1"/>
  <c r="Q19" i="6"/>
  <c r="L19" i="6"/>
  <c r="G19" i="6"/>
  <c r="Q18" i="6"/>
  <c r="L18" i="6"/>
  <c r="G18" i="6"/>
  <c r="O17" i="6"/>
  <c r="P19" i="6" s="1"/>
  <c r="M17" i="6"/>
  <c r="N18" i="6" s="1"/>
  <c r="J17" i="6"/>
  <c r="H17" i="6"/>
  <c r="I19" i="6" s="1"/>
  <c r="E17" i="6"/>
  <c r="C17" i="6"/>
  <c r="D19" i="6" s="1"/>
  <c r="Q16" i="6"/>
  <c r="L16" i="6"/>
  <c r="G16" i="6"/>
  <c r="Q15" i="6"/>
  <c r="L15" i="6"/>
  <c r="G15" i="6"/>
  <c r="O14" i="6"/>
  <c r="P16" i="6" s="1"/>
  <c r="M14" i="6"/>
  <c r="N16" i="6" s="1"/>
  <c r="J14" i="6"/>
  <c r="H14" i="6"/>
  <c r="I15" i="6" s="1"/>
  <c r="E14" i="6"/>
  <c r="F16" i="6" s="1"/>
  <c r="C14" i="6"/>
  <c r="Q13" i="6"/>
  <c r="L13" i="6"/>
  <c r="G13" i="6"/>
  <c r="Q12" i="6"/>
  <c r="L12" i="6"/>
  <c r="G12" i="6"/>
  <c r="O11" i="6"/>
  <c r="M11" i="6"/>
  <c r="N13" i="6" s="1"/>
  <c r="J11" i="6"/>
  <c r="K12" i="6" s="1"/>
  <c r="H11" i="6"/>
  <c r="E11" i="6"/>
  <c r="F13" i="6" s="1"/>
  <c r="C11" i="6"/>
  <c r="D12" i="6" s="1"/>
  <c r="Q10" i="6"/>
  <c r="L10" i="6"/>
  <c r="G10" i="6"/>
  <c r="Q9" i="6"/>
  <c r="L9" i="6"/>
  <c r="G9" i="6"/>
  <c r="O8" i="6"/>
  <c r="P10" i="6" s="1"/>
  <c r="M8" i="6"/>
  <c r="N10" i="6" s="1"/>
  <c r="J8" i="6"/>
  <c r="K10" i="6" s="1"/>
  <c r="H8" i="6"/>
  <c r="I10" i="6" s="1"/>
  <c r="E8" i="6"/>
  <c r="F10" i="6" s="1"/>
  <c r="C8" i="6"/>
  <c r="D10" i="6" s="1"/>
  <c r="O7" i="6"/>
  <c r="M7" i="6"/>
  <c r="J7" i="6"/>
  <c r="H7" i="6"/>
  <c r="E7" i="6"/>
  <c r="C7" i="6"/>
  <c r="O6" i="6"/>
  <c r="M6" i="6"/>
  <c r="J6" i="6"/>
  <c r="H6" i="6"/>
  <c r="E6" i="6"/>
  <c r="C6" i="6"/>
  <c r="F5" i="12" l="1"/>
  <c r="K5" i="12"/>
  <c r="P5" i="11"/>
  <c r="P5" i="10"/>
  <c r="K5" i="10"/>
  <c r="D5" i="10"/>
  <c r="K5" i="9"/>
  <c r="P5" i="9"/>
  <c r="F15" i="6"/>
  <c r="G6" i="6"/>
  <c r="P9" i="6"/>
  <c r="F39" i="6"/>
  <c r="F38" i="6" s="1"/>
  <c r="F20" i="7"/>
  <c r="G14" i="6"/>
  <c r="I18" i="6"/>
  <c r="I28" i="6"/>
  <c r="I26" i="6" s="1"/>
  <c r="I23" i="7"/>
  <c r="K5" i="8"/>
  <c r="P26" i="7"/>
  <c r="P14" i="7"/>
  <c r="P11" i="7"/>
  <c r="N7" i="7"/>
  <c r="N5" i="7" s="1"/>
  <c r="Q5" i="7"/>
  <c r="K41" i="7"/>
  <c r="K7" i="7"/>
  <c r="K5" i="7" s="1"/>
  <c r="I11" i="7"/>
  <c r="L5" i="7"/>
  <c r="I7" i="7"/>
  <c r="I5" i="7" s="1"/>
  <c r="F6" i="7"/>
  <c r="F41" i="7"/>
  <c r="F8" i="7"/>
  <c r="K17" i="7"/>
  <c r="F17" i="7"/>
  <c r="P6" i="7"/>
  <c r="P5" i="7" s="1"/>
  <c r="I35" i="7"/>
  <c r="F5" i="7"/>
  <c r="D6" i="7"/>
  <c r="D5" i="7" s="1"/>
  <c r="G5" i="7"/>
  <c r="F29" i="7"/>
  <c r="F46" i="6"/>
  <c r="F44" i="6" s="1"/>
  <c r="D42" i="6"/>
  <c r="D41" i="6" s="1"/>
  <c r="D39" i="6"/>
  <c r="F36" i="6"/>
  <c r="F35" i="6" s="1"/>
  <c r="F37" i="6"/>
  <c r="D37" i="6"/>
  <c r="D35" i="6" s="1"/>
  <c r="D30" i="6"/>
  <c r="D29" i="6" s="1"/>
  <c r="F27" i="6"/>
  <c r="F26" i="6" s="1"/>
  <c r="G26" i="6"/>
  <c r="D27" i="6"/>
  <c r="D26" i="6" s="1"/>
  <c r="F25" i="6"/>
  <c r="F23" i="6" s="1"/>
  <c r="E5" i="6"/>
  <c r="F7" i="6" s="1"/>
  <c r="D18" i="6"/>
  <c r="D17" i="6" s="1"/>
  <c r="F14" i="6"/>
  <c r="G11" i="6"/>
  <c r="F12" i="6"/>
  <c r="F11" i="6" s="1"/>
  <c r="G7" i="6"/>
  <c r="P45" i="6"/>
  <c r="P44" i="6"/>
  <c r="N45" i="6"/>
  <c r="Q41" i="6"/>
  <c r="P42" i="6"/>
  <c r="P41" i="6" s="1"/>
  <c r="P40" i="6"/>
  <c r="N36" i="6"/>
  <c r="N35" i="6" s="1"/>
  <c r="P33" i="6"/>
  <c r="P32" i="6" s="1"/>
  <c r="P30" i="6"/>
  <c r="P29" i="6" s="1"/>
  <c r="N27" i="6"/>
  <c r="N26" i="6" s="1"/>
  <c r="N24" i="6"/>
  <c r="P21" i="6"/>
  <c r="P20" i="6" s="1"/>
  <c r="N21" i="6"/>
  <c r="N20" i="6" s="1"/>
  <c r="Q20" i="6"/>
  <c r="Q17" i="6"/>
  <c r="P18" i="6"/>
  <c r="P17" i="6" s="1"/>
  <c r="M5" i="6"/>
  <c r="N6" i="6" s="1"/>
  <c r="Q7" i="6"/>
  <c r="N12" i="6"/>
  <c r="N11" i="6" s="1"/>
  <c r="P8" i="6"/>
  <c r="N9" i="6"/>
  <c r="N8" i="6" s="1"/>
  <c r="Q8" i="6"/>
  <c r="I42" i="6"/>
  <c r="I41" i="6" s="1"/>
  <c r="L41" i="6"/>
  <c r="I40" i="6"/>
  <c r="I38" i="6" s="1"/>
  <c r="K35" i="6"/>
  <c r="I30" i="6"/>
  <c r="I29" i="6"/>
  <c r="L26" i="6"/>
  <c r="K25" i="6"/>
  <c r="K23" i="6" s="1"/>
  <c r="L20" i="6"/>
  <c r="I17" i="6"/>
  <c r="I14" i="6"/>
  <c r="L14" i="6"/>
  <c r="I16" i="6"/>
  <c r="L6" i="6"/>
  <c r="L11" i="6"/>
  <c r="K13" i="6"/>
  <c r="K11" i="6" s="1"/>
  <c r="L7" i="6"/>
  <c r="L8" i="6"/>
  <c r="I9" i="6"/>
  <c r="I8" i="6" s="1"/>
  <c r="L17" i="6"/>
  <c r="K19" i="6"/>
  <c r="K18" i="6"/>
  <c r="K17" i="6" s="1"/>
  <c r="F21" i="6"/>
  <c r="G20" i="6"/>
  <c r="I25" i="6"/>
  <c r="I24" i="6"/>
  <c r="I23" i="6" s="1"/>
  <c r="D25" i="6"/>
  <c r="D23" i="6" s="1"/>
  <c r="H5" i="6"/>
  <c r="I7" i="6" s="1"/>
  <c r="K15" i="6"/>
  <c r="P25" i="6"/>
  <c r="P24" i="6"/>
  <c r="P23" i="6" s="1"/>
  <c r="Q23" i="6"/>
  <c r="I33" i="6"/>
  <c r="I32" i="6" s="1"/>
  <c r="I46" i="6"/>
  <c r="I45" i="6"/>
  <c r="I44" i="6" s="1"/>
  <c r="N44" i="6"/>
  <c r="F9" i="6"/>
  <c r="F8" i="6" s="1"/>
  <c r="G8" i="6"/>
  <c r="I13" i="6"/>
  <c r="I12" i="6"/>
  <c r="D13" i="6"/>
  <c r="D11" i="6" s="1"/>
  <c r="D15" i="6"/>
  <c r="I21" i="6"/>
  <c r="I20" i="6" s="1"/>
  <c r="N23" i="6"/>
  <c r="N31" i="6"/>
  <c r="N29" i="6" s="1"/>
  <c r="P38" i="6"/>
  <c r="Q6" i="6"/>
  <c r="O5" i="6"/>
  <c r="D16" i="6"/>
  <c r="F19" i="6"/>
  <c r="F18" i="6"/>
  <c r="G17" i="6"/>
  <c r="P15" i="6"/>
  <c r="P14" i="6" s="1"/>
  <c r="Q14" i="6"/>
  <c r="N34" i="6"/>
  <c r="N32" i="6" s="1"/>
  <c r="J5" i="6"/>
  <c r="C5" i="6"/>
  <c r="D7" i="6" s="1"/>
  <c r="P13" i="6"/>
  <c r="P12" i="6"/>
  <c r="P11" i="6" s="1"/>
  <c r="Q11" i="6"/>
  <c r="K16" i="6"/>
  <c r="N19" i="6"/>
  <c r="N17" i="6" s="1"/>
  <c r="F22" i="6"/>
  <c r="G23" i="6"/>
  <c r="L23" i="6"/>
  <c r="P27" i="6"/>
  <c r="P26" i="6" s="1"/>
  <c r="Q26" i="6"/>
  <c r="K27" i="6"/>
  <c r="K26" i="6" s="1"/>
  <c r="F31" i="6"/>
  <c r="F30" i="6"/>
  <c r="G29" i="6"/>
  <c r="L29" i="6"/>
  <c r="K31" i="6"/>
  <c r="Q29" i="6"/>
  <c r="K30" i="6"/>
  <c r="F33" i="6"/>
  <c r="F32" i="6" s="1"/>
  <c r="G32" i="6"/>
  <c r="L32" i="6"/>
  <c r="Q32" i="6"/>
  <c r="I37" i="6"/>
  <c r="L35" i="6"/>
  <c r="I36" i="6"/>
  <c r="I35" i="6" s="1"/>
  <c r="P37" i="6"/>
  <c r="P36" i="6"/>
  <c r="Q35" i="6"/>
  <c r="K40" i="6"/>
  <c r="K38" i="6" s="1"/>
  <c r="L38" i="6"/>
  <c r="F43" i="6"/>
  <c r="F42" i="6"/>
  <c r="G41" i="6"/>
  <c r="N43" i="6"/>
  <c r="N41" i="6" s="1"/>
  <c r="L44" i="6"/>
  <c r="D40" i="6"/>
  <c r="D38" i="6" s="1"/>
  <c r="K42" i="6"/>
  <c r="Q44" i="6"/>
  <c r="D9" i="6"/>
  <c r="D8" i="6" s="1"/>
  <c r="K9" i="6"/>
  <c r="K8" i="6" s="1"/>
  <c r="N15" i="6"/>
  <c r="N14" i="6" s="1"/>
  <c r="D21" i="6"/>
  <c r="D20" i="6" s="1"/>
  <c r="K21" i="6"/>
  <c r="K20" i="6" s="1"/>
  <c r="D33" i="6"/>
  <c r="D32" i="6" s="1"/>
  <c r="K33" i="6"/>
  <c r="K32" i="6" s="1"/>
  <c r="N39" i="6"/>
  <c r="N38" i="6" s="1"/>
  <c r="K43" i="6"/>
  <c r="D45" i="6"/>
  <c r="D44" i="6" s="1"/>
  <c r="K45" i="6"/>
  <c r="K44" i="6" s="1"/>
  <c r="Q38" i="6"/>
  <c r="G44" i="6"/>
  <c r="F6" i="6" l="1"/>
  <c r="F5" i="6" s="1"/>
  <c r="F29" i="6"/>
  <c r="P35" i="6"/>
  <c r="N7" i="6"/>
  <c r="N5" i="6" s="1"/>
  <c r="Q5" i="6"/>
  <c r="P7" i="6"/>
  <c r="K41" i="6"/>
  <c r="K14" i="6"/>
  <c r="I11" i="6"/>
  <c r="I6" i="6"/>
  <c r="I5" i="6" s="1"/>
  <c r="G5" i="6"/>
  <c r="F20" i="6"/>
  <c r="D6" i="6"/>
  <c r="D5" i="6" s="1"/>
  <c r="D14" i="6"/>
  <c r="F41" i="6"/>
  <c r="K29" i="6"/>
  <c r="L5" i="6"/>
  <c r="K7" i="6"/>
  <c r="F17" i="6"/>
  <c r="P6" i="6"/>
  <c r="K6" i="6"/>
  <c r="Q46" i="5"/>
  <c r="L46" i="5"/>
  <c r="G46" i="5"/>
  <c r="Q45" i="5"/>
  <c r="L45" i="5"/>
  <c r="G45" i="5"/>
  <c r="O44" i="5"/>
  <c r="P46" i="5" s="1"/>
  <c r="M44" i="5"/>
  <c r="N46" i="5" s="1"/>
  <c r="J44" i="5"/>
  <c r="K46" i="5" s="1"/>
  <c r="H44" i="5"/>
  <c r="I46" i="5" s="1"/>
  <c r="E44" i="5"/>
  <c r="F45" i="5" s="1"/>
  <c r="C44" i="5"/>
  <c r="D46" i="5" s="1"/>
  <c r="Q43" i="5"/>
  <c r="L43" i="5"/>
  <c r="G43" i="5"/>
  <c r="Q42" i="5"/>
  <c r="L42" i="5"/>
  <c r="G42" i="5"/>
  <c r="D42" i="5"/>
  <c r="O41" i="5"/>
  <c r="P43" i="5" s="1"/>
  <c r="M41" i="5"/>
  <c r="N42" i="5" s="1"/>
  <c r="J41" i="5"/>
  <c r="H41" i="5"/>
  <c r="I42" i="5" s="1"/>
  <c r="E41" i="5"/>
  <c r="F43" i="5" s="1"/>
  <c r="C41" i="5"/>
  <c r="D43" i="5" s="1"/>
  <c r="Q40" i="5"/>
  <c r="P40" i="5"/>
  <c r="L40" i="5"/>
  <c r="G40" i="5"/>
  <c r="Q39" i="5"/>
  <c r="L39" i="5"/>
  <c r="G39" i="5"/>
  <c r="F39" i="5"/>
  <c r="O38" i="5"/>
  <c r="P39" i="5" s="1"/>
  <c r="M38" i="5"/>
  <c r="N40" i="5" s="1"/>
  <c r="J38" i="5"/>
  <c r="L38" i="5" s="1"/>
  <c r="H38" i="5"/>
  <c r="I39" i="5" s="1"/>
  <c r="E38" i="5"/>
  <c r="F40" i="5" s="1"/>
  <c r="C38" i="5"/>
  <c r="D40" i="5" s="1"/>
  <c r="Q37" i="5"/>
  <c r="L37" i="5"/>
  <c r="G37" i="5"/>
  <c r="Q36" i="5"/>
  <c r="L36" i="5"/>
  <c r="G36" i="5"/>
  <c r="F36" i="5"/>
  <c r="O35" i="5"/>
  <c r="P37" i="5" s="1"/>
  <c r="M35" i="5"/>
  <c r="N37" i="5" s="1"/>
  <c r="J35" i="5"/>
  <c r="K36" i="5" s="1"/>
  <c r="H35" i="5"/>
  <c r="I37" i="5" s="1"/>
  <c r="E35" i="5"/>
  <c r="F37" i="5" s="1"/>
  <c r="C35" i="5"/>
  <c r="D36" i="5" s="1"/>
  <c r="Q34" i="5"/>
  <c r="L34" i="5"/>
  <c r="G34" i="5"/>
  <c r="Q33" i="5"/>
  <c r="L33" i="5"/>
  <c r="G33" i="5"/>
  <c r="O32" i="5"/>
  <c r="P34" i="5" s="1"/>
  <c r="M32" i="5"/>
  <c r="N34" i="5" s="1"/>
  <c r="J32" i="5"/>
  <c r="K34" i="5" s="1"/>
  <c r="H32" i="5"/>
  <c r="I34" i="5" s="1"/>
  <c r="E32" i="5"/>
  <c r="F33" i="5" s="1"/>
  <c r="C32" i="5"/>
  <c r="D34" i="5" s="1"/>
  <c r="Q31" i="5"/>
  <c r="L31" i="5"/>
  <c r="G31" i="5"/>
  <c r="Q30" i="5"/>
  <c r="L30" i="5"/>
  <c r="G30" i="5"/>
  <c r="O29" i="5"/>
  <c r="P31" i="5" s="1"/>
  <c r="M29" i="5"/>
  <c r="N30" i="5" s="1"/>
  <c r="J29" i="5"/>
  <c r="H29" i="5"/>
  <c r="I31" i="5" s="1"/>
  <c r="E29" i="5"/>
  <c r="F31" i="5" s="1"/>
  <c r="C29" i="5"/>
  <c r="D31" i="5" s="1"/>
  <c r="Q28" i="5"/>
  <c r="L28" i="5"/>
  <c r="G28" i="5"/>
  <c r="Q27" i="5"/>
  <c r="L27" i="5"/>
  <c r="G27" i="5"/>
  <c r="O26" i="5"/>
  <c r="P27" i="5" s="1"/>
  <c r="M26" i="5"/>
  <c r="N28" i="5" s="1"/>
  <c r="J26" i="5"/>
  <c r="K27" i="5" s="1"/>
  <c r="H26" i="5"/>
  <c r="I27" i="5" s="1"/>
  <c r="E26" i="5"/>
  <c r="F28" i="5" s="1"/>
  <c r="C26" i="5"/>
  <c r="D28" i="5" s="1"/>
  <c r="Q25" i="5"/>
  <c r="L25" i="5"/>
  <c r="G25" i="5"/>
  <c r="Q24" i="5"/>
  <c r="L24" i="5"/>
  <c r="G24" i="5"/>
  <c r="O23" i="5"/>
  <c r="P25" i="5" s="1"/>
  <c r="M23" i="5"/>
  <c r="N25" i="5" s="1"/>
  <c r="J23" i="5"/>
  <c r="K24" i="5" s="1"/>
  <c r="H23" i="5"/>
  <c r="I25" i="5" s="1"/>
  <c r="E23" i="5"/>
  <c r="F25" i="5" s="1"/>
  <c r="C23" i="5"/>
  <c r="D24" i="5" s="1"/>
  <c r="Q22" i="5"/>
  <c r="L22" i="5"/>
  <c r="G22" i="5"/>
  <c r="Q21" i="5"/>
  <c r="L21" i="5"/>
  <c r="G21" i="5"/>
  <c r="O20" i="5"/>
  <c r="P22" i="5" s="1"/>
  <c r="M20" i="5"/>
  <c r="N22" i="5" s="1"/>
  <c r="J20" i="5"/>
  <c r="K22" i="5" s="1"/>
  <c r="H20" i="5"/>
  <c r="I22" i="5" s="1"/>
  <c r="E20" i="5"/>
  <c r="F21" i="5" s="1"/>
  <c r="C20" i="5"/>
  <c r="D22" i="5" s="1"/>
  <c r="Q19" i="5"/>
  <c r="L19" i="5"/>
  <c r="G19" i="5"/>
  <c r="Q18" i="5"/>
  <c r="L18" i="5"/>
  <c r="I18" i="5"/>
  <c r="G18" i="5"/>
  <c r="O17" i="5"/>
  <c r="P19" i="5" s="1"/>
  <c r="M17" i="5"/>
  <c r="J17" i="5"/>
  <c r="K19" i="5" s="1"/>
  <c r="H17" i="5"/>
  <c r="E17" i="5"/>
  <c r="C17" i="5"/>
  <c r="D19" i="5" s="1"/>
  <c r="Q16" i="5"/>
  <c r="L16" i="5"/>
  <c r="G16" i="5"/>
  <c r="Q15" i="5"/>
  <c r="L15" i="5"/>
  <c r="G15" i="5"/>
  <c r="O14" i="5"/>
  <c r="P15" i="5" s="1"/>
  <c r="M14" i="5"/>
  <c r="N16" i="5" s="1"/>
  <c r="J14" i="5"/>
  <c r="K15" i="5" s="1"/>
  <c r="H14" i="5"/>
  <c r="I15" i="5" s="1"/>
  <c r="E14" i="5"/>
  <c r="F16" i="5" s="1"/>
  <c r="C14" i="5"/>
  <c r="D16" i="5" s="1"/>
  <c r="Q13" i="5"/>
  <c r="L13" i="5"/>
  <c r="G13" i="5"/>
  <c r="Q12" i="5"/>
  <c r="L12" i="5"/>
  <c r="G12" i="5"/>
  <c r="F12" i="5"/>
  <c r="F11" i="5" s="1"/>
  <c r="O11" i="5"/>
  <c r="M11" i="5"/>
  <c r="N13" i="5" s="1"/>
  <c r="J11" i="5"/>
  <c r="K12" i="5" s="1"/>
  <c r="H11" i="5"/>
  <c r="I13" i="5" s="1"/>
  <c r="E11" i="5"/>
  <c r="F13" i="5" s="1"/>
  <c r="C11" i="5"/>
  <c r="D12" i="5" s="1"/>
  <c r="Q10" i="5"/>
  <c r="L10" i="5"/>
  <c r="G10" i="5"/>
  <c r="Q9" i="5"/>
  <c r="N9" i="5"/>
  <c r="L9" i="5"/>
  <c r="G9" i="5"/>
  <c r="O8" i="5"/>
  <c r="P10" i="5" s="1"/>
  <c r="M8" i="5"/>
  <c r="N10" i="5" s="1"/>
  <c r="J8" i="5"/>
  <c r="K10" i="5" s="1"/>
  <c r="H8" i="5"/>
  <c r="E8" i="5"/>
  <c r="F10" i="5" s="1"/>
  <c r="C8" i="5"/>
  <c r="D10" i="5" s="1"/>
  <c r="O7" i="5"/>
  <c r="M7" i="5"/>
  <c r="J7" i="5"/>
  <c r="L7" i="5" s="1"/>
  <c r="H7" i="5"/>
  <c r="E7" i="5"/>
  <c r="G7" i="5" s="1"/>
  <c r="C7" i="5"/>
  <c r="O6" i="5"/>
  <c r="M6" i="5"/>
  <c r="Q6" i="5" s="1"/>
  <c r="J6" i="5"/>
  <c r="H6" i="5"/>
  <c r="E6" i="5"/>
  <c r="C6" i="5"/>
  <c r="M5" i="5"/>
  <c r="N6" i="5" s="1"/>
  <c r="E5" i="5"/>
  <c r="Q46" i="4"/>
  <c r="P46" i="4"/>
  <c r="L46" i="4"/>
  <c r="G46" i="4"/>
  <c r="Q45" i="4"/>
  <c r="L45" i="4"/>
  <c r="G45" i="4"/>
  <c r="O44" i="4"/>
  <c r="P45" i="4" s="1"/>
  <c r="P44" i="4" s="1"/>
  <c r="M44" i="4"/>
  <c r="N46" i="4" s="1"/>
  <c r="J44" i="4"/>
  <c r="K46" i="4" s="1"/>
  <c r="H44" i="4"/>
  <c r="I46" i="4" s="1"/>
  <c r="E44" i="4"/>
  <c r="F45" i="4" s="1"/>
  <c r="C44" i="4"/>
  <c r="D46" i="4" s="1"/>
  <c r="Q43" i="4"/>
  <c r="L43" i="4"/>
  <c r="I43" i="4"/>
  <c r="G43" i="4"/>
  <c r="Q42" i="4"/>
  <c r="L42" i="4"/>
  <c r="G42" i="4"/>
  <c r="O41" i="4"/>
  <c r="P43" i="4" s="1"/>
  <c r="M41" i="4"/>
  <c r="N42" i="4" s="1"/>
  <c r="J41" i="4"/>
  <c r="H41" i="4"/>
  <c r="I42" i="4" s="1"/>
  <c r="I41" i="4" s="1"/>
  <c r="E41" i="4"/>
  <c r="F43" i="4" s="1"/>
  <c r="C41" i="4"/>
  <c r="D43" i="4" s="1"/>
  <c r="Q40" i="4"/>
  <c r="L40" i="4"/>
  <c r="G40" i="4"/>
  <c r="Q39" i="4"/>
  <c r="L39" i="4"/>
  <c r="G39" i="4"/>
  <c r="F39" i="4"/>
  <c r="O38" i="4"/>
  <c r="P39" i="4" s="1"/>
  <c r="M38" i="4"/>
  <c r="N40" i="4" s="1"/>
  <c r="J38" i="4"/>
  <c r="L38" i="4" s="1"/>
  <c r="H38" i="4"/>
  <c r="I39" i="4" s="1"/>
  <c r="E38" i="4"/>
  <c r="F40" i="4" s="1"/>
  <c r="C38" i="4"/>
  <c r="D40" i="4" s="1"/>
  <c r="Q37" i="4"/>
  <c r="L37" i="4"/>
  <c r="G37" i="4"/>
  <c r="Q36" i="4"/>
  <c r="L36" i="4"/>
  <c r="G36" i="4"/>
  <c r="O35" i="4"/>
  <c r="P37" i="4" s="1"/>
  <c r="M35" i="4"/>
  <c r="N37" i="4" s="1"/>
  <c r="J35" i="4"/>
  <c r="K36" i="4" s="1"/>
  <c r="H35" i="4"/>
  <c r="I37" i="4" s="1"/>
  <c r="E35" i="4"/>
  <c r="F37" i="4" s="1"/>
  <c r="C35" i="4"/>
  <c r="D36" i="4" s="1"/>
  <c r="Q34" i="4"/>
  <c r="L34" i="4"/>
  <c r="G34" i="4"/>
  <c r="Q33" i="4"/>
  <c r="N33" i="4"/>
  <c r="L33" i="4"/>
  <c r="G33" i="4"/>
  <c r="O32" i="4"/>
  <c r="P34" i="4" s="1"/>
  <c r="M32" i="4"/>
  <c r="N34" i="4" s="1"/>
  <c r="J32" i="4"/>
  <c r="K34" i="4" s="1"/>
  <c r="H32" i="4"/>
  <c r="L32" i="4" s="1"/>
  <c r="E32" i="4"/>
  <c r="F33" i="4" s="1"/>
  <c r="C32" i="4"/>
  <c r="D34" i="4" s="1"/>
  <c r="Q31" i="4"/>
  <c r="P31" i="4"/>
  <c r="L31" i="4"/>
  <c r="G31" i="4"/>
  <c r="Q30" i="4"/>
  <c r="L30" i="4"/>
  <c r="G30" i="4"/>
  <c r="O29" i="4"/>
  <c r="P30" i="4" s="1"/>
  <c r="P29" i="4" s="1"/>
  <c r="M29" i="4"/>
  <c r="N30" i="4" s="1"/>
  <c r="J29" i="4"/>
  <c r="L29" i="4" s="1"/>
  <c r="H29" i="4"/>
  <c r="I31" i="4" s="1"/>
  <c r="E29" i="4"/>
  <c r="F31" i="4" s="1"/>
  <c r="C29" i="4"/>
  <c r="D31" i="4" s="1"/>
  <c r="Q28" i="4"/>
  <c r="L28" i="4"/>
  <c r="G28" i="4"/>
  <c r="Q27" i="4"/>
  <c r="N27" i="4"/>
  <c r="L27" i="4"/>
  <c r="G27" i="4"/>
  <c r="D27" i="4"/>
  <c r="O26" i="4"/>
  <c r="P27" i="4" s="1"/>
  <c r="M26" i="4"/>
  <c r="N28" i="4" s="1"/>
  <c r="J26" i="4"/>
  <c r="H26" i="4"/>
  <c r="I27" i="4" s="1"/>
  <c r="E26" i="4"/>
  <c r="F28" i="4" s="1"/>
  <c r="C26" i="4"/>
  <c r="D28" i="4" s="1"/>
  <c r="Q25" i="4"/>
  <c r="L25" i="4"/>
  <c r="G25" i="4"/>
  <c r="F25" i="4"/>
  <c r="Q24" i="4"/>
  <c r="L24" i="4"/>
  <c r="G24" i="4"/>
  <c r="O23" i="4"/>
  <c r="P25" i="4" s="1"/>
  <c r="M23" i="4"/>
  <c r="N25" i="4" s="1"/>
  <c r="J23" i="4"/>
  <c r="K24" i="4" s="1"/>
  <c r="H23" i="4"/>
  <c r="I25" i="4" s="1"/>
  <c r="E23" i="4"/>
  <c r="F24" i="4" s="1"/>
  <c r="F23" i="4" s="1"/>
  <c r="C23" i="4"/>
  <c r="D24" i="4" s="1"/>
  <c r="Q22" i="4"/>
  <c r="L22" i="4"/>
  <c r="G22" i="4"/>
  <c r="Q21" i="4"/>
  <c r="L21" i="4"/>
  <c r="G21" i="4"/>
  <c r="O20" i="4"/>
  <c r="P22" i="4" s="1"/>
  <c r="M20" i="4"/>
  <c r="N22" i="4" s="1"/>
  <c r="J20" i="4"/>
  <c r="K22" i="4" s="1"/>
  <c r="H20" i="4"/>
  <c r="I22" i="4" s="1"/>
  <c r="E20" i="4"/>
  <c r="F21" i="4" s="1"/>
  <c r="C20" i="4"/>
  <c r="D22" i="4" s="1"/>
  <c r="Q19" i="4"/>
  <c r="L19" i="4"/>
  <c r="G19" i="4"/>
  <c r="Q18" i="4"/>
  <c r="P18" i="4"/>
  <c r="L18" i="4"/>
  <c r="G18" i="4"/>
  <c r="D18" i="4"/>
  <c r="O17" i="4"/>
  <c r="P19" i="4" s="1"/>
  <c r="M17" i="4"/>
  <c r="N18" i="4" s="1"/>
  <c r="J17" i="4"/>
  <c r="H17" i="4"/>
  <c r="I19" i="4" s="1"/>
  <c r="E17" i="4"/>
  <c r="F19" i="4" s="1"/>
  <c r="C17" i="4"/>
  <c r="D19" i="4" s="1"/>
  <c r="Q16" i="4"/>
  <c r="L16" i="4"/>
  <c r="G16" i="4"/>
  <c r="Q15" i="4"/>
  <c r="L15" i="4"/>
  <c r="G15" i="4"/>
  <c r="O14" i="4"/>
  <c r="P15" i="4" s="1"/>
  <c r="M14" i="4"/>
  <c r="N16" i="4" s="1"/>
  <c r="J14" i="4"/>
  <c r="L14" i="4" s="1"/>
  <c r="H14" i="4"/>
  <c r="I15" i="4" s="1"/>
  <c r="E14" i="4"/>
  <c r="F16" i="4" s="1"/>
  <c r="C14" i="4"/>
  <c r="D16" i="4" s="1"/>
  <c r="Q13" i="4"/>
  <c r="L13" i="4"/>
  <c r="G13" i="4"/>
  <c r="Q12" i="4"/>
  <c r="L12" i="4"/>
  <c r="G12" i="4"/>
  <c r="F12" i="4"/>
  <c r="O11" i="4"/>
  <c r="P13" i="4" s="1"/>
  <c r="M11" i="4"/>
  <c r="N13" i="4" s="1"/>
  <c r="J11" i="4"/>
  <c r="K12" i="4" s="1"/>
  <c r="H11" i="4"/>
  <c r="I13" i="4" s="1"/>
  <c r="E11" i="4"/>
  <c r="G11" i="4" s="1"/>
  <c r="C11" i="4"/>
  <c r="D12" i="4" s="1"/>
  <c r="Q10" i="4"/>
  <c r="L10" i="4"/>
  <c r="G10" i="4"/>
  <c r="Q9" i="4"/>
  <c r="N9" i="4"/>
  <c r="N8" i="4" s="1"/>
  <c r="L9" i="4"/>
  <c r="G9" i="4"/>
  <c r="O8" i="4"/>
  <c r="P10" i="4" s="1"/>
  <c r="M8" i="4"/>
  <c r="N10" i="4" s="1"/>
  <c r="J8" i="4"/>
  <c r="K10" i="4" s="1"/>
  <c r="H8" i="4"/>
  <c r="L8" i="4" s="1"/>
  <c r="E8" i="4"/>
  <c r="F9" i="4" s="1"/>
  <c r="C8" i="4"/>
  <c r="D10" i="4" s="1"/>
  <c r="O7" i="4"/>
  <c r="M7" i="4"/>
  <c r="J7" i="4"/>
  <c r="H7" i="4"/>
  <c r="E7" i="4"/>
  <c r="C7" i="4"/>
  <c r="G7" i="4" s="1"/>
  <c r="O6" i="4"/>
  <c r="Q6" i="4" s="1"/>
  <c r="M6" i="4"/>
  <c r="J6" i="4"/>
  <c r="H6" i="4"/>
  <c r="E6" i="4"/>
  <c r="E5" i="4" s="1"/>
  <c r="C6" i="4"/>
  <c r="M5" i="4"/>
  <c r="N6" i="4" s="1"/>
  <c r="Q46" i="3"/>
  <c r="L46" i="3"/>
  <c r="G46" i="3"/>
  <c r="Q45" i="3"/>
  <c r="L45" i="3"/>
  <c r="G45" i="3"/>
  <c r="O44" i="3"/>
  <c r="P46" i="3" s="1"/>
  <c r="M44" i="3"/>
  <c r="N46" i="3" s="1"/>
  <c r="J44" i="3"/>
  <c r="K46" i="3" s="1"/>
  <c r="H44" i="3"/>
  <c r="L44" i="3" s="1"/>
  <c r="E44" i="3"/>
  <c r="F45" i="3" s="1"/>
  <c r="C44" i="3"/>
  <c r="D46" i="3" s="1"/>
  <c r="Q43" i="3"/>
  <c r="L43" i="3"/>
  <c r="G43" i="3"/>
  <c r="Q42" i="3"/>
  <c r="L42" i="3"/>
  <c r="I42" i="3"/>
  <c r="G42" i="3"/>
  <c r="O41" i="3"/>
  <c r="P43" i="3" s="1"/>
  <c r="M41" i="3"/>
  <c r="N42" i="3" s="1"/>
  <c r="J41" i="3"/>
  <c r="L41" i="3" s="1"/>
  <c r="H41" i="3"/>
  <c r="I43" i="3" s="1"/>
  <c r="E41" i="3"/>
  <c r="F43" i="3" s="1"/>
  <c r="C41" i="3"/>
  <c r="D43" i="3" s="1"/>
  <c r="Q40" i="3"/>
  <c r="L40" i="3"/>
  <c r="G40" i="3"/>
  <c r="Q39" i="3"/>
  <c r="L39" i="3"/>
  <c r="G39" i="3"/>
  <c r="D39" i="3"/>
  <c r="O38" i="3"/>
  <c r="P39" i="3" s="1"/>
  <c r="M38" i="3"/>
  <c r="N40" i="3" s="1"/>
  <c r="J38" i="3"/>
  <c r="H38" i="3"/>
  <c r="I39" i="3" s="1"/>
  <c r="E38" i="3"/>
  <c r="F40" i="3" s="1"/>
  <c r="C38" i="3"/>
  <c r="D40" i="3" s="1"/>
  <c r="Q37" i="3"/>
  <c r="L37" i="3"/>
  <c r="G37" i="3"/>
  <c r="Q36" i="3"/>
  <c r="L36" i="3"/>
  <c r="G36" i="3"/>
  <c r="O35" i="3"/>
  <c r="P37" i="3" s="1"/>
  <c r="M35" i="3"/>
  <c r="N37" i="3" s="1"/>
  <c r="J35" i="3"/>
  <c r="K36" i="3" s="1"/>
  <c r="H35" i="3"/>
  <c r="I37" i="3" s="1"/>
  <c r="E35" i="3"/>
  <c r="F37" i="3" s="1"/>
  <c r="C35" i="3"/>
  <c r="D36" i="3" s="1"/>
  <c r="Q34" i="3"/>
  <c r="L34" i="3"/>
  <c r="G34" i="3"/>
  <c r="F34" i="3"/>
  <c r="Q33" i="3"/>
  <c r="L33" i="3"/>
  <c r="G33" i="3"/>
  <c r="O32" i="3"/>
  <c r="P34" i="3" s="1"/>
  <c r="M32" i="3"/>
  <c r="N34" i="3" s="1"/>
  <c r="J32" i="3"/>
  <c r="K34" i="3" s="1"/>
  <c r="H32" i="3"/>
  <c r="I34" i="3" s="1"/>
  <c r="E32" i="3"/>
  <c r="F33" i="3" s="1"/>
  <c r="C32" i="3"/>
  <c r="D34" i="3" s="1"/>
  <c r="Q31" i="3"/>
  <c r="L31" i="3"/>
  <c r="G31" i="3"/>
  <c r="Q30" i="3"/>
  <c r="L30" i="3"/>
  <c r="G30" i="3"/>
  <c r="O29" i="3"/>
  <c r="P31" i="3" s="1"/>
  <c r="M29" i="3"/>
  <c r="N30" i="3" s="1"/>
  <c r="J29" i="3"/>
  <c r="K31" i="3" s="1"/>
  <c r="H29" i="3"/>
  <c r="L29" i="3" s="1"/>
  <c r="E29" i="3"/>
  <c r="C29" i="3"/>
  <c r="D31" i="3" s="1"/>
  <c r="Q28" i="3"/>
  <c r="L28" i="3"/>
  <c r="I28" i="3"/>
  <c r="G28" i="3"/>
  <c r="Q27" i="3"/>
  <c r="L27" i="3"/>
  <c r="G27" i="3"/>
  <c r="O26" i="3"/>
  <c r="P28" i="3" s="1"/>
  <c r="M26" i="3"/>
  <c r="N28" i="3" s="1"/>
  <c r="J26" i="3"/>
  <c r="K27" i="3" s="1"/>
  <c r="H26" i="3"/>
  <c r="I27" i="3" s="1"/>
  <c r="E26" i="3"/>
  <c r="F28" i="3" s="1"/>
  <c r="C26" i="3"/>
  <c r="D28" i="3" s="1"/>
  <c r="Q25" i="3"/>
  <c r="L25" i="3"/>
  <c r="G25" i="3"/>
  <c r="Q24" i="3"/>
  <c r="L24" i="3"/>
  <c r="G24" i="3"/>
  <c r="O23" i="3"/>
  <c r="M23" i="3"/>
  <c r="N25" i="3" s="1"/>
  <c r="J23" i="3"/>
  <c r="K24" i="3" s="1"/>
  <c r="H23" i="3"/>
  <c r="I25" i="3" s="1"/>
  <c r="E23" i="3"/>
  <c r="F25" i="3" s="1"/>
  <c r="C23" i="3"/>
  <c r="D24" i="3" s="1"/>
  <c r="Q22" i="3"/>
  <c r="L22" i="3"/>
  <c r="G22" i="3"/>
  <c r="F22" i="3"/>
  <c r="Q21" i="3"/>
  <c r="L21" i="3"/>
  <c r="G21" i="3"/>
  <c r="O20" i="3"/>
  <c r="P22" i="3" s="1"/>
  <c r="M20" i="3"/>
  <c r="N22" i="3" s="1"/>
  <c r="L20" i="3"/>
  <c r="J20" i="3"/>
  <c r="K22" i="3" s="1"/>
  <c r="H20" i="3"/>
  <c r="E20" i="3"/>
  <c r="F21" i="3" s="1"/>
  <c r="F20" i="3" s="1"/>
  <c r="C20" i="3"/>
  <c r="D22" i="3" s="1"/>
  <c r="Q19" i="3"/>
  <c r="L19" i="3"/>
  <c r="G19" i="3"/>
  <c r="Q18" i="3"/>
  <c r="L18" i="3"/>
  <c r="G18" i="3"/>
  <c r="O17" i="3"/>
  <c r="P19" i="3" s="1"/>
  <c r="M17" i="3"/>
  <c r="N18" i="3" s="1"/>
  <c r="J17" i="3"/>
  <c r="K19" i="3" s="1"/>
  <c r="H17" i="3"/>
  <c r="L17" i="3" s="1"/>
  <c r="E17" i="3"/>
  <c r="C17" i="3"/>
  <c r="D19" i="3" s="1"/>
  <c r="Q16" i="3"/>
  <c r="L16" i="3"/>
  <c r="G16" i="3"/>
  <c r="Q15" i="3"/>
  <c r="L15" i="3"/>
  <c r="G15" i="3"/>
  <c r="O14" i="3"/>
  <c r="P15" i="3" s="1"/>
  <c r="M14" i="3"/>
  <c r="N16" i="3" s="1"/>
  <c r="J14" i="3"/>
  <c r="H14" i="3"/>
  <c r="I15" i="3" s="1"/>
  <c r="E14" i="3"/>
  <c r="F16" i="3" s="1"/>
  <c r="C14" i="3"/>
  <c r="D16" i="3" s="1"/>
  <c r="Q13" i="3"/>
  <c r="L13" i="3"/>
  <c r="G13" i="3"/>
  <c r="Q12" i="3"/>
  <c r="L12" i="3"/>
  <c r="G12" i="3"/>
  <c r="O11" i="3"/>
  <c r="M11" i="3"/>
  <c r="N13" i="3" s="1"/>
  <c r="J11" i="3"/>
  <c r="K12" i="3" s="1"/>
  <c r="H11" i="3"/>
  <c r="I13" i="3" s="1"/>
  <c r="E11" i="3"/>
  <c r="F13" i="3" s="1"/>
  <c r="C11" i="3"/>
  <c r="D12" i="3" s="1"/>
  <c r="Q10" i="3"/>
  <c r="L10" i="3"/>
  <c r="G10" i="3"/>
  <c r="Q9" i="3"/>
  <c r="L9" i="3"/>
  <c r="G9" i="3"/>
  <c r="O8" i="3"/>
  <c r="P10" i="3" s="1"/>
  <c r="M8" i="3"/>
  <c r="N10" i="3" s="1"/>
  <c r="J8" i="3"/>
  <c r="K10" i="3" s="1"/>
  <c r="H8" i="3"/>
  <c r="E8" i="3"/>
  <c r="F9" i="3" s="1"/>
  <c r="C8" i="3"/>
  <c r="D10" i="3" s="1"/>
  <c r="O7" i="3"/>
  <c r="M7" i="3"/>
  <c r="M5" i="3" s="1"/>
  <c r="N6" i="3" s="1"/>
  <c r="J7" i="3"/>
  <c r="L7" i="3" s="1"/>
  <c r="H7" i="3"/>
  <c r="E7" i="3"/>
  <c r="G7" i="3" s="1"/>
  <c r="C7" i="3"/>
  <c r="O6" i="3"/>
  <c r="M6" i="3"/>
  <c r="J6" i="3"/>
  <c r="H6" i="3"/>
  <c r="E6" i="3"/>
  <c r="C6" i="3"/>
  <c r="H5" i="3"/>
  <c r="I7" i="3" s="1"/>
  <c r="E5" i="3"/>
  <c r="Q46" i="2"/>
  <c r="L46" i="2"/>
  <c r="G46" i="2"/>
  <c r="F46" i="2"/>
  <c r="Q45" i="2"/>
  <c r="L45" i="2"/>
  <c r="G45" i="2"/>
  <c r="O44" i="2"/>
  <c r="P46" i="2" s="1"/>
  <c r="M44" i="2"/>
  <c r="N46" i="2" s="1"/>
  <c r="J44" i="2"/>
  <c r="K46" i="2" s="1"/>
  <c r="H44" i="2"/>
  <c r="I46" i="2" s="1"/>
  <c r="E44" i="2"/>
  <c r="F45" i="2" s="1"/>
  <c r="C44" i="2"/>
  <c r="D46" i="2" s="1"/>
  <c r="Q43" i="2"/>
  <c r="L43" i="2"/>
  <c r="G43" i="2"/>
  <c r="Q42" i="2"/>
  <c r="L42" i="2"/>
  <c r="I42" i="2"/>
  <c r="G42" i="2"/>
  <c r="O41" i="2"/>
  <c r="P43" i="2" s="1"/>
  <c r="M41" i="2"/>
  <c r="N42" i="2" s="1"/>
  <c r="J41" i="2"/>
  <c r="L41" i="2" s="1"/>
  <c r="H41" i="2"/>
  <c r="I43" i="2" s="1"/>
  <c r="E41" i="2"/>
  <c r="F43" i="2" s="1"/>
  <c r="C41" i="2"/>
  <c r="D43" i="2" s="1"/>
  <c r="Q40" i="2"/>
  <c r="L40" i="2"/>
  <c r="I40" i="2"/>
  <c r="G40" i="2"/>
  <c r="Q39" i="2"/>
  <c r="L39" i="2"/>
  <c r="G39" i="2"/>
  <c r="O38" i="2"/>
  <c r="P39" i="2" s="1"/>
  <c r="M38" i="2"/>
  <c r="N40" i="2" s="1"/>
  <c r="J38" i="2"/>
  <c r="K39" i="2" s="1"/>
  <c r="H38" i="2"/>
  <c r="I39" i="2" s="1"/>
  <c r="E38" i="2"/>
  <c r="F40" i="2" s="1"/>
  <c r="C38" i="2"/>
  <c r="D40" i="2" s="1"/>
  <c r="Q37" i="2"/>
  <c r="L37" i="2"/>
  <c r="G37" i="2"/>
  <c r="Q36" i="2"/>
  <c r="L36" i="2"/>
  <c r="G36" i="2"/>
  <c r="O35" i="2"/>
  <c r="P37" i="2" s="1"/>
  <c r="M35" i="2"/>
  <c r="N37" i="2" s="1"/>
  <c r="J35" i="2"/>
  <c r="K36" i="2" s="1"/>
  <c r="H35" i="2"/>
  <c r="I37" i="2" s="1"/>
  <c r="E35" i="2"/>
  <c r="F37" i="2" s="1"/>
  <c r="C35" i="2"/>
  <c r="D36" i="2" s="1"/>
  <c r="Q34" i="2"/>
  <c r="L34" i="2"/>
  <c r="G34" i="2"/>
  <c r="Q33" i="2"/>
  <c r="L33" i="2"/>
  <c r="G33" i="2"/>
  <c r="O32" i="2"/>
  <c r="P34" i="2" s="1"/>
  <c r="M32" i="2"/>
  <c r="N34" i="2" s="1"/>
  <c r="J32" i="2"/>
  <c r="K34" i="2" s="1"/>
  <c r="H32" i="2"/>
  <c r="I34" i="2" s="1"/>
  <c r="E32" i="2"/>
  <c r="F33" i="2" s="1"/>
  <c r="C32" i="2"/>
  <c r="D34" i="2" s="1"/>
  <c r="Q31" i="2"/>
  <c r="L31" i="2"/>
  <c r="G31" i="2"/>
  <c r="Q30" i="2"/>
  <c r="L30" i="2"/>
  <c r="I30" i="2"/>
  <c r="G30" i="2"/>
  <c r="O29" i="2"/>
  <c r="P31" i="2" s="1"/>
  <c r="M29" i="2"/>
  <c r="N30" i="2" s="1"/>
  <c r="J29" i="2"/>
  <c r="L29" i="2" s="1"/>
  <c r="H29" i="2"/>
  <c r="I31" i="2" s="1"/>
  <c r="E29" i="2"/>
  <c r="F31" i="2" s="1"/>
  <c r="C29" i="2"/>
  <c r="D31" i="2" s="1"/>
  <c r="Q28" i="2"/>
  <c r="L28" i="2"/>
  <c r="G28" i="2"/>
  <c r="Q27" i="2"/>
  <c r="L27" i="2"/>
  <c r="G27" i="2"/>
  <c r="D27" i="2"/>
  <c r="D26" i="2" s="1"/>
  <c r="O26" i="2"/>
  <c r="P27" i="2" s="1"/>
  <c r="M26" i="2"/>
  <c r="N28" i="2" s="1"/>
  <c r="J26" i="2"/>
  <c r="H26" i="2"/>
  <c r="I27" i="2" s="1"/>
  <c r="E26" i="2"/>
  <c r="F28" i="2" s="1"/>
  <c r="C26" i="2"/>
  <c r="D28" i="2" s="1"/>
  <c r="Q25" i="2"/>
  <c r="L25" i="2"/>
  <c r="G25" i="2"/>
  <c r="Q24" i="2"/>
  <c r="L24" i="2"/>
  <c r="G24" i="2"/>
  <c r="O23" i="2"/>
  <c r="M23" i="2"/>
  <c r="N25" i="2" s="1"/>
  <c r="J23" i="2"/>
  <c r="K24" i="2" s="1"/>
  <c r="H23" i="2"/>
  <c r="I25" i="2" s="1"/>
  <c r="G23" i="2"/>
  <c r="E23" i="2"/>
  <c r="F25" i="2" s="1"/>
  <c r="C23" i="2"/>
  <c r="Q22" i="2"/>
  <c r="L22" i="2"/>
  <c r="G22" i="2"/>
  <c r="Q21" i="2"/>
  <c r="L21" i="2"/>
  <c r="G21" i="2"/>
  <c r="O20" i="2"/>
  <c r="P22" i="2" s="1"/>
  <c r="M20" i="2"/>
  <c r="N22" i="2" s="1"/>
  <c r="J20" i="2"/>
  <c r="K22" i="2" s="1"/>
  <c r="H20" i="2"/>
  <c r="E20" i="2"/>
  <c r="F21" i="2" s="1"/>
  <c r="C20" i="2"/>
  <c r="D22" i="2" s="1"/>
  <c r="Q19" i="2"/>
  <c r="L19" i="2"/>
  <c r="G19" i="2"/>
  <c r="Q18" i="2"/>
  <c r="L18" i="2"/>
  <c r="G18" i="2"/>
  <c r="O17" i="2"/>
  <c r="P19" i="2" s="1"/>
  <c r="M17" i="2"/>
  <c r="N18" i="2" s="1"/>
  <c r="J17" i="2"/>
  <c r="K19" i="2" s="1"/>
  <c r="H17" i="2"/>
  <c r="E17" i="2"/>
  <c r="C17" i="2"/>
  <c r="D19" i="2" s="1"/>
  <c r="Q16" i="2"/>
  <c r="P16" i="2"/>
  <c r="L16" i="2"/>
  <c r="G16" i="2"/>
  <c r="Q15" i="2"/>
  <c r="L15" i="2"/>
  <c r="G15" i="2"/>
  <c r="D15" i="2"/>
  <c r="O14" i="2"/>
  <c r="P15" i="2" s="1"/>
  <c r="M14" i="2"/>
  <c r="N16" i="2" s="1"/>
  <c r="J14" i="2"/>
  <c r="K15" i="2" s="1"/>
  <c r="H14" i="2"/>
  <c r="E14" i="2"/>
  <c r="F16" i="2" s="1"/>
  <c r="C14" i="2"/>
  <c r="D16" i="2" s="1"/>
  <c r="Q13" i="2"/>
  <c r="L13" i="2"/>
  <c r="G13" i="2"/>
  <c r="Q12" i="2"/>
  <c r="L12" i="2"/>
  <c r="G12" i="2"/>
  <c r="O11" i="2"/>
  <c r="M11" i="2"/>
  <c r="N13" i="2" s="1"/>
  <c r="J11" i="2"/>
  <c r="K12" i="2" s="1"/>
  <c r="H11" i="2"/>
  <c r="I13" i="2" s="1"/>
  <c r="E11" i="2"/>
  <c r="F13" i="2" s="1"/>
  <c r="C11" i="2"/>
  <c r="D12" i="2" s="1"/>
  <c r="Q10" i="2"/>
  <c r="L10" i="2"/>
  <c r="G10" i="2"/>
  <c r="F10" i="2"/>
  <c r="Q9" i="2"/>
  <c r="L9" i="2"/>
  <c r="G9" i="2"/>
  <c r="O8" i="2"/>
  <c r="P10" i="2" s="1"/>
  <c r="M8" i="2"/>
  <c r="N10" i="2" s="1"/>
  <c r="L8" i="2"/>
  <c r="J8" i="2"/>
  <c r="K10" i="2" s="1"/>
  <c r="H8" i="2"/>
  <c r="E8" i="2"/>
  <c r="F9" i="2" s="1"/>
  <c r="C8" i="2"/>
  <c r="D10" i="2" s="1"/>
  <c r="O7" i="2"/>
  <c r="M7" i="2"/>
  <c r="J7" i="2"/>
  <c r="H7" i="2"/>
  <c r="H5" i="2" s="1"/>
  <c r="I7" i="2" s="1"/>
  <c r="E7" i="2"/>
  <c r="C7" i="2"/>
  <c r="O6" i="2"/>
  <c r="M6" i="2"/>
  <c r="J6" i="2"/>
  <c r="H6" i="2"/>
  <c r="F6" i="2"/>
  <c r="E6" i="2"/>
  <c r="G6" i="2" s="1"/>
  <c r="C6" i="2"/>
  <c r="M5" i="2"/>
  <c r="N6" i="2" s="1"/>
  <c r="E5" i="2"/>
  <c r="F38" i="4" l="1"/>
  <c r="L17" i="2"/>
  <c r="I18" i="2"/>
  <c r="I15" i="2"/>
  <c r="I16" i="2"/>
  <c r="N21" i="2"/>
  <c r="N20" i="2" s="1"/>
  <c r="F8" i="2"/>
  <c r="F32" i="2"/>
  <c r="P16" i="3"/>
  <c r="P14" i="3" s="1"/>
  <c r="F10" i="4"/>
  <c r="I28" i="4"/>
  <c r="I43" i="5"/>
  <c r="I41" i="5" s="1"/>
  <c r="N45" i="5"/>
  <c r="N44" i="5" s="1"/>
  <c r="I6" i="2"/>
  <c r="I5" i="2" s="1"/>
  <c r="L7" i="2"/>
  <c r="F20" i="2"/>
  <c r="L26" i="2"/>
  <c r="I28" i="2"/>
  <c r="F34" i="2"/>
  <c r="K37" i="2"/>
  <c r="K35" i="2" s="1"/>
  <c r="N45" i="2"/>
  <c r="G6" i="3"/>
  <c r="F10" i="3"/>
  <c r="D15" i="3"/>
  <c r="I18" i="3"/>
  <c r="I26" i="3"/>
  <c r="D27" i="3"/>
  <c r="P27" i="3"/>
  <c r="P26" i="3" s="1"/>
  <c r="P30" i="3"/>
  <c r="P29" i="3" s="1"/>
  <c r="L38" i="3"/>
  <c r="I40" i="3"/>
  <c r="F46" i="3"/>
  <c r="K11" i="4"/>
  <c r="F13" i="4"/>
  <c r="D15" i="4"/>
  <c r="N15" i="4"/>
  <c r="I16" i="4"/>
  <c r="I14" i="4" s="1"/>
  <c r="L17" i="4"/>
  <c r="N21" i="4"/>
  <c r="N20" i="4" s="1"/>
  <c r="L26" i="4"/>
  <c r="F27" i="4"/>
  <c r="F26" i="4" s="1"/>
  <c r="I30" i="4"/>
  <c r="I29" i="4" s="1"/>
  <c r="D33" i="4"/>
  <c r="P33" i="4"/>
  <c r="P32" i="4" s="1"/>
  <c r="N36" i="4"/>
  <c r="N35" i="4" s="1"/>
  <c r="K37" i="4"/>
  <c r="P40" i="4"/>
  <c r="P38" i="4" s="1"/>
  <c r="D42" i="4"/>
  <c r="D41" i="4" s="1"/>
  <c r="P42" i="4"/>
  <c r="P41" i="4" s="1"/>
  <c r="F46" i="4"/>
  <c r="F44" i="4" s="1"/>
  <c r="F9" i="5"/>
  <c r="F8" i="5" s="1"/>
  <c r="I16" i="5"/>
  <c r="F22" i="5"/>
  <c r="D27" i="5"/>
  <c r="L29" i="5"/>
  <c r="I30" i="5"/>
  <c r="I29" i="5" s="1"/>
  <c r="P42" i="5"/>
  <c r="P41" i="5" s="1"/>
  <c r="P45" i="5"/>
  <c r="P44" i="5" s="1"/>
  <c r="F7" i="3"/>
  <c r="K25" i="3"/>
  <c r="K23" i="3" s="1"/>
  <c r="I38" i="3"/>
  <c r="F44" i="3"/>
  <c r="F11" i="4"/>
  <c r="P17" i="4"/>
  <c r="F22" i="4"/>
  <c r="F20" i="4" s="1"/>
  <c r="I26" i="4"/>
  <c r="K23" i="5"/>
  <c r="P26" i="5"/>
  <c r="P28" i="5"/>
  <c r="N33" i="5"/>
  <c r="F7" i="2"/>
  <c r="F5" i="2" s="1"/>
  <c r="N9" i="2"/>
  <c r="F12" i="2"/>
  <c r="F11" i="2" s="1"/>
  <c r="F22" i="2"/>
  <c r="F24" i="2"/>
  <c r="P30" i="2"/>
  <c r="N36" i="2"/>
  <c r="I38" i="2"/>
  <c r="D39" i="2"/>
  <c r="D38" i="2" s="1"/>
  <c r="P40" i="2"/>
  <c r="P38" i="2" s="1"/>
  <c r="D42" i="2"/>
  <c r="P42" i="2"/>
  <c r="P41" i="2" s="1"/>
  <c r="F44" i="2"/>
  <c r="P44" i="2"/>
  <c r="P45" i="2"/>
  <c r="F6" i="3"/>
  <c r="Q6" i="3"/>
  <c r="L8" i="3"/>
  <c r="I16" i="3"/>
  <c r="I14" i="3" s="1"/>
  <c r="N21" i="3"/>
  <c r="N20" i="3" s="1"/>
  <c r="G23" i="3"/>
  <c r="N33" i="3"/>
  <c r="F36" i="3"/>
  <c r="P42" i="3"/>
  <c r="L6" i="4"/>
  <c r="F7" i="4"/>
  <c r="Q7" i="4"/>
  <c r="D9" i="4"/>
  <c r="P9" i="4"/>
  <c r="P8" i="4" s="1"/>
  <c r="F15" i="4"/>
  <c r="F14" i="4" s="1"/>
  <c r="I18" i="4"/>
  <c r="I17" i="4" s="1"/>
  <c r="D21" i="4"/>
  <c r="D20" i="4" s="1"/>
  <c r="P21" i="4"/>
  <c r="P20" i="4" s="1"/>
  <c r="N24" i="4"/>
  <c r="N23" i="4" s="1"/>
  <c r="K25" i="4"/>
  <c r="K23" i="4" s="1"/>
  <c r="N26" i="4"/>
  <c r="P28" i="4"/>
  <c r="P26" i="4" s="1"/>
  <c r="D32" i="4"/>
  <c r="F36" i="4"/>
  <c r="F35" i="4" s="1"/>
  <c r="L41" i="4"/>
  <c r="N45" i="4"/>
  <c r="N44" i="4" s="1"/>
  <c r="G6" i="5"/>
  <c r="I12" i="5"/>
  <c r="I11" i="5" s="1"/>
  <c r="K13" i="5"/>
  <c r="K11" i="5" s="1"/>
  <c r="P18" i="5"/>
  <c r="P17" i="5" s="1"/>
  <c r="I28" i="5"/>
  <c r="I26" i="5" s="1"/>
  <c r="F34" i="5"/>
  <c r="F32" i="5" s="1"/>
  <c r="K37" i="5"/>
  <c r="K35" i="5" s="1"/>
  <c r="F38" i="5"/>
  <c r="P38" i="5"/>
  <c r="I40" i="5"/>
  <c r="I38" i="5" s="1"/>
  <c r="L41" i="5"/>
  <c r="I26" i="2"/>
  <c r="I41" i="2"/>
  <c r="K13" i="3"/>
  <c r="K11" i="3" s="1"/>
  <c r="F8" i="4"/>
  <c r="P14" i="4"/>
  <c r="F20" i="5"/>
  <c r="K25" i="5"/>
  <c r="Q6" i="2"/>
  <c r="G7" i="2"/>
  <c r="K11" i="2"/>
  <c r="K13" i="2"/>
  <c r="P14" i="2"/>
  <c r="P18" i="2"/>
  <c r="P17" i="2" s="1"/>
  <c r="K25" i="2"/>
  <c r="K23" i="2" s="1"/>
  <c r="P28" i="2"/>
  <c r="P26" i="2" s="1"/>
  <c r="I29" i="2"/>
  <c r="N33" i="2"/>
  <c r="F36" i="2"/>
  <c r="F35" i="2" s="1"/>
  <c r="F39" i="2"/>
  <c r="F38" i="2" s="1"/>
  <c r="I6" i="3"/>
  <c r="I5" i="3" s="1"/>
  <c r="N9" i="3"/>
  <c r="F12" i="3"/>
  <c r="F11" i="3" s="1"/>
  <c r="P18" i="3"/>
  <c r="F24" i="3"/>
  <c r="F23" i="3" s="1"/>
  <c r="I30" i="3"/>
  <c r="F32" i="3"/>
  <c r="K37" i="3"/>
  <c r="K35" i="3" s="1"/>
  <c r="P38" i="3"/>
  <c r="P40" i="3"/>
  <c r="I41" i="3"/>
  <c r="N45" i="3"/>
  <c r="D8" i="4"/>
  <c r="N12" i="4"/>
  <c r="K13" i="4"/>
  <c r="N14" i="4"/>
  <c r="P16" i="4"/>
  <c r="D30" i="4"/>
  <c r="D29" i="4" s="1"/>
  <c r="F32" i="4"/>
  <c r="F34" i="4"/>
  <c r="K35" i="4"/>
  <c r="I38" i="4"/>
  <c r="D39" i="4"/>
  <c r="D38" i="4" s="1"/>
  <c r="N39" i="4"/>
  <c r="N38" i="4" s="1"/>
  <c r="I40" i="4"/>
  <c r="D45" i="4"/>
  <c r="D44" i="4" s="1"/>
  <c r="H5" i="5"/>
  <c r="I7" i="5" s="1"/>
  <c r="F6" i="5"/>
  <c r="D15" i="5"/>
  <c r="D14" i="5" s="1"/>
  <c r="P16" i="5"/>
  <c r="P14" i="5" s="1"/>
  <c r="L17" i="5"/>
  <c r="N21" i="5"/>
  <c r="F24" i="5"/>
  <c r="F23" i="5" s="1"/>
  <c r="P30" i="5"/>
  <c r="N36" i="5"/>
  <c r="N35" i="5" s="1"/>
  <c r="D39" i="5"/>
  <c r="D38" i="5" s="1"/>
  <c r="N39" i="5"/>
  <c r="N38" i="5" s="1"/>
  <c r="F46" i="5"/>
  <c r="F44" i="5" s="1"/>
  <c r="P5" i="6"/>
  <c r="K5" i="6"/>
  <c r="F5" i="5"/>
  <c r="N7" i="5"/>
  <c r="N5" i="5" s="1"/>
  <c r="N20" i="5"/>
  <c r="I10" i="5"/>
  <c r="I9" i="5"/>
  <c r="D13" i="5"/>
  <c r="F19" i="5"/>
  <c r="F18" i="5"/>
  <c r="F17" i="5" s="1"/>
  <c r="G17" i="5"/>
  <c r="N18" i="5"/>
  <c r="N19" i="5"/>
  <c r="N32" i="5"/>
  <c r="F35" i="5"/>
  <c r="L6" i="5"/>
  <c r="J5" i="5"/>
  <c r="C5" i="5"/>
  <c r="D6" i="5" s="1"/>
  <c r="N8" i="5"/>
  <c r="G11" i="5"/>
  <c r="L14" i="5"/>
  <c r="K16" i="5"/>
  <c r="D26" i="5"/>
  <c r="D41" i="5"/>
  <c r="D11" i="5"/>
  <c r="K14" i="5"/>
  <c r="P29" i="5"/>
  <c r="Q7" i="5"/>
  <c r="O5" i="5"/>
  <c r="P7" i="5"/>
  <c r="I14" i="5"/>
  <c r="F7" i="5"/>
  <c r="L8" i="5"/>
  <c r="P13" i="5"/>
  <c r="P12" i="5"/>
  <c r="Q11" i="5"/>
  <c r="Q17" i="5"/>
  <c r="L20" i="5"/>
  <c r="N31" i="5"/>
  <c r="N29" i="5" s="1"/>
  <c r="L32" i="5"/>
  <c r="G35" i="5"/>
  <c r="D37" i="5"/>
  <c r="D35" i="5" s="1"/>
  <c r="N43" i="5"/>
  <c r="N41" i="5" s="1"/>
  <c r="L44" i="5"/>
  <c r="Q8" i="5"/>
  <c r="P9" i="5"/>
  <c r="P8" i="5" s="1"/>
  <c r="L11" i="5"/>
  <c r="N12" i="5"/>
  <c r="N11" i="5" s="1"/>
  <c r="G14" i="5"/>
  <c r="F15" i="5"/>
  <c r="F14" i="5" s="1"/>
  <c r="D18" i="5"/>
  <c r="D17" i="5" s="1"/>
  <c r="K18" i="5"/>
  <c r="K17" i="5" s="1"/>
  <c r="I19" i="5"/>
  <c r="I17" i="5" s="1"/>
  <c r="Q20" i="5"/>
  <c r="I21" i="5"/>
  <c r="I20" i="5" s="1"/>
  <c r="P21" i="5"/>
  <c r="P20" i="5" s="1"/>
  <c r="L23" i="5"/>
  <c r="N24" i="5"/>
  <c r="N23" i="5" s="1"/>
  <c r="G26" i="5"/>
  <c r="F27" i="5"/>
  <c r="F26" i="5" s="1"/>
  <c r="K28" i="5"/>
  <c r="K26" i="5" s="1"/>
  <c r="D30" i="5"/>
  <c r="D29" i="5" s="1"/>
  <c r="K30" i="5"/>
  <c r="K29" i="5" s="1"/>
  <c r="Q32" i="5"/>
  <c r="I33" i="5"/>
  <c r="I32" i="5" s="1"/>
  <c r="P33" i="5"/>
  <c r="P32" i="5" s="1"/>
  <c r="L35" i="5"/>
  <c r="G38" i="5"/>
  <c r="K40" i="5"/>
  <c r="K42" i="5"/>
  <c r="K41" i="5" s="1"/>
  <c r="Q44" i="5"/>
  <c r="I45" i="5"/>
  <c r="I44" i="5" s="1"/>
  <c r="D25" i="5"/>
  <c r="D23" i="5" s="1"/>
  <c r="K39" i="5"/>
  <c r="K38" i="5" s="1"/>
  <c r="Q41" i="5"/>
  <c r="D9" i="5"/>
  <c r="D8" i="5" s="1"/>
  <c r="K9" i="5"/>
  <c r="K8" i="5" s="1"/>
  <c r="N15" i="5"/>
  <c r="N14" i="5" s="1"/>
  <c r="D21" i="5"/>
  <c r="D20" i="5" s="1"/>
  <c r="K21" i="5"/>
  <c r="K20" i="5" s="1"/>
  <c r="Q23" i="5"/>
  <c r="I24" i="5"/>
  <c r="I23" i="5" s="1"/>
  <c r="P24" i="5"/>
  <c r="P23" i="5" s="1"/>
  <c r="L26" i="5"/>
  <c r="N27" i="5"/>
  <c r="N26" i="5" s="1"/>
  <c r="G29" i="5"/>
  <c r="F30" i="5"/>
  <c r="F29" i="5" s="1"/>
  <c r="K31" i="5"/>
  <c r="D33" i="5"/>
  <c r="D32" i="5" s="1"/>
  <c r="K33" i="5"/>
  <c r="K32" i="5" s="1"/>
  <c r="Q35" i="5"/>
  <c r="I36" i="5"/>
  <c r="I35" i="5" s="1"/>
  <c r="P36" i="5"/>
  <c r="P35" i="5" s="1"/>
  <c r="G41" i="5"/>
  <c r="F42" i="5"/>
  <c r="F41" i="5" s="1"/>
  <c r="K43" i="5"/>
  <c r="D45" i="5"/>
  <c r="D44" i="5" s="1"/>
  <c r="K45" i="5"/>
  <c r="K44" i="5" s="1"/>
  <c r="G23" i="5"/>
  <c r="Q29" i="5"/>
  <c r="G8" i="5"/>
  <c r="Q14" i="5"/>
  <c r="G20" i="5"/>
  <c r="Q26" i="5"/>
  <c r="G32" i="5"/>
  <c r="Q38" i="5"/>
  <c r="G44" i="5"/>
  <c r="N11" i="4"/>
  <c r="F6" i="4"/>
  <c r="F5" i="4" s="1"/>
  <c r="D17" i="4"/>
  <c r="D26" i="4"/>
  <c r="N32" i="4"/>
  <c r="D35" i="4"/>
  <c r="N7" i="4"/>
  <c r="N5" i="4" s="1"/>
  <c r="D14" i="4"/>
  <c r="D23" i="4"/>
  <c r="Q17" i="4"/>
  <c r="L20" i="4"/>
  <c r="Q29" i="4"/>
  <c r="G35" i="4"/>
  <c r="D37" i="4"/>
  <c r="K39" i="4"/>
  <c r="Q41" i="4"/>
  <c r="J5" i="4"/>
  <c r="K6" i="4" s="1"/>
  <c r="G6" i="4"/>
  <c r="L7" i="4"/>
  <c r="Q8" i="4"/>
  <c r="I9" i="4"/>
  <c r="L11" i="4"/>
  <c r="G14" i="4"/>
  <c r="K16" i="4"/>
  <c r="K18" i="4"/>
  <c r="Q20" i="4"/>
  <c r="I21" i="4"/>
  <c r="I20" i="4" s="1"/>
  <c r="L23" i="4"/>
  <c r="G26" i="4"/>
  <c r="K28" i="4"/>
  <c r="K30" i="4"/>
  <c r="Q32" i="4"/>
  <c r="I33" i="4"/>
  <c r="L35" i="4"/>
  <c r="G38" i="4"/>
  <c r="K40" i="4"/>
  <c r="K42" i="4"/>
  <c r="Q44" i="4"/>
  <c r="I45" i="4"/>
  <c r="I44" i="4" s="1"/>
  <c r="K15" i="4"/>
  <c r="K14" i="4" s="1"/>
  <c r="N19" i="4"/>
  <c r="N17" i="4" s="1"/>
  <c r="G23" i="4"/>
  <c r="K27" i="4"/>
  <c r="N31" i="4"/>
  <c r="N29" i="4" s="1"/>
  <c r="N43" i="4"/>
  <c r="N41" i="4" s="1"/>
  <c r="L44" i="4"/>
  <c r="C5" i="4"/>
  <c r="G5" i="4" s="1"/>
  <c r="O5" i="4"/>
  <c r="Q5" i="4" s="1"/>
  <c r="K9" i="4"/>
  <c r="K8" i="4" s="1"/>
  <c r="I10" i="4"/>
  <c r="Q11" i="4"/>
  <c r="I12" i="4"/>
  <c r="I11" i="4" s="1"/>
  <c r="P12" i="4"/>
  <c r="P11" i="4" s="1"/>
  <c r="G17" i="4"/>
  <c r="F18" i="4"/>
  <c r="F17" i="4" s="1"/>
  <c r="K19" i="4"/>
  <c r="K21" i="4"/>
  <c r="K20" i="4" s="1"/>
  <c r="Q23" i="4"/>
  <c r="I24" i="4"/>
  <c r="I23" i="4" s="1"/>
  <c r="P24" i="4"/>
  <c r="P23" i="4" s="1"/>
  <c r="G29" i="4"/>
  <c r="F30" i="4"/>
  <c r="F29" i="4" s="1"/>
  <c r="K31" i="4"/>
  <c r="K33" i="4"/>
  <c r="K32" i="4" s="1"/>
  <c r="I34" i="4"/>
  <c r="Q35" i="4"/>
  <c r="I36" i="4"/>
  <c r="I35" i="4" s="1"/>
  <c r="P36" i="4"/>
  <c r="P35" i="4" s="1"/>
  <c r="G41" i="4"/>
  <c r="F42" i="4"/>
  <c r="F41" i="4" s="1"/>
  <c r="K43" i="4"/>
  <c r="K45" i="4"/>
  <c r="K44" i="4" s="1"/>
  <c r="D13" i="4"/>
  <c r="D11" i="4" s="1"/>
  <c r="D25" i="4"/>
  <c r="H5" i="4"/>
  <c r="I6" i="4" s="1"/>
  <c r="G8" i="4"/>
  <c r="Q14" i="4"/>
  <c r="G20" i="4"/>
  <c r="Q26" i="4"/>
  <c r="G32" i="4"/>
  <c r="Q38" i="4"/>
  <c r="G44" i="4"/>
  <c r="F5" i="3"/>
  <c r="F8" i="3"/>
  <c r="D14" i="3"/>
  <c r="P25" i="3"/>
  <c r="P24" i="3"/>
  <c r="P23" i="3" s="1"/>
  <c r="Q23" i="3"/>
  <c r="F35" i="3"/>
  <c r="P41" i="3"/>
  <c r="Q7" i="3"/>
  <c r="O5" i="3"/>
  <c r="P7" i="3" s="1"/>
  <c r="I10" i="3"/>
  <c r="I9" i="3"/>
  <c r="I8" i="3" s="1"/>
  <c r="N8" i="3"/>
  <c r="G11" i="3"/>
  <c r="Q17" i="3"/>
  <c r="P17" i="3"/>
  <c r="N19" i="3"/>
  <c r="N17" i="3" s="1"/>
  <c r="D25" i="3"/>
  <c r="D23" i="3" s="1"/>
  <c r="N44" i="3"/>
  <c r="D13" i="3"/>
  <c r="D11" i="3" s="1"/>
  <c r="F19" i="3"/>
  <c r="F18" i="3"/>
  <c r="F17" i="3" s="1"/>
  <c r="G17" i="3"/>
  <c r="N7" i="3"/>
  <c r="N5" i="3" s="1"/>
  <c r="L14" i="3"/>
  <c r="K16" i="3"/>
  <c r="N32" i="3"/>
  <c r="L6" i="3"/>
  <c r="J5" i="3"/>
  <c r="C5" i="3"/>
  <c r="D6" i="3" s="1"/>
  <c r="P13" i="3"/>
  <c r="P12" i="3"/>
  <c r="P11" i="3" s="1"/>
  <c r="Q11" i="3"/>
  <c r="K15" i="3"/>
  <c r="I22" i="3"/>
  <c r="I21" i="3"/>
  <c r="I20" i="3" s="1"/>
  <c r="L26" i="3"/>
  <c r="K28" i="3"/>
  <c r="K26" i="3" s="1"/>
  <c r="D26" i="3"/>
  <c r="F31" i="3"/>
  <c r="F30" i="3"/>
  <c r="G29" i="3"/>
  <c r="D38" i="3"/>
  <c r="N31" i="3"/>
  <c r="N29" i="3" s="1"/>
  <c r="L32" i="3"/>
  <c r="D37" i="3"/>
  <c r="D35" i="3" s="1"/>
  <c r="Q41" i="3"/>
  <c r="Q8" i="3"/>
  <c r="P9" i="3"/>
  <c r="P8" i="3" s="1"/>
  <c r="L11" i="3"/>
  <c r="N12" i="3"/>
  <c r="N11" i="3" s="1"/>
  <c r="G14" i="3"/>
  <c r="F15" i="3"/>
  <c r="F14" i="3" s="1"/>
  <c r="D18" i="3"/>
  <c r="D17" i="3" s="1"/>
  <c r="K18" i="3"/>
  <c r="K17" i="3" s="1"/>
  <c r="I19" i="3"/>
  <c r="I17" i="3" s="1"/>
  <c r="Q20" i="3"/>
  <c r="P21" i="3"/>
  <c r="P20" i="3" s="1"/>
  <c r="L23" i="3"/>
  <c r="N24" i="3"/>
  <c r="N23" i="3" s="1"/>
  <c r="G26" i="3"/>
  <c r="F27" i="3"/>
  <c r="F26" i="3" s="1"/>
  <c r="D30" i="3"/>
  <c r="D29" i="3" s="1"/>
  <c r="K30" i="3"/>
  <c r="K29" i="3" s="1"/>
  <c r="I31" i="3"/>
  <c r="I29" i="3" s="1"/>
  <c r="Q32" i="3"/>
  <c r="I33" i="3"/>
  <c r="I32" i="3" s="1"/>
  <c r="P33" i="3"/>
  <c r="P32" i="3" s="1"/>
  <c r="L35" i="3"/>
  <c r="N36" i="3"/>
  <c r="N35" i="3" s="1"/>
  <c r="G38" i="3"/>
  <c r="F39" i="3"/>
  <c r="F38" i="3" s="1"/>
  <c r="K40" i="3"/>
  <c r="D42" i="3"/>
  <c r="D41" i="3" s="1"/>
  <c r="K42" i="3"/>
  <c r="Q44" i="3"/>
  <c r="I45" i="3"/>
  <c r="P45" i="3"/>
  <c r="P44" i="3" s="1"/>
  <c r="Q29" i="3"/>
  <c r="K39" i="3"/>
  <c r="N43" i="3"/>
  <c r="N41" i="3" s="1"/>
  <c r="D9" i="3"/>
  <c r="D8" i="3" s="1"/>
  <c r="K9" i="3"/>
  <c r="K8" i="3" s="1"/>
  <c r="I12" i="3"/>
  <c r="I11" i="3" s="1"/>
  <c r="N15" i="3"/>
  <c r="N14" i="3" s="1"/>
  <c r="D21" i="3"/>
  <c r="D20" i="3" s="1"/>
  <c r="K21" i="3"/>
  <c r="K20" i="3" s="1"/>
  <c r="I24" i="3"/>
  <c r="I23" i="3" s="1"/>
  <c r="N27" i="3"/>
  <c r="N26" i="3" s="1"/>
  <c r="D33" i="3"/>
  <c r="D32" i="3" s="1"/>
  <c r="K33" i="3"/>
  <c r="K32" i="3" s="1"/>
  <c r="Q35" i="3"/>
  <c r="I36" i="3"/>
  <c r="I35" i="3" s="1"/>
  <c r="P36" i="3"/>
  <c r="P35" i="3" s="1"/>
  <c r="N39" i="3"/>
  <c r="N38" i="3" s="1"/>
  <c r="G41" i="3"/>
  <c r="F42" i="3"/>
  <c r="F41" i="3" s="1"/>
  <c r="K43" i="3"/>
  <c r="D45" i="3"/>
  <c r="D44" i="3" s="1"/>
  <c r="K45" i="3"/>
  <c r="K44" i="3" s="1"/>
  <c r="I46" i="3"/>
  <c r="G35" i="3"/>
  <c r="G8" i="3"/>
  <c r="Q14" i="3"/>
  <c r="G20" i="3"/>
  <c r="Q26" i="3"/>
  <c r="G32" i="3"/>
  <c r="Q38" i="3"/>
  <c r="G44" i="3"/>
  <c r="N7" i="2"/>
  <c r="N5" i="2" s="1"/>
  <c r="P13" i="2"/>
  <c r="P12" i="2"/>
  <c r="Q11" i="2"/>
  <c r="I22" i="2"/>
  <c r="I21" i="2"/>
  <c r="D13" i="2"/>
  <c r="D11" i="2" s="1"/>
  <c r="I14" i="2"/>
  <c r="F19" i="2"/>
  <c r="F18" i="2"/>
  <c r="F17" i="2" s="1"/>
  <c r="G17" i="2"/>
  <c r="P25" i="2"/>
  <c r="P24" i="2"/>
  <c r="Q23" i="2"/>
  <c r="D35" i="2"/>
  <c r="N44" i="2"/>
  <c r="Q7" i="2"/>
  <c r="O5" i="2"/>
  <c r="P7" i="2" s="1"/>
  <c r="I10" i="2"/>
  <c r="I9" i="2"/>
  <c r="L14" i="2"/>
  <c r="K16" i="2"/>
  <c r="D14" i="2"/>
  <c r="L20" i="2"/>
  <c r="D24" i="2"/>
  <c r="D25" i="2"/>
  <c r="F23" i="2"/>
  <c r="P29" i="2"/>
  <c r="N35" i="2"/>
  <c r="D41" i="2"/>
  <c r="K14" i="2"/>
  <c r="L6" i="2"/>
  <c r="J5" i="2"/>
  <c r="C5" i="2"/>
  <c r="D6" i="2" s="1"/>
  <c r="N8" i="2"/>
  <c r="G11" i="2"/>
  <c r="Q17" i="2"/>
  <c r="N19" i="2"/>
  <c r="N17" i="2" s="1"/>
  <c r="N32" i="2"/>
  <c r="Q29" i="2"/>
  <c r="G35" i="2"/>
  <c r="Q8" i="2"/>
  <c r="P9" i="2"/>
  <c r="P8" i="2" s="1"/>
  <c r="L11" i="2"/>
  <c r="N12" i="2"/>
  <c r="N11" i="2" s="1"/>
  <c r="G14" i="2"/>
  <c r="F15" i="2"/>
  <c r="F14" i="2" s="1"/>
  <c r="D18" i="2"/>
  <c r="D17" i="2" s="1"/>
  <c r="K18" i="2"/>
  <c r="K17" i="2" s="1"/>
  <c r="I19" i="2"/>
  <c r="I17" i="2" s="1"/>
  <c r="Q20" i="2"/>
  <c r="P21" i="2"/>
  <c r="P20" i="2" s="1"/>
  <c r="L23" i="2"/>
  <c r="N24" i="2"/>
  <c r="N23" i="2" s="1"/>
  <c r="G26" i="2"/>
  <c r="F27" i="2"/>
  <c r="F26" i="2" s="1"/>
  <c r="K28" i="2"/>
  <c r="D30" i="2"/>
  <c r="D29" i="2" s="1"/>
  <c r="K30" i="2"/>
  <c r="Q32" i="2"/>
  <c r="I33" i="2"/>
  <c r="I32" i="2" s="1"/>
  <c r="P33" i="2"/>
  <c r="P32" i="2" s="1"/>
  <c r="L35" i="2"/>
  <c r="G38" i="2"/>
  <c r="K40" i="2"/>
  <c r="K38" i="2" s="1"/>
  <c r="K42" i="2"/>
  <c r="Q44" i="2"/>
  <c r="I45" i="2"/>
  <c r="I44" i="2" s="1"/>
  <c r="K27" i="2"/>
  <c r="K26" i="2" s="1"/>
  <c r="L32" i="2"/>
  <c r="D37" i="2"/>
  <c r="N43" i="2"/>
  <c r="N41" i="2" s="1"/>
  <c r="L44" i="2"/>
  <c r="D9" i="2"/>
  <c r="D8" i="2" s="1"/>
  <c r="K9" i="2"/>
  <c r="K8" i="2" s="1"/>
  <c r="I12" i="2"/>
  <c r="I11" i="2" s="1"/>
  <c r="N15" i="2"/>
  <c r="N14" i="2" s="1"/>
  <c r="D21" i="2"/>
  <c r="D20" i="2" s="1"/>
  <c r="K21" i="2"/>
  <c r="K20" i="2" s="1"/>
  <c r="I24" i="2"/>
  <c r="I23" i="2" s="1"/>
  <c r="N27" i="2"/>
  <c r="N26" i="2" s="1"/>
  <c r="G29" i="2"/>
  <c r="F30" i="2"/>
  <c r="F29" i="2" s="1"/>
  <c r="K31" i="2"/>
  <c r="D33" i="2"/>
  <c r="D32" i="2" s="1"/>
  <c r="K33" i="2"/>
  <c r="K32" i="2" s="1"/>
  <c r="Q35" i="2"/>
  <c r="I36" i="2"/>
  <c r="I35" i="2" s="1"/>
  <c r="P36" i="2"/>
  <c r="P35" i="2" s="1"/>
  <c r="L38" i="2"/>
  <c r="N39" i="2"/>
  <c r="N38" i="2" s="1"/>
  <c r="G41" i="2"/>
  <c r="F42" i="2"/>
  <c r="F41" i="2" s="1"/>
  <c r="K43" i="2"/>
  <c r="D45" i="2"/>
  <c r="D44" i="2" s="1"/>
  <c r="K45" i="2"/>
  <c r="K44" i="2" s="1"/>
  <c r="N31" i="2"/>
  <c r="N29" i="2" s="1"/>
  <c r="Q41" i="2"/>
  <c r="G8" i="2"/>
  <c r="Q14" i="2"/>
  <c r="G20" i="2"/>
  <c r="Q26" i="2"/>
  <c r="G32" i="2"/>
  <c r="Q38" i="2"/>
  <c r="G44" i="2"/>
  <c r="D7" i="4" l="1"/>
  <c r="G5" i="5"/>
  <c r="I6" i="5"/>
  <c r="I5" i="5" s="1"/>
  <c r="D23" i="2"/>
  <c r="P11" i="2"/>
  <c r="I8" i="4"/>
  <c r="D6" i="4"/>
  <c r="D5" i="4" s="1"/>
  <c r="D7" i="2"/>
  <c r="D5" i="2" s="1"/>
  <c r="I20" i="2"/>
  <c r="D7" i="3"/>
  <c r="D7" i="5"/>
  <c r="D5" i="5" s="1"/>
  <c r="N17" i="5"/>
  <c r="L5" i="5"/>
  <c r="K7" i="5"/>
  <c r="P6" i="5"/>
  <c r="P5" i="5" s="1"/>
  <c r="Q5" i="5"/>
  <c r="K6" i="5"/>
  <c r="P11" i="5"/>
  <c r="I8" i="5"/>
  <c r="K38" i="4"/>
  <c r="K26" i="4"/>
  <c r="K29" i="4"/>
  <c r="P7" i="4"/>
  <c r="I7" i="4"/>
  <c r="I5" i="4" s="1"/>
  <c r="L5" i="4"/>
  <c r="K7" i="4"/>
  <c r="K5" i="4" s="1"/>
  <c r="P6" i="4"/>
  <c r="P5" i="4" s="1"/>
  <c r="K41" i="4"/>
  <c r="I32" i="4"/>
  <c r="K17" i="4"/>
  <c r="L5" i="3"/>
  <c r="K7" i="3"/>
  <c r="P6" i="3"/>
  <c r="P5" i="3" s="1"/>
  <c r="Q5" i="3"/>
  <c r="K38" i="3"/>
  <c r="K14" i="3"/>
  <c r="I44" i="3"/>
  <c r="K6" i="3"/>
  <c r="K5" i="3" s="1"/>
  <c r="K41" i="3"/>
  <c r="F29" i="3"/>
  <c r="D5" i="3"/>
  <c r="G5" i="3"/>
  <c r="K29" i="2"/>
  <c r="L5" i="2"/>
  <c r="K7" i="2"/>
  <c r="G5" i="2"/>
  <c r="K41" i="2"/>
  <c r="K6" i="2"/>
  <c r="P23" i="2"/>
  <c r="P6" i="2"/>
  <c r="P5" i="2" s="1"/>
  <c r="Q5" i="2"/>
  <c r="I8" i="2"/>
  <c r="K5" i="2" l="1"/>
  <c r="K5" i="5"/>
</calcChain>
</file>

<file path=xl/sharedStrings.xml><?xml version="1.0" encoding="utf-8"?>
<sst xmlns="http://schemas.openxmlformats.org/spreadsheetml/2006/main" count="869" uniqueCount="92">
  <si>
    <t>房        屋</t>
    <phoneticPr fontId="2" type="noConversion"/>
  </si>
  <si>
    <t>土        地</t>
    <phoneticPr fontId="2" type="noConversion"/>
  </si>
  <si>
    <t>車        輛</t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</si>
  <si>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(1)</t>
    </r>
    <phoneticPr fontId="2" type="noConversion"/>
  </si>
  <si>
    <t>百分比</t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</si>
  <si>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(2)</t>
    </r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</si>
  <si>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(4)</t>
    </r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</si>
  <si>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(5)</t>
    </r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</si>
  <si>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(6)</t>
    </r>
    <phoneticPr fontId="2" type="noConversion"/>
  </si>
  <si>
    <t>合計</t>
  </si>
  <si>
    <t>男性</t>
  </si>
  <si>
    <t>女性</t>
  </si>
  <si>
    <t>女性</t>
    <phoneticPr fontId="2" type="noConversion"/>
  </si>
  <si>
    <t>資料來源：桃園市政府地方稅務局資訊科。</t>
    <phoneticPr fontId="2" type="noConversion"/>
  </si>
  <si>
    <t>說　　明：本表資料不包括非自然人及公同共有所有權人在內。</t>
    <phoneticPr fontId="5" type="noConversion"/>
  </si>
  <si>
    <r>
      <rPr>
        <sz val="12"/>
        <color theme="1"/>
        <rFont val="Times New Roman"/>
        <family val="1"/>
      </rPr>
      <t xml:space="preserve">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104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</si>
  <si>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t>行政區及性別</t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</si>
  <si>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(2)</t>
    </r>
    <phoneticPr fontId="2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</si>
  <si>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>(2)/(1)</t>
    </r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</si>
  <si>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(3)</t>
    </r>
    <phoneticPr fontId="2" type="noConversion"/>
  </si>
  <si>
    <t>百分比</t>
    <phoneticPr fontId="2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</si>
  <si>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>(4)/(3)</t>
    </r>
    <phoneticPr fontId="2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</si>
  <si>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>(6)/(5)</t>
    </r>
    <phoneticPr fontId="2" type="noConversion"/>
  </si>
  <si>
    <t>總  計</t>
    <phoneticPr fontId="5" type="noConversion"/>
  </si>
  <si>
    <t>桃園區</t>
    <phoneticPr fontId="5" type="noConversion"/>
  </si>
  <si>
    <t>大溪區</t>
    <phoneticPr fontId="5" type="noConversion"/>
  </si>
  <si>
    <t>中壢區</t>
    <phoneticPr fontId="5" type="noConversion"/>
  </si>
  <si>
    <t>楊梅區</t>
    <phoneticPr fontId="5" type="noConversion"/>
  </si>
  <si>
    <t>蘆竹區</t>
    <phoneticPr fontId="5" type="noConversion"/>
  </si>
  <si>
    <t>大園區</t>
    <phoneticPr fontId="5" type="noConversion"/>
  </si>
  <si>
    <t>龜山區</t>
    <phoneticPr fontId="5" type="noConversion"/>
  </si>
  <si>
    <t>八德區</t>
    <phoneticPr fontId="5" type="noConversion"/>
  </si>
  <si>
    <t>龍潭區</t>
    <phoneticPr fontId="5" type="noConversion"/>
  </si>
  <si>
    <t>平鎮區</t>
    <phoneticPr fontId="5" type="noConversion"/>
  </si>
  <si>
    <t>新屋區</t>
    <phoneticPr fontId="5" type="noConversion"/>
  </si>
  <si>
    <t>觀音區</t>
    <phoneticPr fontId="5" type="noConversion"/>
  </si>
  <si>
    <t>復興區</t>
    <phoneticPr fontId="5" type="noConversion"/>
  </si>
  <si>
    <t>合計</t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</si>
  <si>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105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</si>
  <si>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t>百分比</t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</si>
  <si>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(2)</t>
    </r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</si>
  <si>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(3)</t>
    </r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</si>
  <si>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(6)</t>
    </r>
    <phoneticPr fontId="2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</si>
  <si>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>(6)/(5)</t>
    </r>
    <phoneticPr fontId="2" type="noConversion"/>
  </si>
  <si>
    <t>大溪區</t>
    <phoneticPr fontId="5" type="noConversion"/>
  </si>
  <si>
    <t>大園區</t>
    <phoneticPr fontId="5" type="noConversion"/>
  </si>
  <si>
    <t>龜山區</t>
    <phoneticPr fontId="5" type="noConversion"/>
  </si>
  <si>
    <t>八德區</t>
    <phoneticPr fontId="5" type="noConversion"/>
  </si>
  <si>
    <t>龍潭區</t>
    <phoneticPr fontId="5" type="noConversion"/>
  </si>
  <si>
    <t>觀音區</t>
    <phoneticPr fontId="5" type="noConversion"/>
  </si>
  <si>
    <r>
      <rPr>
        <sz val="12"/>
        <color theme="1"/>
        <rFont val="Times New Roman"/>
        <family val="1"/>
      </rPr>
      <t xml:space="preserve">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106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</si>
  <si>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t>土        地</t>
    <phoneticPr fontId="2" type="noConversion"/>
  </si>
  <si>
    <t>百分比</t>
    <phoneticPr fontId="2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</si>
  <si>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>(2)/(1)</t>
    </r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</si>
  <si>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(3)</t>
    </r>
    <phoneticPr fontId="2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</si>
  <si>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>(4)/(3)</t>
    </r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</si>
  <si>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(5)</t>
    </r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</si>
  <si>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(6)</t>
    </r>
    <phoneticPr fontId="2" type="noConversion"/>
  </si>
  <si>
    <r>
      <rPr>
        <sz val="12"/>
        <color theme="1"/>
        <rFont val="標楷體"/>
        <family val="4"/>
        <charset val="136"/>
      </rPr>
      <t>平均</t>
    </r>
    <r>
      <rPr>
        <sz val="12"/>
        <color theme="1"/>
        <rFont val="Times New Roman"/>
        <family val="1"/>
      </rPr>
      <t>(6)/(5)</t>
    </r>
    <phoneticPr fontId="2" type="noConversion"/>
  </si>
  <si>
    <t>總  計</t>
    <phoneticPr fontId="5" type="noConversion"/>
  </si>
  <si>
    <t>楊梅區</t>
    <phoneticPr fontId="5" type="noConversion"/>
  </si>
  <si>
    <t>龍潭區</t>
    <phoneticPr fontId="5" type="noConversion"/>
  </si>
  <si>
    <t>平鎮區</t>
    <phoneticPr fontId="5" type="noConversion"/>
  </si>
  <si>
    <t>新屋區</t>
    <phoneticPr fontId="5" type="noConversion"/>
  </si>
  <si>
    <t>觀音區</t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</si>
  <si>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107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</si>
  <si>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t>房        屋</t>
    <phoneticPr fontId="2" type="noConversion"/>
  </si>
  <si>
    <t>車        輛</t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</si>
  <si>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(1)</t>
    </r>
    <phoneticPr fontId="2" type="noConversion"/>
  </si>
  <si>
    <t>百分比</t>
    <phoneticPr fontId="2" type="noConversion"/>
  </si>
  <si>
    <r>
      <rPr>
        <sz val="12"/>
        <color theme="1"/>
        <rFont val="標楷體"/>
        <family val="4"/>
        <charset val="136"/>
      </rPr>
      <t>筆數</t>
    </r>
    <r>
      <rPr>
        <sz val="12"/>
        <color theme="1"/>
        <rFont val="Times New Roman"/>
        <family val="1"/>
      </rPr>
      <t>(2)</t>
    </r>
    <phoneticPr fontId="2" type="noConversion"/>
  </si>
  <si>
    <r>
      <rPr>
        <sz val="12"/>
        <color theme="1"/>
        <rFont val="標楷體"/>
        <family val="4"/>
        <charset val="136"/>
      </rPr>
      <t>人數</t>
    </r>
    <r>
      <rPr>
        <sz val="12"/>
        <color theme="1"/>
        <rFont val="Times New Roman"/>
        <family val="1"/>
      </rPr>
      <t xml:space="preserve"> (3)</t>
    </r>
    <phoneticPr fontId="2" type="noConversion"/>
  </si>
  <si>
    <t>百分比</t>
    <phoneticPr fontId="2" type="noConversion"/>
  </si>
  <si>
    <t>總  計</t>
    <phoneticPr fontId="5" type="noConversion"/>
  </si>
  <si>
    <t>桃園區</t>
    <phoneticPr fontId="5" type="noConversion"/>
  </si>
  <si>
    <t>大溪區</t>
    <phoneticPr fontId="5" type="noConversion"/>
  </si>
  <si>
    <t>楊梅區</t>
    <phoneticPr fontId="5" type="noConversion"/>
  </si>
  <si>
    <t>大園區</t>
    <phoneticPr fontId="5" type="noConversion"/>
  </si>
  <si>
    <t>八德區</t>
    <phoneticPr fontId="5" type="noConversion"/>
  </si>
  <si>
    <t>龍潭區</t>
    <phoneticPr fontId="5" type="noConversion"/>
  </si>
  <si>
    <t>復興區</t>
    <phoneticPr fontId="5" type="noConversion"/>
  </si>
  <si>
    <t>女性</t>
    <phoneticPr fontId="2" type="noConversion"/>
  </si>
  <si>
    <r>
      <t xml:space="preserve">    單位：人；筆；</t>
    </r>
    <r>
      <rPr>
        <sz val="12"/>
        <color theme="1"/>
        <rFont val="Times New Roman"/>
        <family val="1"/>
      </rPr>
      <t>%</t>
    </r>
    <phoneticPr fontId="2" type="noConversion"/>
  </si>
  <si>
    <r>
      <t xml:space="preserve">    單位：人；筆；</t>
    </r>
    <r>
      <rPr>
        <sz val="12"/>
        <color theme="1"/>
        <rFont val="Times New Roman"/>
        <family val="1"/>
      </rPr>
      <t>%</t>
    </r>
    <phoneticPr fontId="2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</si>
  <si>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108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</si>
  <si>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109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</si>
  <si>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110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</si>
  <si>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111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</si>
  <si>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112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</si>
  <si>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t>桃園市財產稅籍持有人數-按納稅義務人性別及行政區別分</t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</si>
  <si>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113  </t>
    </r>
    <r>
      <rPr>
        <sz val="12"/>
        <color theme="1"/>
        <rFont val="標楷體"/>
        <family val="4"/>
        <charset val="136"/>
      </rPr>
      <t>年底</t>
    </r>
    <phoneticPr fontId="5" type="noConversion"/>
  </si>
  <si>
    <r>
      <rPr>
        <sz val="12"/>
        <color theme="1"/>
        <rFont val="Times New Roman"/>
        <family val="1"/>
      </rPr>
      <t xml:space="preserve">                 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114  </t>
    </r>
    <r>
      <rPr>
        <sz val="12"/>
        <color theme="1"/>
        <rFont val="標楷體"/>
        <family val="4"/>
        <charset val="136"/>
      </rPr>
      <t>年底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</si>
</sst>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0.00_);[Red]\(0.00\)"/>
    <numFmt numFmtId="179" formatCode="#,##0_);[Red]\(#,##0\)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9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sz val="11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theme="1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0" borderId="0"/>
  </cellStyleXfs>
  <cellXfs count="54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178" fontId="7" fillId="0" borderId="10" xfId="2" applyNumberFormat="1" applyFont="1" applyBorder="1" applyAlignment="1">
      <alignment horizontal="right" vertical="center"/>
    </xf>
    <xf numFmtId="178" fontId="4" fillId="0" borderId="0" xfId="2" applyNumberFormat="1" applyFont="1" applyBorder="1" applyAlignment="1">
      <alignment horizontal="right" vertical="center"/>
    </xf>
    <xf numFmtId="178" fontId="7" fillId="0" borderId="0" xfId="2" applyNumberFormat="1" applyFont="1" applyBorder="1" applyAlignment="1">
      <alignment horizontal="right" vertical="center"/>
    </xf>
    <xf numFmtId="176" fontId="3" fillId="0" borderId="13" xfId="2" applyNumberFormat="1" applyFont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  <xf numFmtId="0" fontId="1" fillId="0" borderId="0" xfId="1">
      <alignment vertical="center"/>
    </xf>
    <xf numFmtId="0" fontId="8" fillId="0" borderId="0" xfId="1" applyFont="1">
      <alignment vertical="center"/>
    </xf>
    <xf numFmtId="0" fontId="6" fillId="0" borderId="1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right" vertical="center"/>
    </xf>
    <xf numFmtId="177" fontId="7" fillId="0" borderId="10" xfId="2" applyNumberFormat="1" applyFon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176" fontId="4" fillId="0" borderId="0" xfId="2" applyNumberFormat="1" applyFont="1" applyBorder="1" applyAlignment="1">
      <alignment horizontal="right" vertical="center"/>
    </xf>
    <xf numFmtId="177" fontId="4" fillId="0" borderId="0" xfId="2" applyNumberFormat="1" applyFont="1" applyBorder="1" applyAlignment="1">
      <alignment horizontal="right" vertical="center"/>
    </xf>
    <xf numFmtId="0" fontId="11" fillId="0" borderId="0" xfId="3" applyFont="1" applyBorder="1" applyAlignment="1">
      <alignment horizontal="center" vertical="center" wrapText="1"/>
    </xf>
    <xf numFmtId="176" fontId="7" fillId="0" borderId="0" xfId="2" applyNumberFormat="1" applyFont="1" applyBorder="1" applyAlignment="1">
      <alignment horizontal="right" vertical="center"/>
    </xf>
    <xf numFmtId="177" fontId="7" fillId="0" borderId="0" xfId="2" applyNumberFormat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176" fontId="4" fillId="0" borderId="1" xfId="2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right" vertical="center"/>
    </xf>
    <xf numFmtId="176" fontId="7" fillId="0" borderId="10" xfId="2" applyNumberFormat="1" applyFont="1" applyBorder="1" applyAlignment="1">
      <alignment horizontal="center" vertical="center"/>
    </xf>
    <xf numFmtId="176" fontId="4" fillId="0" borderId="0" xfId="2" applyNumberFormat="1" applyFont="1" applyBorder="1" applyAlignment="1">
      <alignment horizontal="center" vertical="center"/>
    </xf>
    <xf numFmtId="176" fontId="7" fillId="0" borderId="0" xfId="2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</cellXfs>
  <cellStyles count="4">
    <cellStyle name="一般" xfId="0" builtinId="0"/>
    <cellStyle name="一般 2" xfId="3"/>
    <cellStyle name="一般 3" xfId="1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9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2"/>
      <c r="B2" s="2"/>
      <c r="C2" s="43" t="s">
        <v>15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4</v>
      </c>
      <c r="E4" s="3" t="s">
        <v>17</v>
      </c>
      <c r="F4" s="4" t="s">
        <v>4</v>
      </c>
      <c r="G4" s="5" t="s">
        <v>18</v>
      </c>
      <c r="H4" s="3" t="s">
        <v>19</v>
      </c>
      <c r="I4" s="4" t="s">
        <v>20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8</v>
      </c>
      <c r="P4" s="4" t="s">
        <v>4</v>
      </c>
      <c r="Q4" s="6" t="s">
        <v>22</v>
      </c>
    </row>
    <row r="5" spans="1:17" s="1" customFormat="1" ht="22.15" customHeight="1">
      <c r="A5" s="15" t="s">
        <v>23</v>
      </c>
      <c r="B5" s="16"/>
      <c r="C5" s="17">
        <f>SUM(C6:C7)</f>
        <v>779757</v>
      </c>
      <c r="D5" s="18">
        <f>D6+D7</f>
        <v>100</v>
      </c>
      <c r="E5" s="17">
        <f t="shared" ref="E5:O5" si="0">SUM(E6:E7)</f>
        <v>873527</v>
      </c>
      <c r="F5" s="18">
        <f>F6+F7</f>
        <v>100</v>
      </c>
      <c r="G5" s="7">
        <f>E5/C5</f>
        <v>1.1202554129042765</v>
      </c>
      <c r="H5" s="17">
        <f t="shared" si="0"/>
        <v>853198</v>
      </c>
      <c r="I5" s="18">
        <f>I6+I7</f>
        <v>100</v>
      </c>
      <c r="J5" s="17">
        <f t="shared" si="0"/>
        <v>3418734</v>
      </c>
      <c r="K5" s="18">
        <f>K6+K7</f>
        <v>100</v>
      </c>
      <c r="L5" s="7">
        <f>J5/H5</f>
        <v>4.0069643857580539</v>
      </c>
      <c r="M5" s="17">
        <f t="shared" si="0"/>
        <v>496331</v>
      </c>
      <c r="N5" s="18">
        <f>N6+N7</f>
        <v>100</v>
      </c>
      <c r="O5" s="17">
        <f t="shared" si="0"/>
        <v>562285</v>
      </c>
      <c r="P5" s="18">
        <f>P6+P7</f>
        <v>100</v>
      </c>
      <c r="Q5" s="7">
        <f>O5/M5</f>
        <v>1.1328830961596192</v>
      </c>
    </row>
    <row r="6" spans="1:17" s="1" customFormat="1" ht="22.15" customHeight="1">
      <c r="A6" s="19"/>
      <c r="B6" s="20" t="s">
        <v>10</v>
      </c>
      <c r="C6" s="21">
        <f>C9+C12+C15+C18+C21+C24+C27+C30+C33+C36+C39+C42+C45</f>
        <v>404831</v>
      </c>
      <c r="D6" s="22">
        <f>C6/C5*100</f>
        <v>51.917584580837364</v>
      </c>
      <c r="E6" s="21">
        <f t="shared" ref="E6:O7" si="1">E9+E12+E15+E18+E21+E24+E27+E30+E33+E36+E39+E42+E45</f>
        <v>453294</v>
      </c>
      <c r="F6" s="22">
        <f>E6/E5*100</f>
        <v>51.892385696149056</v>
      </c>
      <c r="G6" s="8">
        <f>E6/C6</f>
        <v>1.1197116821587281</v>
      </c>
      <c r="H6" s="21">
        <f>H9+H12+H15+H18+H21+H24+H27+H30+H33+H36+H39+H42+H45</f>
        <v>454820</v>
      </c>
      <c r="I6" s="22">
        <f>H6/H5*100</f>
        <v>53.30767301376703</v>
      </c>
      <c r="J6" s="21">
        <f>J9+J12+J15+J18+J21+J24+J27+J30+J33+J36+J39+J42+J45</f>
        <v>2220133</v>
      </c>
      <c r="K6" s="22">
        <f>J6/J5*100</f>
        <v>64.940208860940913</v>
      </c>
      <c r="L6" s="8">
        <f>J6/H6</f>
        <v>4.8813442680620902</v>
      </c>
      <c r="M6" s="21">
        <f>M9+M12+M15+M18+M21+M24+M27+M30+M33+M36+M39+M42+M45</f>
        <v>256370</v>
      </c>
      <c r="N6" s="22">
        <f>M6/M5*100</f>
        <v>51.653029933653151</v>
      </c>
      <c r="O6" s="21">
        <f t="shared" si="1"/>
        <v>289364</v>
      </c>
      <c r="P6" s="22">
        <f>O6/O5*100</f>
        <v>51.462158869612381</v>
      </c>
      <c r="Q6" s="8">
        <f>O6/M6</f>
        <v>1.1286968053984476</v>
      </c>
    </row>
    <row r="7" spans="1:17" s="1" customFormat="1" ht="22.15" customHeight="1">
      <c r="A7" s="19"/>
      <c r="B7" s="20" t="s">
        <v>11</v>
      </c>
      <c r="C7" s="21">
        <f>C10+C13+C16+C19+C22+C25+C28+C31+C34+C37+C40+C43+C46</f>
        <v>374926</v>
      </c>
      <c r="D7" s="22">
        <f>C7/C5*100</f>
        <v>48.082415419162636</v>
      </c>
      <c r="E7" s="21">
        <f t="shared" si="1"/>
        <v>420233</v>
      </c>
      <c r="F7" s="22">
        <f>E7/E5*100</f>
        <v>48.107614303850937</v>
      </c>
      <c r="G7" s="8">
        <f t="shared" ref="G7:G45" si="2">E7/C7</f>
        <v>1.1208425129225501</v>
      </c>
      <c r="H7" s="21">
        <f>H10+H13+H16+H19+H22+H25+H28+H31+H34+H37+H40+H43+H46</f>
        <v>398378</v>
      </c>
      <c r="I7" s="22">
        <f>H7/H5*100</f>
        <v>46.69232698623297</v>
      </c>
      <c r="J7" s="21">
        <f>J10+J13+J16+J19+J22+J25+J28+J31+J34+J37+J40+J43+J46</f>
        <v>1198601</v>
      </c>
      <c r="K7" s="22">
        <f>J7/J5*100</f>
        <v>35.05979113905908</v>
      </c>
      <c r="L7" s="8">
        <f t="shared" ref="L7:L45" si="3">J7/H7</f>
        <v>3.0087027898126903</v>
      </c>
      <c r="M7" s="21">
        <f>M10+M13+M16+M19+M22+M25+M28+M31+M34+M37+M40+M43+M46</f>
        <v>239961</v>
      </c>
      <c r="N7" s="22">
        <f>M7/M5*100</f>
        <v>48.346970066346849</v>
      </c>
      <c r="O7" s="21">
        <f t="shared" si="1"/>
        <v>272921</v>
      </c>
      <c r="P7" s="22">
        <f>O7/O5*100</f>
        <v>48.537841130387619</v>
      </c>
      <c r="Q7" s="8">
        <f t="shared" ref="Q7:Q45" si="4">O7/M7</f>
        <v>1.1373556536270477</v>
      </c>
    </row>
    <row r="8" spans="1:17" s="1" customFormat="1" ht="22.15" customHeight="1">
      <c r="A8" s="23" t="s">
        <v>24</v>
      </c>
      <c r="B8" s="20" t="s">
        <v>9</v>
      </c>
      <c r="C8" s="24">
        <f>SUM(C9:C10)</f>
        <v>162569</v>
      </c>
      <c r="D8" s="25">
        <f>D9+D10</f>
        <v>100</v>
      </c>
      <c r="E8" s="24">
        <f t="shared" ref="E8:O8" si="5">SUM(E9:E10)</f>
        <v>189329</v>
      </c>
      <c r="F8" s="25">
        <f>F9+F10</f>
        <v>100</v>
      </c>
      <c r="G8" s="9">
        <f t="shared" si="2"/>
        <v>1.1646070284002485</v>
      </c>
      <c r="H8" s="24">
        <f t="shared" si="5"/>
        <v>163466</v>
      </c>
      <c r="I8" s="25">
        <f>I9+I10</f>
        <v>100</v>
      </c>
      <c r="J8" s="24">
        <f t="shared" si="5"/>
        <v>523584</v>
      </c>
      <c r="K8" s="25">
        <f>K9+K10</f>
        <v>100</v>
      </c>
      <c r="L8" s="9">
        <f t="shared" si="3"/>
        <v>3.2030146941871704</v>
      </c>
      <c r="M8" s="24">
        <f t="shared" si="5"/>
        <v>91708</v>
      </c>
      <c r="N8" s="25">
        <f>N9+N10</f>
        <v>100</v>
      </c>
      <c r="O8" s="24">
        <f t="shared" si="5"/>
        <v>102392</v>
      </c>
      <c r="P8" s="25">
        <f>P9+P10</f>
        <v>100</v>
      </c>
      <c r="Q8" s="9">
        <f t="shared" si="4"/>
        <v>1.1165001962751342</v>
      </c>
    </row>
    <row r="9" spans="1:17" s="1" customFormat="1" ht="22.15" customHeight="1">
      <c r="A9" s="23"/>
      <c r="B9" s="20" t="s">
        <v>10</v>
      </c>
      <c r="C9" s="21">
        <v>76990</v>
      </c>
      <c r="D9" s="22">
        <f>C9/C8*100</f>
        <v>47.358352453419776</v>
      </c>
      <c r="E9" s="21">
        <v>90470</v>
      </c>
      <c r="F9" s="22">
        <f>E9/E8*100</f>
        <v>47.784544364571722</v>
      </c>
      <c r="G9" s="8">
        <f t="shared" si="2"/>
        <v>1.1750876737238602</v>
      </c>
      <c r="H9" s="21">
        <v>78076</v>
      </c>
      <c r="I9" s="22">
        <f>H9/H8*100</f>
        <v>47.762837531963832</v>
      </c>
      <c r="J9" s="21">
        <v>302958</v>
      </c>
      <c r="K9" s="22">
        <f>J9/J8*100</f>
        <v>57.862348734873493</v>
      </c>
      <c r="L9" s="8">
        <f t="shared" si="3"/>
        <v>3.8802961217275476</v>
      </c>
      <c r="M9" s="21">
        <v>45038</v>
      </c>
      <c r="N9" s="22">
        <f>M9/M8*100</f>
        <v>49.11021939198325</v>
      </c>
      <c r="O9" s="21">
        <v>50214</v>
      </c>
      <c r="P9" s="22">
        <f>O9/O8*100</f>
        <v>49.040940698492072</v>
      </c>
      <c r="Q9" s="8">
        <f t="shared" si="4"/>
        <v>1.1149251742972601</v>
      </c>
    </row>
    <row r="10" spans="1:17" s="1" customFormat="1" ht="22.15" customHeight="1">
      <c r="A10" s="23"/>
      <c r="B10" s="20" t="s">
        <v>11</v>
      </c>
      <c r="C10" s="21">
        <v>85579</v>
      </c>
      <c r="D10" s="22">
        <f>C10/C8*100</f>
        <v>52.641647546580216</v>
      </c>
      <c r="E10" s="21">
        <v>98859</v>
      </c>
      <c r="F10" s="22">
        <f>E10/E8*100</f>
        <v>52.215455635428278</v>
      </c>
      <c r="G10" s="8">
        <f t="shared" si="2"/>
        <v>1.1551782563479358</v>
      </c>
      <c r="H10" s="21">
        <v>85390</v>
      </c>
      <c r="I10" s="22">
        <f>H10/H8*100</f>
        <v>52.237162468036168</v>
      </c>
      <c r="J10" s="21">
        <v>220626</v>
      </c>
      <c r="K10" s="22">
        <f>J10/J8*100</f>
        <v>42.137651265126514</v>
      </c>
      <c r="L10" s="8">
        <f t="shared" si="3"/>
        <v>2.5837451692235627</v>
      </c>
      <c r="M10" s="21">
        <v>46670</v>
      </c>
      <c r="N10" s="22">
        <f>M10/M8*100</f>
        <v>50.889780608016743</v>
      </c>
      <c r="O10" s="21">
        <v>52178</v>
      </c>
      <c r="P10" s="22">
        <f>O10/O8*100</f>
        <v>50.959059301507928</v>
      </c>
      <c r="Q10" s="8">
        <f t="shared" si="4"/>
        <v>1.1180201414184701</v>
      </c>
    </row>
    <row r="11" spans="1:17" s="1" customFormat="1" ht="22.15" customHeight="1">
      <c r="A11" s="23" t="s">
        <v>25</v>
      </c>
      <c r="B11" s="20" t="s">
        <v>9</v>
      </c>
      <c r="C11" s="24">
        <f>SUM(C12:C13)</f>
        <v>33581</v>
      </c>
      <c r="D11" s="25">
        <f>D12+D13</f>
        <v>100</v>
      </c>
      <c r="E11" s="24">
        <f t="shared" ref="E11:O11" si="6">SUM(E12:E13)</f>
        <v>35619</v>
      </c>
      <c r="F11" s="25">
        <f>F12+F13</f>
        <v>100</v>
      </c>
      <c r="G11" s="9">
        <f t="shared" si="2"/>
        <v>1.0606890801345998</v>
      </c>
      <c r="H11" s="24">
        <f t="shared" si="6"/>
        <v>41165</v>
      </c>
      <c r="I11" s="25">
        <f>I12+I13</f>
        <v>100</v>
      </c>
      <c r="J11" s="24">
        <f t="shared" si="6"/>
        <v>182467</v>
      </c>
      <c r="K11" s="25">
        <f>K12+K13</f>
        <v>100</v>
      </c>
      <c r="L11" s="9">
        <f t="shared" si="3"/>
        <v>4.4325762176606345</v>
      </c>
      <c r="M11" s="24">
        <f t="shared" si="6"/>
        <v>23087</v>
      </c>
      <c r="N11" s="25">
        <f>N12+N13</f>
        <v>100</v>
      </c>
      <c r="O11" s="24">
        <f t="shared" si="6"/>
        <v>26660</v>
      </c>
      <c r="P11" s="25">
        <f>P12+P13</f>
        <v>100</v>
      </c>
      <c r="Q11" s="9">
        <f t="shared" si="4"/>
        <v>1.1547624204097544</v>
      </c>
    </row>
    <row r="12" spans="1:17" s="1" customFormat="1" ht="22.15" customHeight="1">
      <c r="A12" s="23"/>
      <c r="B12" s="20" t="s">
        <v>10</v>
      </c>
      <c r="C12" s="21">
        <v>19277</v>
      </c>
      <c r="D12" s="22">
        <f>C12/C11*100</f>
        <v>57.404484678836241</v>
      </c>
      <c r="E12" s="21">
        <v>20345</v>
      </c>
      <c r="F12" s="22">
        <f>E12/E11*100</f>
        <v>57.118391869507846</v>
      </c>
      <c r="G12" s="8">
        <f t="shared" si="2"/>
        <v>1.0554028116408154</v>
      </c>
      <c r="H12" s="21">
        <v>24065</v>
      </c>
      <c r="I12" s="22">
        <f>H12/H11*100</f>
        <v>58.459856674359287</v>
      </c>
      <c r="J12" s="21">
        <v>120341</v>
      </c>
      <c r="K12" s="22">
        <f>J12/J11*100</f>
        <v>65.952199575813708</v>
      </c>
      <c r="L12" s="8">
        <f t="shared" si="3"/>
        <v>5.0006648659879493</v>
      </c>
      <c r="M12" s="21">
        <v>12660</v>
      </c>
      <c r="N12" s="22">
        <f>M12/M11*100</f>
        <v>54.836054922683765</v>
      </c>
      <c r="O12" s="21">
        <v>14580</v>
      </c>
      <c r="P12" s="22">
        <f>O12/O11*100</f>
        <v>54.688672168042004</v>
      </c>
      <c r="Q12" s="8">
        <f t="shared" si="4"/>
        <v>1.1516587677725119</v>
      </c>
    </row>
    <row r="13" spans="1:17" s="1" customFormat="1" ht="22.15" customHeight="1">
      <c r="A13" s="23"/>
      <c r="B13" s="20" t="s">
        <v>11</v>
      </c>
      <c r="C13" s="21">
        <v>14304</v>
      </c>
      <c r="D13" s="22">
        <f>C13/C11*100</f>
        <v>42.595515321163752</v>
      </c>
      <c r="E13" s="21">
        <v>15274</v>
      </c>
      <c r="F13" s="22">
        <f>E13/E11*100</f>
        <v>42.881608130492154</v>
      </c>
      <c r="G13" s="8">
        <f t="shared" si="2"/>
        <v>1.0678131991051454</v>
      </c>
      <c r="H13" s="21">
        <v>17100</v>
      </c>
      <c r="I13" s="22">
        <f>H13/H11*100</f>
        <v>41.540143325640713</v>
      </c>
      <c r="J13" s="21">
        <v>62126</v>
      </c>
      <c r="K13" s="22">
        <f>J13/J11*100</f>
        <v>34.047800424186292</v>
      </c>
      <c r="L13" s="8">
        <f t="shared" si="3"/>
        <v>3.6330994152046783</v>
      </c>
      <c r="M13" s="21">
        <v>10427</v>
      </c>
      <c r="N13" s="22">
        <f>M13/M11*100</f>
        <v>45.163945077316235</v>
      </c>
      <c r="O13" s="21">
        <v>12080</v>
      </c>
      <c r="P13" s="22">
        <f>O13/O11*100</f>
        <v>45.311327831957989</v>
      </c>
      <c r="Q13" s="8">
        <f t="shared" si="4"/>
        <v>1.1585307375083918</v>
      </c>
    </row>
    <row r="14" spans="1:17" s="1" customFormat="1" ht="22.15" customHeight="1">
      <c r="A14" s="23" t="s">
        <v>26</v>
      </c>
      <c r="B14" s="20" t="s">
        <v>9</v>
      </c>
      <c r="C14" s="24">
        <f>SUM(C15:C16)</f>
        <v>151067</v>
      </c>
      <c r="D14" s="25">
        <f>D15+D16</f>
        <v>100</v>
      </c>
      <c r="E14" s="24">
        <f t="shared" ref="E14:O14" si="7">SUM(E15:E16)</f>
        <v>176862</v>
      </c>
      <c r="F14" s="25">
        <f>F15+F16</f>
        <v>100</v>
      </c>
      <c r="G14" s="9">
        <f t="shared" si="2"/>
        <v>1.1707520504147166</v>
      </c>
      <c r="H14" s="24">
        <f t="shared" si="7"/>
        <v>156905</v>
      </c>
      <c r="I14" s="25">
        <f>I15+I16</f>
        <v>100</v>
      </c>
      <c r="J14" s="24">
        <f t="shared" si="7"/>
        <v>535915</v>
      </c>
      <c r="K14" s="25">
        <f>K15+K16</f>
        <v>100</v>
      </c>
      <c r="L14" s="9">
        <f t="shared" si="3"/>
        <v>3.4155380644338931</v>
      </c>
      <c r="M14" s="24">
        <f t="shared" si="7"/>
        <v>89041</v>
      </c>
      <c r="N14" s="25">
        <f>N15+N16</f>
        <v>100</v>
      </c>
      <c r="O14" s="24">
        <f t="shared" si="7"/>
        <v>99816</v>
      </c>
      <c r="P14" s="25">
        <f>P15+P16</f>
        <v>100</v>
      </c>
      <c r="Q14" s="9">
        <f t="shared" si="4"/>
        <v>1.1210116687817973</v>
      </c>
    </row>
    <row r="15" spans="1:17" s="1" customFormat="1" ht="22.15" customHeight="1">
      <c r="A15" s="23"/>
      <c r="B15" s="20" t="s">
        <v>10</v>
      </c>
      <c r="C15" s="21">
        <v>75735</v>
      </c>
      <c r="D15" s="22">
        <f>C15/C14*100</f>
        <v>50.133384524747292</v>
      </c>
      <c r="E15" s="21">
        <v>88544</v>
      </c>
      <c r="F15" s="22">
        <f>E15/E14*100</f>
        <v>50.063891621716358</v>
      </c>
      <c r="G15" s="8">
        <f t="shared" si="2"/>
        <v>1.1691292005017495</v>
      </c>
      <c r="H15" s="21">
        <v>79437</v>
      </c>
      <c r="I15" s="22">
        <f>H15/H14*100</f>
        <v>50.627449730728777</v>
      </c>
      <c r="J15" s="21">
        <v>328009</v>
      </c>
      <c r="K15" s="22">
        <f>J15/J14*100</f>
        <v>61.205415037832488</v>
      </c>
      <c r="L15" s="8">
        <f t="shared" si="3"/>
        <v>4.1291715447461508</v>
      </c>
      <c r="M15" s="21">
        <v>45400</v>
      </c>
      <c r="N15" s="22">
        <f>M15/M14*100</f>
        <v>50.987747217573933</v>
      </c>
      <c r="O15" s="21">
        <v>50694</v>
      </c>
      <c r="P15" s="22">
        <f>O15/O14*100</f>
        <v>50.78744890598702</v>
      </c>
      <c r="Q15" s="8">
        <f t="shared" si="4"/>
        <v>1.1166079295154185</v>
      </c>
    </row>
    <row r="16" spans="1:17" s="1" customFormat="1" ht="22.15" customHeight="1">
      <c r="A16" s="23"/>
      <c r="B16" s="20" t="s">
        <v>11</v>
      </c>
      <c r="C16" s="21">
        <v>75332</v>
      </c>
      <c r="D16" s="22">
        <f>C16/C14*100</f>
        <v>49.866615475252701</v>
      </c>
      <c r="E16" s="21">
        <v>88318</v>
      </c>
      <c r="F16" s="22">
        <f>E16/E14*100</f>
        <v>49.936108378283635</v>
      </c>
      <c r="G16" s="8">
        <f t="shared" si="2"/>
        <v>1.172383582010301</v>
      </c>
      <c r="H16" s="21">
        <v>77468</v>
      </c>
      <c r="I16" s="22">
        <f>H16/H14*100</f>
        <v>49.372550269271215</v>
      </c>
      <c r="J16" s="21">
        <v>207906</v>
      </c>
      <c r="K16" s="22">
        <f>J16/J14*100</f>
        <v>38.794584962167505</v>
      </c>
      <c r="L16" s="8">
        <f t="shared" si="3"/>
        <v>2.6837662002375176</v>
      </c>
      <c r="M16" s="21">
        <v>43641</v>
      </c>
      <c r="N16" s="22">
        <f>M16/M14*100</f>
        <v>49.012252782426074</v>
      </c>
      <c r="O16" s="21">
        <v>49122</v>
      </c>
      <c r="P16" s="22">
        <f>O16/O14*100</f>
        <v>49.212551094012987</v>
      </c>
      <c r="Q16" s="8">
        <f t="shared" si="4"/>
        <v>1.1255929057537637</v>
      </c>
    </row>
    <row r="17" spans="1:17" s="1" customFormat="1" ht="22.15" customHeight="1">
      <c r="A17" s="23" t="s">
        <v>27</v>
      </c>
      <c r="B17" s="20" t="s">
        <v>9</v>
      </c>
      <c r="C17" s="24">
        <f>SUM(C18:C19)</f>
        <v>60522</v>
      </c>
      <c r="D17" s="25">
        <f>D18+D19</f>
        <v>100</v>
      </c>
      <c r="E17" s="24">
        <f t="shared" ref="E17:O17" si="8">SUM(E18:E19)</f>
        <v>65550</v>
      </c>
      <c r="F17" s="25">
        <f>F18+F19</f>
        <v>100</v>
      </c>
      <c r="G17" s="9">
        <f t="shared" si="2"/>
        <v>1.083077228115396</v>
      </c>
      <c r="H17" s="24">
        <f t="shared" si="8"/>
        <v>65946</v>
      </c>
      <c r="I17" s="25">
        <f>I18+I19</f>
        <v>100</v>
      </c>
      <c r="J17" s="24">
        <f t="shared" si="8"/>
        <v>251934</v>
      </c>
      <c r="K17" s="25">
        <f>K18+K19</f>
        <v>100</v>
      </c>
      <c r="L17" s="9">
        <f t="shared" si="3"/>
        <v>3.8203075243380948</v>
      </c>
      <c r="M17" s="24">
        <f t="shared" si="8"/>
        <v>42359</v>
      </c>
      <c r="N17" s="25">
        <f>N18+N19</f>
        <v>100</v>
      </c>
      <c r="O17" s="24">
        <f t="shared" si="8"/>
        <v>48759</v>
      </c>
      <c r="P17" s="25">
        <f>P18+P19</f>
        <v>100</v>
      </c>
      <c r="Q17" s="9">
        <f t="shared" si="4"/>
        <v>1.1510894969191907</v>
      </c>
    </row>
    <row r="18" spans="1:17" s="1" customFormat="1" ht="22.15" customHeight="1">
      <c r="A18" s="23"/>
      <c r="B18" s="20" t="s">
        <v>10</v>
      </c>
      <c r="C18" s="21">
        <v>32531</v>
      </c>
      <c r="D18" s="22">
        <f>C18/C17*100</f>
        <v>53.750702223984668</v>
      </c>
      <c r="E18" s="21">
        <v>34946</v>
      </c>
      <c r="F18" s="22">
        <f>E18/E17*100</f>
        <v>53.311975591151793</v>
      </c>
      <c r="G18" s="8">
        <f t="shared" si="2"/>
        <v>1.0742368817435677</v>
      </c>
      <c r="H18" s="21">
        <v>36423</v>
      </c>
      <c r="I18" s="22">
        <f>H18/H17*100</f>
        <v>55.231553088890905</v>
      </c>
      <c r="J18" s="21">
        <v>170416</v>
      </c>
      <c r="K18" s="22">
        <f>J18/J17*100</f>
        <v>67.643112878769841</v>
      </c>
      <c r="L18" s="8">
        <f t="shared" si="3"/>
        <v>4.6788018559701285</v>
      </c>
      <c r="M18" s="21">
        <v>21874</v>
      </c>
      <c r="N18" s="22">
        <f>M18/M17*100</f>
        <v>51.639557118912158</v>
      </c>
      <c r="O18" s="21">
        <v>25008</v>
      </c>
      <c r="P18" s="22">
        <f>O18/O17*100</f>
        <v>51.28899280132898</v>
      </c>
      <c r="Q18" s="8">
        <f t="shared" si="4"/>
        <v>1.1432751211483954</v>
      </c>
    </row>
    <row r="19" spans="1:17" s="1" customFormat="1" ht="22.15" customHeight="1">
      <c r="A19" s="23"/>
      <c r="B19" s="20" t="s">
        <v>11</v>
      </c>
      <c r="C19" s="21">
        <v>27991</v>
      </c>
      <c r="D19" s="22">
        <f>C19/C17*100</f>
        <v>46.249297776015332</v>
      </c>
      <c r="E19" s="21">
        <v>30604</v>
      </c>
      <c r="F19" s="22">
        <f>E19/E17*100</f>
        <v>46.688024408848207</v>
      </c>
      <c r="G19" s="8">
        <f t="shared" si="2"/>
        <v>1.0933514343896253</v>
      </c>
      <c r="H19" s="21">
        <v>29523</v>
      </c>
      <c r="I19" s="22">
        <f>H19/H17*100</f>
        <v>44.768446911109088</v>
      </c>
      <c r="J19" s="21">
        <v>81518</v>
      </c>
      <c r="K19" s="22">
        <f>J19/J17*100</f>
        <v>32.356887121230166</v>
      </c>
      <c r="L19" s="8">
        <f t="shared" si="3"/>
        <v>2.7611692578667482</v>
      </c>
      <c r="M19" s="21">
        <v>20485</v>
      </c>
      <c r="N19" s="22">
        <f>M19/M17*100</f>
        <v>48.360442881087842</v>
      </c>
      <c r="O19" s="21">
        <v>23751</v>
      </c>
      <c r="P19" s="22">
        <f>O19/O17*100</f>
        <v>48.711007198671012</v>
      </c>
      <c r="Q19" s="8">
        <f t="shared" si="4"/>
        <v>1.1594337319990238</v>
      </c>
    </row>
    <row r="20" spans="1:17" s="1" customFormat="1" ht="22.15" customHeight="1">
      <c r="A20" s="23" t="s">
        <v>28</v>
      </c>
      <c r="B20" s="20" t="s">
        <v>9</v>
      </c>
      <c r="C20" s="24">
        <f>SUM(C21:C22)</f>
        <v>59767</v>
      </c>
      <c r="D20" s="25">
        <f>D21+D22</f>
        <v>100</v>
      </c>
      <c r="E20" s="24">
        <f t="shared" ref="E20:O20" si="9">SUM(E21:E22)</f>
        <v>66533</v>
      </c>
      <c r="F20" s="25">
        <f>F21+F22</f>
        <v>100</v>
      </c>
      <c r="G20" s="9">
        <f t="shared" si="2"/>
        <v>1.1132062844044373</v>
      </c>
      <c r="H20" s="24">
        <f t="shared" si="9"/>
        <v>63343</v>
      </c>
      <c r="I20" s="25">
        <f>I21+I22</f>
        <v>100</v>
      </c>
      <c r="J20" s="24">
        <f t="shared" si="9"/>
        <v>407784</v>
      </c>
      <c r="K20" s="25">
        <f>K21+K22</f>
        <v>100</v>
      </c>
      <c r="L20" s="9">
        <f t="shared" si="3"/>
        <v>6.4377121386735707</v>
      </c>
      <c r="M20" s="24">
        <f t="shared" si="9"/>
        <v>35743</v>
      </c>
      <c r="N20" s="25">
        <f>N21+N22</f>
        <v>100</v>
      </c>
      <c r="O20" s="24">
        <f t="shared" si="9"/>
        <v>40429</v>
      </c>
      <c r="P20" s="25">
        <f>P21+P22</f>
        <v>100</v>
      </c>
      <c r="Q20" s="9">
        <f t="shared" si="4"/>
        <v>1.131102593514814</v>
      </c>
    </row>
    <row r="21" spans="1:17" s="1" customFormat="1" ht="22.15" customHeight="1">
      <c r="A21" s="23"/>
      <c r="B21" s="20" t="s">
        <v>10</v>
      </c>
      <c r="C21" s="21">
        <v>31603</v>
      </c>
      <c r="D21" s="22">
        <f>C21/C20*100</f>
        <v>52.877005705489651</v>
      </c>
      <c r="E21" s="21">
        <v>35441</v>
      </c>
      <c r="F21" s="22">
        <f>E21/E20*100</f>
        <v>53.268302947409552</v>
      </c>
      <c r="G21" s="8">
        <f t="shared" si="2"/>
        <v>1.1214441666930355</v>
      </c>
      <c r="H21" s="21">
        <v>33941</v>
      </c>
      <c r="I21" s="22">
        <f>H21/H20*100</f>
        <v>53.582874192886351</v>
      </c>
      <c r="J21" s="21">
        <v>275265</v>
      </c>
      <c r="K21" s="22">
        <f>J21/J20*100</f>
        <v>67.502648460949914</v>
      </c>
      <c r="L21" s="8">
        <f t="shared" si="3"/>
        <v>8.1101028254912944</v>
      </c>
      <c r="M21" s="21">
        <v>17895</v>
      </c>
      <c r="N21" s="22">
        <f>M21/M20*100</f>
        <v>50.065747139300001</v>
      </c>
      <c r="O21" s="21">
        <v>20137</v>
      </c>
      <c r="P21" s="22">
        <f>O21/O20*100</f>
        <v>49.808305919018522</v>
      </c>
      <c r="Q21" s="8">
        <f t="shared" si="4"/>
        <v>1.1252863928471639</v>
      </c>
    </row>
    <row r="22" spans="1:17" s="1" customFormat="1" ht="22.15" customHeight="1">
      <c r="A22" s="23"/>
      <c r="B22" s="20" t="s">
        <v>11</v>
      </c>
      <c r="C22" s="21">
        <v>28164</v>
      </c>
      <c r="D22" s="22">
        <f>C22/C20*100</f>
        <v>47.122994294510349</v>
      </c>
      <c r="E22" s="21">
        <v>31092</v>
      </c>
      <c r="F22" s="22">
        <f>E22/E20*100</f>
        <v>46.731697052590441</v>
      </c>
      <c r="G22" s="8">
        <f t="shared" si="2"/>
        <v>1.1039625053259481</v>
      </c>
      <c r="H22" s="21">
        <v>29402</v>
      </c>
      <c r="I22" s="22">
        <f>H22/H20*100</f>
        <v>46.417125807113649</v>
      </c>
      <c r="J22" s="21">
        <v>132519</v>
      </c>
      <c r="K22" s="22">
        <f>J22/J20*100</f>
        <v>32.497351539050086</v>
      </c>
      <c r="L22" s="8">
        <f t="shared" si="3"/>
        <v>4.5071423712672605</v>
      </c>
      <c r="M22" s="21">
        <v>17848</v>
      </c>
      <c r="N22" s="22">
        <f>M22/M20*100</f>
        <v>49.934252860699999</v>
      </c>
      <c r="O22" s="21">
        <v>20292</v>
      </c>
      <c r="P22" s="22">
        <f>O22/O20*100</f>
        <v>50.191694080981478</v>
      </c>
      <c r="Q22" s="8">
        <f t="shared" si="4"/>
        <v>1.1369341102644555</v>
      </c>
    </row>
    <row r="23" spans="1:17" s="1" customFormat="1" ht="22.15" customHeight="1">
      <c r="A23" s="23" t="s">
        <v>29</v>
      </c>
      <c r="B23" s="20" t="s">
        <v>9</v>
      </c>
      <c r="C23" s="24">
        <f>SUM(C24:C25)</f>
        <v>27545</v>
      </c>
      <c r="D23" s="25">
        <f>D24+D25</f>
        <v>100</v>
      </c>
      <c r="E23" s="24">
        <f t="shared" ref="E23:O23" si="10">SUM(E24:E25)</f>
        <v>30230</v>
      </c>
      <c r="F23" s="25">
        <f>F24+F25</f>
        <v>100</v>
      </c>
      <c r="G23" s="9">
        <f t="shared" si="2"/>
        <v>1.0974768560537302</v>
      </c>
      <c r="H23" s="24">
        <f t="shared" si="10"/>
        <v>34978</v>
      </c>
      <c r="I23" s="25">
        <f>I24+I25</f>
        <v>100</v>
      </c>
      <c r="J23" s="24">
        <f t="shared" si="10"/>
        <v>261002</v>
      </c>
      <c r="K23" s="25">
        <f>K24+K25</f>
        <v>100</v>
      </c>
      <c r="L23" s="9">
        <f t="shared" si="3"/>
        <v>7.4618903310652414</v>
      </c>
      <c r="M23" s="24">
        <f t="shared" si="10"/>
        <v>21809</v>
      </c>
      <c r="N23" s="25">
        <f>N24+N25</f>
        <v>100</v>
      </c>
      <c r="O23" s="24">
        <f t="shared" si="10"/>
        <v>25214</v>
      </c>
      <c r="P23" s="25">
        <f>P24+P25</f>
        <v>100</v>
      </c>
      <c r="Q23" s="9">
        <f t="shared" si="4"/>
        <v>1.1561282039524967</v>
      </c>
    </row>
    <row r="24" spans="1:17" s="1" customFormat="1" ht="22.15" customHeight="1">
      <c r="A24" s="23"/>
      <c r="B24" s="20" t="s">
        <v>10</v>
      </c>
      <c r="C24" s="21">
        <v>16782</v>
      </c>
      <c r="D24" s="22">
        <f>C24/C23*100</f>
        <v>60.925757850789623</v>
      </c>
      <c r="E24" s="21">
        <v>18504</v>
      </c>
      <c r="F24" s="22">
        <f>E24/E23*100</f>
        <v>61.210717829970228</v>
      </c>
      <c r="G24" s="8">
        <f t="shared" si="2"/>
        <v>1.1026099392205935</v>
      </c>
      <c r="H24" s="21">
        <v>21092</v>
      </c>
      <c r="I24" s="22">
        <f>H24/H23*100</f>
        <v>60.300760478014745</v>
      </c>
      <c r="J24" s="21">
        <v>184698</v>
      </c>
      <c r="K24" s="22">
        <f>J24/J23*100</f>
        <v>70.764974981034626</v>
      </c>
      <c r="L24" s="8">
        <f t="shared" si="3"/>
        <v>8.7567798217333586</v>
      </c>
      <c r="M24" s="21">
        <v>11711</v>
      </c>
      <c r="N24" s="22">
        <f>M24/M23*100</f>
        <v>53.698014581136235</v>
      </c>
      <c r="O24" s="21">
        <v>13460</v>
      </c>
      <c r="P24" s="22">
        <f>O24/O23*100</f>
        <v>53.383041167605292</v>
      </c>
      <c r="Q24" s="8">
        <f t="shared" si="4"/>
        <v>1.1493467679959013</v>
      </c>
    </row>
    <row r="25" spans="1:17" s="1" customFormat="1" ht="22.15" customHeight="1">
      <c r="A25" s="23"/>
      <c r="B25" s="20" t="s">
        <v>11</v>
      </c>
      <c r="C25" s="21">
        <v>10763</v>
      </c>
      <c r="D25" s="22">
        <f>C25/C23*100</f>
        <v>39.074242149210377</v>
      </c>
      <c r="E25" s="21">
        <v>11726</v>
      </c>
      <c r="F25" s="22">
        <f>E25/E23*100</f>
        <v>38.789282170029772</v>
      </c>
      <c r="G25" s="8">
        <f t="shared" si="2"/>
        <v>1.0894731952057977</v>
      </c>
      <c r="H25" s="21">
        <v>13886</v>
      </c>
      <c r="I25" s="22">
        <f>H25/H23*100</f>
        <v>39.699239521985248</v>
      </c>
      <c r="J25" s="21">
        <v>76304</v>
      </c>
      <c r="K25" s="22">
        <f>J25/J23*100</f>
        <v>29.23502501896537</v>
      </c>
      <c r="L25" s="8">
        <f t="shared" si="3"/>
        <v>5.4950309664410195</v>
      </c>
      <c r="M25" s="21">
        <v>10098</v>
      </c>
      <c r="N25" s="22">
        <f>M25/M23*100</f>
        <v>46.301985418863772</v>
      </c>
      <c r="O25" s="21">
        <v>11754</v>
      </c>
      <c r="P25" s="22">
        <f>O25/O23*100</f>
        <v>46.616958832394701</v>
      </c>
      <c r="Q25" s="8">
        <f t="shared" si="4"/>
        <v>1.1639928698752229</v>
      </c>
    </row>
    <row r="26" spans="1:17" s="1" customFormat="1" ht="22.15" customHeight="1">
      <c r="A26" s="23" t="s">
        <v>30</v>
      </c>
      <c r="B26" s="20" t="s">
        <v>9</v>
      </c>
      <c r="C26" s="24">
        <f>SUM(C27:C28)</f>
        <v>57960</v>
      </c>
      <c r="D26" s="25">
        <f>D27+D28</f>
        <v>100</v>
      </c>
      <c r="E26" s="24">
        <f t="shared" ref="E26:O26" si="11">SUM(E27:E28)</f>
        <v>66684</v>
      </c>
      <c r="F26" s="25">
        <f>F27+F28</f>
        <v>100</v>
      </c>
      <c r="G26" s="9">
        <f t="shared" si="2"/>
        <v>1.1505175983436853</v>
      </c>
      <c r="H26" s="24">
        <f t="shared" si="11"/>
        <v>63940</v>
      </c>
      <c r="I26" s="25">
        <f>I27+I28</f>
        <v>100</v>
      </c>
      <c r="J26" s="24">
        <f t="shared" si="11"/>
        <v>228995</v>
      </c>
      <c r="K26" s="25">
        <f>K27+K28</f>
        <v>100</v>
      </c>
      <c r="L26" s="9">
        <f t="shared" si="3"/>
        <v>3.58140444166406</v>
      </c>
      <c r="M26" s="24">
        <f t="shared" si="11"/>
        <v>33026</v>
      </c>
      <c r="N26" s="25">
        <f>N27+N28</f>
        <v>100</v>
      </c>
      <c r="O26" s="24">
        <f t="shared" si="11"/>
        <v>37133</v>
      </c>
      <c r="P26" s="25">
        <f>P27+P28</f>
        <v>100</v>
      </c>
      <c r="Q26" s="9">
        <f t="shared" si="4"/>
        <v>1.1243565675528371</v>
      </c>
    </row>
    <row r="27" spans="1:17" s="1" customFormat="1" ht="22.15" customHeight="1">
      <c r="A27" s="23"/>
      <c r="B27" s="20" t="s">
        <v>10</v>
      </c>
      <c r="C27" s="21">
        <v>29945</v>
      </c>
      <c r="D27" s="22">
        <f>C27/C26*100</f>
        <v>51.664941338854383</v>
      </c>
      <c r="E27" s="21">
        <v>34999</v>
      </c>
      <c r="F27" s="22">
        <f>E27/E26*100</f>
        <v>52.484853937976126</v>
      </c>
      <c r="G27" s="8">
        <f t="shared" si="2"/>
        <v>1.168776089497412</v>
      </c>
      <c r="H27" s="21">
        <v>33523</v>
      </c>
      <c r="I27" s="22">
        <f>H27/H26*100</f>
        <v>52.428839537065997</v>
      </c>
      <c r="J27" s="21">
        <v>140984</v>
      </c>
      <c r="K27" s="22">
        <f>J27/J26*100</f>
        <v>61.566409746937708</v>
      </c>
      <c r="L27" s="8">
        <f t="shared" si="3"/>
        <v>4.2055901918086089</v>
      </c>
      <c r="M27" s="21">
        <v>17673</v>
      </c>
      <c r="N27" s="22">
        <f>M27/M26*100</f>
        <v>53.512384182159508</v>
      </c>
      <c r="O27" s="21">
        <v>19966</v>
      </c>
      <c r="P27" s="22">
        <f>O27/O26*100</f>
        <v>53.768884819432849</v>
      </c>
      <c r="Q27" s="8">
        <f t="shared" si="4"/>
        <v>1.1297459401346688</v>
      </c>
    </row>
    <row r="28" spans="1:17" s="1" customFormat="1" ht="22.15" customHeight="1">
      <c r="A28" s="23"/>
      <c r="B28" s="20" t="s">
        <v>11</v>
      </c>
      <c r="C28" s="21">
        <v>28015</v>
      </c>
      <c r="D28" s="22">
        <f>C28/C26*100</f>
        <v>48.335058661145617</v>
      </c>
      <c r="E28" s="21">
        <v>31685</v>
      </c>
      <c r="F28" s="22">
        <f>E28/E26*100</f>
        <v>47.515146062023874</v>
      </c>
      <c r="G28" s="8">
        <f t="shared" si="2"/>
        <v>1.1310012493307158</v>
      </c>
      <c r="H28" s="21">
        <v>30417</v>
      </c>
      <c r="I28" s="22">
        <f>H28/H26*100</f>
        <v>47.571160462933996</v>
      </c>
      <c r="J28" s="21">
        <v>88011</v>
      </c>
      <c r="K28" s="22">
        <f>J28/J26*100</f>
        <v>38.433590253062292</v>
      </c>
      <c r="L28" s="8">
        <f t="shared" si="3"/>
        <v>2.8934806193904725</v>
      </c>
      <c r="M28" s="21">
        <v>15353</v>
      </c>
      <c r="N28" s="22">
        <f>M28/M26*100</f>
        <v>46.487615817840492</v>
      </c>
      <c r="O28" s="21">
        <v>17167</v>
      </c>
      <c r="P28" s="22">
        <f>O28/O26*100</f>
        <v>46.231115180567151</v>
      </c>
      <c r="Q28" s="8">
        <f t="shared" si="4"/>
        <v>1.1181528040122453</v>
      </c>
    </row>
    <row r="29" spans="1:17" s="1" customFormat="1" ht="22.15" customHeight="1">
      <c r="A29" s="23" t="s">
        <v>31</v>
      </c>
      <c r="B29" s="20" t="s">
        <v>9</v>
      </c>
      <c r="C29" s="24">
        <f>SUM(C30:C31)</f>
        <v>68476</v>
      </c>
      <c r="D29" s="25">
        <f>D30+D31</f>
        <v>100</v>
      </c>
      <c r="E29" s="24">
        <f t="shared" ref="E29:O29" si="12">SUM(E30:E31)</f>
        <v>74409</v>
      </c>
      <c r="F29" s="25">
        <f>F30+F31</f>
        <v>100</v>
      </c>
      <c r="G29" s="9">
        <f t="shared" si="2"/>
        <v>1.0866434955312809</v>
      </c>
      <c r="H29" s="24">
        <f t="shared" si="12"/>
        <v>70988</v>
      </c>
      <c r="I29" s="25">
        <f>I30+I31</f>
        <v>100</v>
      </c>
      <c r="J29" s="24">
        <f t="shared" si="12"/>
        <v>215185</v>
      </c>
      <c r="K29" s="25">
        <f>K30+K31</f>
        <v>100</v>
      </c>
      <c r="L29" s="9">
        <f t="shared" si="3"/>
        <v>3.0312869780808023</v>
      </c>
      <c r="M29" s="24">
        <f t="shared" si="12"/>
        <v>43257</v>
      </c>
      <c r="N29" s="25">
        <f>N30+N31</f>
        <v>100</v>
      </c>
      <c r="O29" s="24">
        <f t="shared" si="12"/>
        <v>48313</v>
      </c>
      <c r="P29" s="25">
        <f>P30+P31</f>
        <v>100</v>
      </c>
      <c r="Q29" s="9">
        <f t="shared" si="4"/>
        <v>1.1168828166539519</v>
      </c>
    </row>
    <row r="30" spans="1:17" s="1" customFormat="1" ht="22.15" customHeight="1">
      <c r="A30" s="23"/>
      <c r="B30" s="20" t="s">
        <v>10</v>
      </c>
      <c r="C30" s="21">
        <v>35257</v>
      </c>
      <c r="D30" s="22">
        <f>C30/C29*100</f>
        <v>51.488112623400895</v>
      </c>
      <c r="E30" s="21">
        <v>38581</v>
      </c>
      <c r="F30" s="22">
        <f>E30/E29*100</f>
        <v>51.849910629090566</v>
      </c>
      <c r="G30" s="8">
        <f t="shared" si="2"/>
        <v>1.0942791502396687</v>
      </c>
      <c r="H30" s="21">
        <v>36739</v>
      </c>
      <c r="I30" s="22">
        <f>H30/H29*100</f>
        <v>51.753817546627602</v>
      </c>
      <c r="J30" s="21">
        <v>132206</v>
      </c>
      <c r="K30" s="22">
        <f>J30/J29*100</f>
        <v>61.43829727908544</v>
      </c>
      <c r="L30" s="8">
        <f t="shared" si="3"/>
        <v>3.5985192846838507</v>
      </c>
      <c r="M30" s="21">
        <v>22565</v>
      </c>
      <c r="N30" s="22">
        <f>M30/M29*100</f>
        <v>52.164967519707794</v>
      </c>
      <c r="O30" s="21">
        <v>25145</v>
      </c>
      <c r="P30" s="22">
        <f>O30/O29*100</f>
        <v>52.046033158777135</v>
      </c>
      <c r="Q30" s="8">
        <f t="shared" si="4"/>
        <v>1.114336361621981</v>
      </c>
    </row>
    <row r="31" spans="1:17" s="1" customFormat="1" ht="22.15" customHeight="1">
      <c r="A31" s="23"/>
      <c r="B31" s="20" t="s">
        <v>11</v>
      </c>
      <c r="C31" s="21">
        <v>33219</v>
      </c>
      <c r="D31" s="22">
        <f>C31/C29*100</f>
        <v>48.511887376599098</v>
      </c>
      <c r="E31" s="21">
        <v>35828</v>
      </c>
      <c r="F31" s="22">
        <f>E31/E29*100</f>
        <v>48.150089370909434</v>
      </c>
      <c r="G31" s="8">
        <f t="shared" si="2"/>
        <v>1.0785393901080707</v>
      </c>
      <c r="H31" s="21">
        <v>34249</v>
      </c>
      <c r="I31" s="22">
        <f>H31/H29*100</f>
        <v>48.246182453372398</v>
      </c>
      <c r="J31" s="21">
        <v>82979</v>
      </c>
      <c r="K31" s="22">
        <f>J31/J29*100</f>
        <v>38.561702720914568</v>
      </c>
      <c r="L31" s="8">
        <f t="shared" si="3"/>
        <v>2.4228152646792607</v>
      </c>
      <c r="M31" s="21">
        <v>20692</v>
      </c>
      <c r="N31" s="22">
        <f>M31/M29*100</f>
        <v>47.835032480292206</v>
      </c>
      <c r="O31" s="21">
        <v>23168</v>
      </c>
      <c r="P31" s="22">
        <f>O31/O29*100</f>
        <v>47.953966841222865</v>
      </c>
      <c r="Q31" s="8">
        <f t="shared" si="4"/>
        <v>1.1196597718925188</v>
      </c>
    </row>
    <row r="32" spans="1:17" s="1" customFormat="1" ht="22.15" customHeight="1">
      <c r="A32" s="23" t="s">
        <v>32</v>
      </c>
      <c r="B32" s="20" t="s">
        <v>9</v>
      </c>
      <c r="C32" s="24">
        <f>SUM(C33:C34)</f>
        <v>42844</v>
      </c>
      <c r="D32" s="25">
        <f>D33+D34</f>
        <v>100</v>
      </c>
      <c r="E32" s="24">
        <f t="shared" ref="E32:O32" si="13">SUM(E33:E34)</f>
        <v>45358</v>
      </c>
      <c r="F32" s="25">
        <f>F33+F34</f>
        <v>100</v>
      </c>
      <c r="G32" s="9">
        <f t="shared" si="2"/>
        <v>1.058677994585006</v>
      </c>
      <c r="H32" s="24">
        <f t="shared" si="13"/>
        <v>49619</v>
      </c>
      <c r="I32" s="25">
        <f>I33+I34</f>
        <v>100</v>
      </c>
      <c r="J32" s="24">
        <f t="shared" si="13"/>
        <v>170462</v>
      </c>
      <c r="K32" s="25">
        <f>K33+K34</f>
        <v>100</v>
      </c>
      <c r="L32" s="9">
        <f t="shared" si="3"/>
        <v>3.4354178842781997</v>
      </c>
      <c r="M32" s="24">
        <f t="shared" si="13"/>
        <v>31095</v>
      </c>
      <c r="N32" s="25">
        <f>N33+N34</f>
        <v>100</v>
      </c>
      <c r="O32" s="24">
        <f t="shared" si="13"/>
        <v>35932</v>
      </c>
      <c r="P32" s="25">
        <f>P33+P34</f>
        <v>100</v>
      </c>
      <c r="Q32" s="9">
        <f t="shared" si="4"/>
        <v>1.1555555555555554</v>
      </c>
    </row>
    <row r="33" spans="1:17" s="1" customFormat="1" ht="22.15" customHeight="1">
      <c r="A33" s="23"/>
      <c r="B33" s="20" t="s">
        <v>10</v>
      </c>
      <c r="C33" s="21">
        <v>22484</v>
      </c>
      <c r="D33" s="22">
        <f>C33/C32*100</f>
        <v>52.478760153113626</v>
      </c>
      <c r="E33" s="21">
        <v>23653</v>
      </c>
      <c r="F33" s="22">
        <f>E33/E32*100</f>
        <v>52.147360994752859</v>
      </c>
      <c r="G33" s="8">
        <f t="shared" si="2"/>
        <v>1.0519925280199254</v>
      </c>
      <c r="H33" s="21">
        <v>26782</v>
      </c>
      <c r="I33" s="22">
        <f>H33/H32*100</f>
        <v>53.975291722928716</v>
      </c>
      <c r="J33" s="21">
        <v>107589</v>
      </c>
      <c r="K33" s="22">
        <f>J33/J32*100</f>
        <v>63.116119721697508</v>
      </c>
      <c r="L33" s="8">
        <f t="shared" si="3"/>
        <v>4.0172130535434247</v>
      </c>
      <c r="M33" s="21">
        <v>16000</v>
      </c>
      <c r="N33" s="22">
        <f>M33/M32*100</f>
        <v>51.45521788068821</v>
      </c>
      <c r="O33" s="21">
        <v>18340</v>
      </c>
      <c r="P33" s="22">
        <f>O33/O32*100</f>
        <v>51.040854948235562</v>
      </c>
      <c r="Q33" s="8">
        <f t="shared" si="4"/>
        <v>1.14625</v>
      </c>
    </row>
    <row r="34" spans="1:17" s="1" customFormat="1" ht="22.15" customHeight="1">
      <c r="A34" s="23"/>
      <c r="B34" s="20" t="s">
        <v>11</v>
      </c>
      <c r="C34" s="21">
        <v>20360</v>
      </c>
      <c r="D34" s="22">
        <f>C34/C32*100</f>
        <v>47.521239846886374</v>
      </c>
      <c r="E34" s="21">
        <v>21705</v>
      </c>
      <c r="F34" s="22">
        <f>E34/E32*100</f>
        <v>47.852639005247141</v>
      </c>
      <c r="G34" s="8">
        <f t="shared" si="2"/>
        <v>1.0660609037328095</v>
      </c>
      <c r="H34" s="21">
        <v>22837</v>
      </c>
      <c r="I34" s="22">
        <f>H34/H32*100</f>
        <v>46.024708277071284</v>
      </c>
      <c r="J34" s="21">
        <v>62873</v>
      </c>
      <c r="K34" s="22">
        <f>J34/J32*100</f>
        <v>36.883880278302492</v>
      </c>
      <c r="L34" s="8">
        <f t="shared" si="3"/>
        <v>2.7531199369444321</v>
      </c>
      <c r="M34" s="21">
        <v>15095</v>
      </c>
      <c r="N34" s="22">
        <f>M34/M32*100</f>
        <v>48.544782119311783</v>
      </c>
      <c r="O34" s="21">
        <v>17592</v>
      </c>
      <c r="P34" s="22">
        <f>O34/O32*100</f>
        <v>48.959145051764445</v>
      </c>
      <c r="Q34" s="8">
        <f t="shared" si="4"/>
        <v>1.1654190129181847</v>
      </c>
    </row>
    <row r="35" spans="1:17" s="1" customFormat="1" ht="22.15" customHeight="1">
      <c r="A35" s="23" t="s">
        <v>33</v>
      </c>
      <c r="B35" s="20" t="s">
        <v>9</v>
      </c>
      <c r="C35" s="24">
        <f>SUM(C36:C37)</f>
        <v>77351</v>
      </c>
      <c r="D35" s="25">
        <f>D36+D37</f>
        <v>100</v>
      </c>
      <c r="E35" s="24">
        <f t="shared" ref="E35:O35" si="14">SUM(E36:E37)</f>
        <v>83782</v>
      </c>
      <c r="F35" s="25">
        <f>F36+F37</f>
        <v>100</v>
      </c>
      <c r="G35" s="9">
        <f t="shared" si="2"/>
        <v>1.0831404894571499</v>
      </c>
      <c r="H35" s="24">
        <f t="shared" si="14"/>
        <v>80386</v>
      </c>
      <c r="I35" s="25">
        <f>I36+I37</f>
        <v>100</v>
      </c>
      <c r="J35" s="24">
        <f t="shared" si="14"/>
        <v>286296</v>
      </c>
      <c r="K35" s="25">
        <f>K36+K37</f>
        <v>100</v>
      </c>
      <c r="L35" s="9">
        <f t="shared" si="3"/>
        <v>3.5615156868111364</v>
      </c>
      <c r="M35" s="24">
        <f t="shared" si="14"/>
        <v>52007</v>
      </c>
      <c r="N35" s="25">
        <f>N36+N37</f>
        <v>100</v>
      </c>
      <c r="O35" s="24">
        <f t="shared" si="14"/>
        <v>58781</v>
      </c>
      <c r="P35" s="25">
        <f>P36+P37</f>
        <v>100</v>
      </c>
      <c r="Q35" s="9">
        <f t="shared" si="4"/>
        <v>1.1302516968869576</v>
      </c>
    </row>
    <row r="36" spans="1:17" s="1" customFormat="1" ht="22.15" customHeight="1">
      <c r="A36" s="23"/>
      <c r="B36" s="20" t="s">
        <v>10</v>
      </c>
      <c r="C36" s="21">
        <v>39259</v>
      </c>
      <c r="D36" s="22">
        <f>C36/C35*100</f>
        <v>50.754353531305355</v>
      </c>
      <c r="E36" s="21">
        <v>42435</v>
      </c>
      <c r="F36" s="22">
        <f>E36/E35*100</f>
        <v>50.649304146475373</v>
      </c>
      <c r="G36" s="8">
        <f t="shared" si="2"/>
        <v>1.0808986474438982</v>
      </c>
      <c r="H36" s="21">
        <v>42199</v>
      </c>
      <c r="I36" s="22">
        <f>H36/H35*100</f>
        <v>52.495459408354684</v>
      </c>
      <c r="J36" s="21">
        <v>183321</v>
      </c>
      <c r="K36" s="22">
        <f>J36/J35*100</f>
        <v>64.031980886914241</v>
      </c>
      <c r="L36" s="8">
        <f t="shared" si="3"/>
        <v>4.344202469252826</v>
      </c>
      <c r="M36" s="21">
        <v>26487</v>
      </c>
      <c r="N36" s="22">
        <f>M36/M35*100</f>
        <v>50.929682542734632</v>
      </c>
      <c r="O36" s="21">
        <v>29665</v>
      </c>
      <c r="P36" s="22">
        <f>O36/O35*100</f>
        <v>50.466987632057979</v>
      </c>
      <c r="Q36" s="8">
        <f t="shared" si="4"/>
        <v>1.1199833880771699</v>
      </c>
    </row>
    <row r="37" spans="1:17" s="1" customFormat="1" ht="22.15" customHeight="1">
      <c r="A37" s="23"/>
      <c r="B37" s="20" t="s">
        <v>11</v>
      </c>
      <c r="C37" s="21">
        <v>38092</v>
      </c>
      <c r="D37" s="22">
        <f>C37/C35*100</f>
        <v>49.245646468694652</v>
      </c>
      <c r="E37" s="21">
        <v>41347</v>
      </c>
      <c r="F37" s="22">
        <f>E37/E35*100</f>
        <v>49.35069585352462</v>
      </c>
      <c r="G37" s="8">
        <f t="shared" si="2"/>
        <v>1.0854510133361335</v>
      </c>
      <c r="H37" s="21">
        <v>38187</v>
      </c>
      <c r="I37" s="22">
        <f>H37/H35*100</f>
        <v>47.504540591645309</v>
      </c>
      <c r="J37" s="21">
        <v>102975</v>
      </c>
      <c r="K37" s="22">
        <f>J37/J35*100</f>
        <v>35.968019113085759</v>
      </c>
      <c r="L37" s="8">
        <f t="shared" si="3"/>
        <v>2.6965983187995914</v>
      </c>
      <c r="M37" s="21">
        <v>25520</v>
      </c>
      <c r="N37" s="22">
        <f>M37/M35*100</f>
        <v>49.070317457265368</v>
      </c>
      <c r="O37" s="21">
        <v>29116</v>
      </c>
      <c r="P37" s="22">
        <f>O37/O35*100</f>
        <v>49.533012367942021</v>
      </c>
      <c r="Q37" s="8">
        <f t="shared" si="4"/>
        <v>1.1409090909090909</v>
      </c>
    </row>
    <row r="38" spans="1:17" s="1" customFormat="1" ht="22.15" customHeight="1">
      <c r="A38" s="23" t="s">
        <v>34</v>
      </c>
      <c r="B38" s="20" t="s">
        <v>9</v>
      </c>
      <c r="C38" s="24">
        <f>SUM(C39:C40)</f>
        <v>15492</v>
      </c>
      <c r="D38" s="25">
        <f>D39+D40</f>
        <v>99.999999999999986</v>
      </c>
      <c r="E38" s="24">
        <f t="shared" ref="E38:O38" si="15">SUM(E39:E40)</f>
        <v>15628</v>
      </c>
      <c r="F38" s="25">
        <f>F39+F40</f>
        <v>100</v>
      </c>
      <c r="G38" s="9">
        <f t="shared" si="2"/>
        <v>1.0087787245029693</v>
      </c>
      <c r="H38" s="24">
        <f t="shared" si="15"/>
        <v>28088</v>
      </c>
      <c r="I38" s="25">
        <f>I39+I40</f>
        <v>100</v>
      </c>
      <c r="J38" s="24">
        <f t="shared" si="15"/>
        <v>174177</v>
      </c>
      <c r="K38" s="25">
        <f>K39+K40</f>
        <v>100</v>
      </c>
      <c r="L38" s="9">
        <f t="shared" si="3"/>
        <v>6.2011179151238967</v>
      </c>
      <c r="M38" s="24">
        <f t="shared" si="15"/>
        <v>13555</v>
      </c>
      <c r="N38" s="25">
        <f>N39+N40</f>
        <v>100</v>
      </c>
      <c r="O38" s="24">
        <f t="shared" si="15"/>
        <v>16033</v>
      </c>
      <c r="P38" s="25">
        <f>P39+P40</f>
        <v>100</v>
      </c>
      <c r="Q38" s="9">
        <f t="shared" si="4"/>
        <v>1.1828107709332349</v>
      </c>
    </row>
    <row r="39" spans="1:17" s="1" customFormat="1" ht="22.15" customHeight="1">
      <c r="A39" s="23"/>
      <c r="B39" s="20" t="s">
        <v>10</v>
      </c>
      <c r="C39" s="21">
        <v>10428</v>
      </c>
      <c r="D39" s="22">
        <f>C39/C38*100</f>
        <v>67.312161115414398</v>
      </c>
      <c r="E39" s="21">
        <v>10344</v>
      </c>
      <c r="F39" s="22">
        <f>E39/E38*100</f>
        <v>66.188891732787297</v>
      </c>
      <c r="G39" s="8">
        <f t="shared" si="2"/>
        <v>0.99194476409666288</v>
      </c>
      <c r="H39" s="21">
        <v>19878</v>
      </c>
      <c r="I39" s="22">
        <f>H39/H38*100</f>
        <v>70.770435773283964</v>
      </c>
      <c r="J39" s="21">
        <v>139451</v>
      </c>
      <c r="K39" s="22">
        <f>J39/J38*100</f>
        <v>80.062809670622414</v>
      </c>
      <c r="L39" s="8">
        <f t="shared" si="3"/>
        <v>7.0153435959352048</v>
      </c>
      <c r="M39" s="21">
        <v>7976</v>
      </c>
      <c r="N39" s="22">
        <f>M39/M38*100</f>
        <v>58.841755809664335</v>
      </c>
      <c r="O39" s="21">
        <v>9343</v>
      </c>
      <c r="P39" s="22">
        <f>O39/O38*100</f>
        <v>58.273560780889412</v>
      </c>
      <c r="Q39" s="8">
        <f t="shared" si="4"/>
        <v>1.1713891675025074</v>
      </c>
    </row>
    <row r="40" spans="1:17" s="1" customFormat="1" ht="22.15" customHeight="1">
      <c r="A40" s="23"/>
      <c r="B40" s="20" t="s">
        <v>11</v>
      </c>
      <c r="C40" s="21">
        <v>5064</v>
      </c>
      <c r="D40" s="22">
        <f>C40/C38*100</f>
        <v>32.687838884585588</v>
      </c>
      <c r="E40" s="21">
        <v>5284</v>
      </c>
      <c r="F40" s="22">
        <f>E40/E38*100</f>
        <v>33.811108267212695</v>
      </c>
      <c r="G40" s="8">
        <f t="shared" si="2"/>
        <v>1.0434439178515007</v>
      </c>
      <c r="H40" s="21">
        <v>8210</v>
      </c>
      <c r="I40" s="22">
        <f>H40/H38*100</f>
        <v>29.229564226716036</v>
      </c>
      <c r="J40" s="21">
        <v>34726</v>
      </c>
      <c r="K40" s="22">
        <f>J40/J38*100</f>
        <v>19.937190329377589</v>
      </c>
      <c r="L40" s="8">
        <f t="shared" si="3"/>
        <v>4.2297198538367846</v>
      </c>
      <c r="M40" s="21">
        <v>5579</v>
      </c>
      <c r="N40" s="22">
        <f>M40/M38*100</f>
        <v>41.158244190335665</v>
      </c>
      <c r="O40" s="21">
        <v>6690</v>
      </c>
      <c r="P40" s="22">
        <f>O40/O38*100</f>
        <v>41.726439219110581</v>
      </c>
      <c r="Q40" s="8">
        <f t="shared" si="4"/>
        <v>1.1991396307582003</v>
      </c>
    </row>
    <row r="41" spans="1:17" s="1" customFormat="1" ht="22.15" customHeight="1">
      <c r="A41" s="23" t="s">
        <v>35</v>
      </c>
      <c r="B41" s="20" t="s">
        <v>9</v>
      </c>
      <c r="C41" s="24">
        <f>SUM(C42:C43)</f>
        <v>19865</v>
      </c>
      <c r="D41" s="25">
        <f>D42+D43</f>
        <v>100</v>
      </c>
      <c r="E41" s="24">
        <f t="shared" ref="E41:O41" si="16">SUM(E42:E43)</f>
        <v>20658</v>
      </c>
      <c r="F41" s="25">
        <f>F42+F43</f>
        <v>100</v>
      </c>
      <c r="G41" s="9">
        <f t="shared" si="2"/>
        <v>1.039919456330229</v>
      </c>
      <c r="H41" s="24">
        <f t="shared" si="16"/>
        <v>30420</v>
      </c>
      <c r="I41" s="25">
        <f>I42+I43</f>
        <v>100.00000000000001</v>
      </c>
      <c r="J41" s="24">
        <f t="shared" si="16"/>
        <v>150956</v>
      </c>
      <c r="K41" s="25">
        <f>K42+K43</f>
        <v>100</v>
      </c>
      <c r="L41" s="9">
        <f t="shared" si="3"/>
        <v>4.9623931623931625</v>
      </c>
      <c r="M41" s="24">
        <f t="shared" si="16"/>
        <v>16988</v>
      </c>
      <c r="N41" s="25">
        <f>N42+N43</f>
        <v>100</v>
      </c>
      <c r="O41" s="24">
        <f t="shared" si="16"/>
        <v>19737</v>
      </c>
      <c r="P41" s="25">
        <f>P42+P43</f>
        <v>100</v>
      </c>
      <c r="Q41" s="9">
        <f t="shared" si="4"/>
        <v>1.1618201083117494</v>
      </c>
    </row>
    <row r="42" spans="1:17" s="1" customFormat="1" ht="22.15" customHeight="1">
      <c r="A42" s="23"/>
      <c r="B42" s="20" t="s">
        <v>10</v>
      </c>
      <c r="C42" s="21">
        <v>12508</v>
      </c>
      <c r="D42" s="22">
        <f>C42/C41*100</f>
        <v>62.965013843443238</v>
      </c>
      <c r="E42" s="21">
        <v>12849</v>
      </c>
      <c r="F42" s="22">
        <f>E42/E41*100</f>
        <v>62.198663955852453</v>
      </c>
      <c r="G42" s="8">
        <f t="shared" si="2"/>
        <v>1.0272625519667413</v>
      </c>
      <c r="H42" s="21">
        <v>20109</v>
      </c>
      <c r="I42" s="22">
        <f>H42/H41*100</f>
        <v>66.104536489151883</v>
      </c>
      <c r="J42" s="21">
        <v>110298</v>
      </c>
      <c r="K42" s="22">
        <f>J42/J41*100</f>
        <v>73.06632396194918</v>
      </c>
      <c r="L42" s="8">
        <f t="shared" si="3"/>
        <v>5.4850067134119049</v>
      </c>
      <c r="M42" s="21">
        <v>9427</v>
      </c>
      <c r="N42" s="22">
        <f>M42/M41*100</f>
        <v>55.492112079114662</v>
      </c>
      <c r="O42" s="21">
        <v>10859</v>
      </c>
      <c r="P42" s="22">
        <f>O42/O41*100</f>
        <v>55.018493185387854</v>
      </c>
      <c r="Q42" s="8">
        <f t="shared" si="4"/>
        <v>1.1519041052296595</v>
      </c>
    </row>
    <row r="43" spans="1:17" s="1" customFormat="1" ht="22.15" customHeight="1">
      <c r="A43" s="23"/>
      <c r="B43" s="20" t="s">
        <v>11</v>
      </c>
      <c r="C43" s="21">
        <v>7357</v>
      </c>
      <c r="D43" s="22">
        <f>C43/C41*100</f>
        <v>37.034986156556762</v>
      </c>
      <c r="E43" s="21">
        <v>7809</v>
      </c>
      <c r="F43" s="22">
        <f>E43/E41*100</f>
        <v>37.80133604414754</v>
      </c>
      <c r="G43" s="8">
        <f t="shared" si="2"/>
        <v>1.0614380861764305</v>
      </c>
      <c r="H43" s="21">
        <v>10311</v>
      </c>
      <c r="I43" s="22">
        <f>H43/H41*100</f>
        <v>33.895463510848131</v>
      </c>
      <c r="J43" s="21">
        <v>40658</v>
      </c>
      <c r="K43" s="22">
        <f>J43/J41*100</f>
        <v>26.933676038050823</v>
      </c>
      <c r="L43" s="8">
        <f t="shared" si="3"/>
        <v>3.9431674910289982</v>
      </c>
      <c r="M43" s="21">
        <v>7561</v>
      </c>
      <c r="N43" s="22">
        <f>M43/M41*100</f>
        <v>44.507887920885331</v>
      </c>
      <c r="O43" s="21">
        <v>8878</v>
      </c>
      <c r="P43" s="22">
        <f>O43/O41*100</f>
        <v>44.981506814612146</v>
      </c>
      <c r="Q43" s="8">
        <f t="shared" si="4"/>
        <v>1.1741833090860998</v>
      </c>
    </row>
    <row r="44" spans="1:17" s="1" customFormat="1" ht="22.15" customHeight="1">
      <c r="A44" s="23" t="s">
        <v>36</v>
      </c>
      <c r="B44" s="20" t="s">
        <v>37</v>
      </c>
      <c r="C44" s="24">
        <f>SUM(C45:C46)</f>
        <v>2718</v>
      </c>
      <c r="D44" s="25">
        <f>D45+D46</f>
        <v>100</v>
      </c>
      <c r="E44" s="24">
        <f t="shared" ref="E44:O44" si="17">SUM(E45:E46)</f>
        <v>2885</v>
      </c>
      <c r="F44" s="25">
        <f>F45+F46</f>
        <v>100</v>
      </c>
      <c r="G44" s="9">
        <f t="shared" si="2"/>
        <v>1.0614422369389256</v>
      </c>
      <c r="H44" s="24">
        <f t="shared" si="17"/>
        <v>3954</v>
      </c>
      <c r="I44" s="25">
        <f>I45+I46</f>
        <v>100</v>
      </c>
      <c r="J44" s="24">
        <f t="shared" si="17"/>
        <v>29977</v>
      </c>
      <c r="K44" s="25">
        <f>K45+K46</f>
        <v>100</v>
      </c>
      <c r="L44" s="9">
        <f t="shared" si="3"/>
        <v>7.5814365199797678</v>
      </c>
      <c r="M44" s="24">
        <f t="shared" si="17"/>
        <v>2656</v>
      </c>
      <c r="N44" s="25">
        <f>N45+N46</f>
        <v>100</v>
      </c>
      <c r="O44" s="24">
        <f t="shared" si="17"/>
        <v>3086</v>
      </c>
      <c r="P44" s="25">
        <f>P45+P46</f>
        <v>100</v>
      </c>
      <c r="Q44" s="9">
        <f t="shared" si="4"/>
        <v>1.1618975903614457</v>
      </c>
    </row>
    <row r="45" spans="1:17" s="1" customFormat="1" ht="22.15" customHeight="1">
      <c r="A45" s="26"/>
      <c r="B45" s="20" t="s">
        <v>10</v>
      </c>
      <c r="C45" s="21">
        <v>2032</v>
      </c>
      <c r="D45" s="22">
        <f>C45/C44*100</f>
        <v>74.760853568800584</v>
      </c>
      <c r="E45" s="21">
        <v>2183</v>
      </c>
      <c r="F45" s="22">
        <f>E45/E44*100</f>
        <v>75.66724436741768</v>
      </c>
      <c r="G45" s="8">
        <f t="shared" si="2"/>
        <v>1.0743110236220472</v>
      </c>
      <c r="H45" s="21">
        <v>2556</v>
      </c>
      <c r="I45" s="22">
        <f>H45/H44*100</f>
        <v>64.643399089529581</v>
      </c>
      <c r="J45" s="21">
        <v>24597</v>
      </c>
      <c r="K45" s="22">
        <f>J45/J44*100</f>
        <v>82.052907228875469</v>
      </c>
      <c r="L45" s="8">
        <f t="shared" si="3"/>
        <v>9.623239436619718</v>
      </c>
      <c r="M45" s="21">
        <v>1664</v>
      </c>
      <c r="N45" s="22">
        <f>M45/M44*100</f>
        <v>62.650602409638559</v>
      </c>
      <c r="O45" s="21">
        <v>1953</v>
      </c>
      <c r="P45" s="22">
        <f>O45/O44*100</f>
        <v>63.285806869734287</v>
      </c>
      <c r="Q45" s="8">
        <f t="shared" si="4"/>
        <v>1.1736778846153846</v>
      </c>
    </row>
    <row r="46" spans="1:17" ht="22.15" customHeight="1" thickBot="1">
      <c r="A46" s="27"/>
      <c r="B46" s="10" t="s">
        <v>12</v>
      </c>
      <c r="C46" s="28">
        <v>686</v>
      </c>
      <c r="D46" s="29">
        <f>C46/C44*100</f>
        <v>25.239146431199412</v>
      </c>
      <c r="E46" s="28">
        <v>702</v>
      </c>
      <c r="F46" s="29">
        <f>E46/E44*100</f>
        <v>24.332755632582323</v>
      </c>
      <c r="G46" s="30">
        <f>E46/C46</f>
        <v>1.0233236151603498</v>
      </c>
      <c r="H46" s="31">
        <v>1398</v>
      </c>
      <c r="I46" s="11">
        <f>H46/H44*100</f>
        <v>35.356600910470412</v>
      </c>
      <c r="J46" s="31">
        <v>5380</v>
      </c>
      <c r="K46" s="11">
        <f>J46/J44*100</f>
        <v>17.947092771124527</v>
      </c>
      <c r="L46" s="12">
        <f>J46/H46</f>
        <v>3.848354792560801</v>
      </c>
      <c r="M46" s="31">
        <v>992</v>
      </c>
      <c r="N46" s="11">
        <f>M46/M44*100</f>
        <v>37.349397590361441</v>
      </c>
      <c r="O46" s="31">
        <v>1133</v>
      </c>
      <c r="P46" s="11">
        <f>O46/O44*100</f>
        <v>36.714193130265713</v>
      </c>
      <c r="Q46" s="12">
        <f>O46/M46</f>
        <v>1.1421370967741935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9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2"/>
      <c r="B2" s="2"/>
      <c r="C2" s="43" t="s">
        <v>38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39</v>
      </c>
      <c r="E4" s="3" t="s">
        <v>40</v>
      </c>
      <c r="F4" s="4" t="s">
        <v>4</v>
      </c>
      <c r="G4" s="5" t="s">
        <v>18</v>
      </c>
      <c r="H4" s="3" t="s">
        <v>41</v>
      </c>
      <c r="I4" s="4" t="s">
        <v>4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42</v>
      </c>
      <c r="P4" s="4" t="s">
        <v>4</v>
      </c>
      <c r="Q4" s="6" t="s">
        <v>43</v>
      </c>
    </row>
    <row r="5" spans="1:17" s="1" customFormat="1" ht="22.15" customHeight="1">
      <c r="A5" s="15" t="s">
        <v>23</v>
      </c>
      <c r="B5" s="16"/>
      <c r="C5" s="32">
        <f>SUM(C6:C7)</f>
        <v>795808</v>
      </c>
      <c r="D5" s="18">
        <f>D6+D7</f>
        <v>100</v>
      </c>
      <c r="E5" s="32">
        <f t="shared" ref="E5" si="0">SUM(E6:E7)</f>
        <v>890380</v>
      </c>
      <c r="F5" s="18">
        <f>F6+F7</f>
        <v>100</v>
      </c>
      <c r="G5" s="7">
        <f>E5/C5</f>
        <v>1.1188377095982951</v>
      </c>
      <c r="H5" s="32">
        <f t="shared" ref="H5" si="1">SUM(H6:H7)</f>
        <v>871466</v>
      </c>
      <c r="I5" s="18">
        <f>I6+I7</f>
        <v>100</v>
      </c>
      <c r="J5" s="32">
        <f t="shared" ref="J5" si="2">SUM(J6:J7)</f>
        <v>3516897</v>
      </c>
      <c r="K5" s="18">
        <f>K6+K7</f>
        <v>100</v>
      </c>
      <c r="L5" s="7">
        <f>J5/H5</f>
        <v>4.0356101098608548</v>
      </c>
      <c r="M5" s="32">
        <f t="shared" ref="M5" si="3">SUM(M6:M7)</f>
        <v>528652</v>
      </c>
      <c r="N5" s="18">
        <f>N6+N7</f>
        <v>100</v>
      </c>
      <c r="O5" s="32">
        <f t="shared" ref="O5" si="4">SUM(O6:O7)</f>
        <v>604229</v>
      </c>
      <c r="P5" s="18">
        <f>P6+P7</f>
        <v>100</v>
      </c>
      <c r="Q5" s="7">
        <f>O5/M5</f>
        <v>1.142961721510559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411390</v>
      </c>
      <c r="D6" s="22">
        <f>C6/C5*100</f>
        <v>51.694629860468858</v>
      </c>
      <c r="E6" s="33">
        <f t="shared" ref="E6:E7" si="5">E9+E12+E15+E18+E21+E24+E27+E30+E33+E36+E39+E42+E45</f>
        <v>460352</v>
      </c>
      <c r="F6" s="22">
        <f>E6/E5*100</f>
        <v>51.702868438194926</v>
      </c>
      <c r="G6" s="8">
        <f>E6/C6</f>
        <v>1.1190160188628795</v>
      </c>
      <c r="H6" s="33">
        <f>H9+H12+H15+H18+H21+H24+H27+H30+H33+H36+H39+H42+H45</f>
        <v>462401</v>
      </c>
      <c r="I6" s="22">
        <f>H6/H5*100</f>
        <v>53.060130859953226</v>
      </c>
      <c r="J6" s="33">
        <f>J9+J12+J15+J18+J21+J24+J27+J30+J33+J36+J39+J42+J45</f>
        <v>2267651</v>
      </c>
      <c r="K6" s="22">
        <f>J6/J5*100</f>
        <v>64.478743619730693</v>
      </c>
      <c r="L6" s="8">
        <f>J6/H6</f>
        <v>4.9040789271649503</v>
      </c>
      <c r="M6" s="33">
        <f>M9+M12+M15+M18+M21+M24+M27+M30+M33+M36+M39+M42+M45</f>
        <v>271779</v>
      </c>
      <c r="N6" s="22">
        <f>M6/M5*100</f>
        <v>51.409812125935396</v>
      </c>
      <c r="O6" s="33">
        <f t="shared" ref="O6:O7" si="6">O9+O12+O15+O18+O21+O24+O27+O30+O33+O36+O39+O42+O45</f>
        <v>308805</v>
      </c>
      <c r="P6" s="22">
        <f>O6/O5*100</f>
        <v>51.107278862815249</v>
      </c>
      <c r="Q6" s="8">
        <f>O6/M6</f>
        <v>1.1362356914993432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384418</v>
      </c>
      <c r="D7" s="22">
        <f>C7/C5*100</f>
        <v>48.305370139531142</v>
      </c>
      <c r="E7" s="33">
        <f t="shared" si="5"/>
        <v>430028</v>
      </c>
      <c r="F7" s="22">
        <f>E7/E5*100</f>
        <v>48.297131561805074</v>
      </c>
      <c r="G7" s="8">
        <f t="shared" ref="G7:G45" si="7">E7/C7</f>
        <v>1.1186468895837345</v>
      </c>
      <c r="H7" s="33">
        <f>H10+H13+H16+H19+H22+H25+H28+H31+H34+H37+H40+H43+H46</f>
        <v>409065</v>
      </c>
      <c r="I7" s="22">
        <f>H7/H5*100</f>
        <v>46.939869140046767</v>
      </c>
      <c r="J7" s="33">
        <f t="shared" ref="J7" si="8">J10+J13+J16+J19+J22+J25+J28+J31+J34+J37+J40+J43+J46</f>
        <v>1249246</v>
      </c>
      <c r="K7" s="22">
        <f>J7/J5*100</f>
        <v>35.521256380269314</v>
      </c>
      <c r="L7" s="8">
        <f t="shared" ref="L7:L45" si="9">J7/H7</f>
        <v>3.0539058584821483</v>
      </c>
      <c r="M7" s="33">
        <f>M10+M13+M16+M19+M22+M25+M28+M31+M34+M37+M40+M43+M46</f>
        <v>256873</v>
      </c>
      <c r="N7" s="22">
        <f>M7/M5*100</f>
        <v>48.590187874064597</v>
      </c>
      <c r="O7" s="33">
        <f t="shared" si="6"/>
        <v>295424</v>
      </c>
      <c r="P7" s="22">
        <f>O7/O5*100</f>
        <v>48.892721137184743</v>
      </c>
      <c r="Q7" s="8">
        <f t="shared" ref="Q7:Q45" si="10">O7/M7</f>
        <v>1.1500780541357014</v>
      </c>
    </row>
    <row r="8" spans="1:17" s="1" customFormat="1" ht="22.15" customHeight="1">
      <c r="A8" s="23" t="s">
        <v>24</v>
      </c>
      <c r="B8" s="20" t="s">
        <v>9</v>
      </c>
      <c r="C8" s="34">
        <f>SUM(C9:C10)</f>
        <v>164551</v>
      </c>
      <c r="D8" s="25">
        <f>D9+D10</f>
        <v>100</v>
      </c>
      <c r="E8" s="34">
        <f t="shared" ref="E8" si="11">SUM(E9:E10)</f>
        <v>191515</v>
      </c>
      <c r="F8" s="25">
        <f>F9+F10</f>
        <v>100</v>
      </c>
      <c r="G8" s="9">
        <f t="shared" si="7"/>
        <v>1.1638640907682116</v>
      </c>
      <c r="H8" s="34">
        <f t="shared" ref="H8" si="12">SUM(H9:H10)</f>
        <v>165477</v>
      </c>
      <c r="I8" s="25">
        <f>I9+I10</f>
        <v>100</v>
      </c>
      <c r="J8" s="34">
        <f t="shared" ref="J8" si="13">SUM(J9:J10)</f>
        <v>542959</v>
      </c>
      <c r="K8" s="25">
        <f>K9+K10</f>
        <v>100</v>
      </c>
      <c r="L8" s="9">
        <f t="shared" si="9"/>
        <v>3.2811750273451898</v>
      </c>
      <c r="M8" s="34">
        <f t="shared" ref="M8" si="14">SUM(M9:M10)</f>
        <v>98084</v>
      </c>
      <c r="N8" s="25">
        <f>N9+N10</f>
        <v>100</v>
      </c>
      <c r="O8" s="34">
        <f t="shared" ref="O8" si="15">SUM(O9:O10)</f>
        <v>110454</v>
      </c>
      <c r="P8" s="25">
        <f>P9+P10</f>
        <v>100</v>
      </c>
      <c r="Q8" s="9">
        <f t="shared" si="10"/>
        <v>1.1261163900330329</v>
      </c>
    </row>
    <row r="9" spans="1:17" s="1" customFormat="1" ht="22.15" customHeight="1">
      <c r="A9" s="23"/>
      <c r="B9" s="20" t="s">
        <v>10</v>
      </c>
      <c r="C9" s="33">
        <v>77719</v>
      </c>
      <c r="D9" s="22">
        <f>C9/C8*100</f>
        <v>47.230949675176689</v>
      </c>
      <c r="E9" s="33">
        <v>91353</v>
      </c>
      <c r="F9" s="22">
        <f>E9/E8*100</f>
        <v>47.70018014254758</v>
      </c>
      <c r="G9" s="8">
        <f t="shared" si="7"/>
        <v>1.175426858297199</v>
      </c>
      <c r="H9" s="33">
        <v>78853</v>
      </c>
      <c r="I9" s="22">
        <f>H9/H8*100</f>
        <v>47.651939544468412</v>
      </c>
      <c r="J9" s="33">
        <v>312964</v>
      </c>
      <c r="K9" s="22">
        <f>J9/J8*100</f>
        <v>57.640447989627205</v>
      </c>
      <c r="L9" s="8">
        <f t="shared" si="9"/>
        <v>3.9689548907460717</v>
      </c>
      <c r="M9" s="33">
        <v>47964</v>
      </c>
      <c r="N9" s="22">
        <f>M9/M8*100</f>
        <v>48.900942049671706</v>
      </c>
      <c r="O9" s="33">
        <v>53865</v>
      </c>
      <c r="P9" s="22">
        <f>O9/O8*100</f>
        <v>48.76690749090119</v>
      </c>
      <c r="Q9" s="8">
        <f t="shared" si="10"/>
        <v>1.1230297723292468</v>
      </c>
    </row>
    <row r="10" spans="1:17" s="1" customFormat="1" ht="22.15" customHeight="1">
      <c r="A10" s="23"/>
      <c r="B10" s="20" t="s">
        <v>11</v>
      </c>
      <c r="C10" s="33">
        <v>86832</v>
      </c>
      <c r="D10" s="22">
        <f>C10/C8*100</f>
        <v>52.769050324823311</v>
      </c>
      <c r="E10" s="33">
        <v>100162</v>
      </c>
      <c r="F10" s="22">
        <f>E10/E8*100</f>
        <v>52.29981985745242</v>
      </c>
      <c r="G10" s="8">
        <f t="shared" si="7"/>
        <v>1.1535148332412013</v>
      </c>
      <c r="H10" s="33">
        <v>86624</v>
      </c>
      <c r="I10" s="22">
        <f>H10/H8*100</f>
        <v>52.348060455531588</v>
      </c>
      <c r="J10" s="33">
        <v>229995</v>
      </c>
      <c r="K10" s="22">
        <f>J10/J8*100</f>
        <v>42.359552010372795</v>
      </c>
      <c r="L10" s="8">
        <f t="shared" si="9"/>
        <v>2.6550955855190246</v>
      </c>
      <c r="M10" s="33">
        <v>50120</v>
      </c>
      <c r="N10" s="22">
        <f>M10/M8*100</f>
        <v>51.099057950328287</v>
      </c>
      <c r="O10" s="33">
        <v>56589</v>
      </c>
      <c r="P10" s="22">
        <f>O10/O8*100</f>
        <v>51.23309250909881</v>
      </c>
      <c r="Q10" s="8">
        <f t="shared" si="10"/>
        <v>1.1290702314445331</v>
      </c>
    </row>
    <row r="11" spans="1:17" s="1" customFormat="1" ht="22.15" customHeight="1">
      <c r="A11" s="23" t="s">
        <v>44</v>
      </c>
      <c r="B11" s="20" t="s">
        <v>9</v>
      </c>
      <c r="C11" s="34">
        <f>SUM(C12:C13)</f>
        <v>34013</v>
      </c>
      <c r="D11" s="25">
        <f>D12+D13</f>
        <v>100</v>
      </c>
      <c r="E11" s="34">
        <f t="shared" ref="E11" si="16">SUM(E12:E13)</f>
        <v>36000</v>
      </c>
      <c r="F11" s="25">
        <f>F12+F13</f>
        <v>100</v>
      </c>
      <c r="G11" s="9">
        <f t="shared" si="7"/>
        <v>1.0584188398553493</v>
      </c>
      <c r="H11" s="34">
        <f t="shared" ref="H11" si="17">SUM(H12:H13)</f>
        <v>41483</v>
      </c>
      <c r="I11" s="25">
        <f>I12+I13</f>
        <v>100</v>
      </c>
      <c r="J11" s="34">
        <f t="shared" ref="J11" si="18">SUM(J12:J13)</f>
        <v>186919</v>
      </c>
      <c r="K11" s="25">
        <f>K12+K13</f>
        <v>100</v>
      </c>
      <c r="L11" s="9">
        <f t="shared" si="9"/>
        <v>4.5059180869271751</v>
      </c>
      <c r="M11" s="34">
        <f t="shared" ref="M11" si="19">SUM(M12:M13)</f>
        <v>24409</v>
      </c>
      <c r="N11" s="25">
        <f>N12+N13</f>
        <v>100</v>
      </c>
      <c r="O11" s="34">
        <f t="shared" ref="O11" si="20">SUM(O12:O13)</f>
        <v>28467</v>
      </c>
      <c r="P11" s="25">
        <f>P12+P13</f>
        <v>100</v>
      </c>
      <c r="Q11" s="9">
        <f t="shared" si="10"/>
        <v>1.166250153631857</v>
      </c>
    </row>
    <row r="12" spans="1:17" s="1" customFormat="1" ht="22.15" customHeight="1">
      <c r="A12" s="23"/>
      <c r="B12" s="20" t="s">
        <v>10</v>
      </c>
      <c r="C12" s="33">
        <v>19434</v>
      </c>
      <c r="D12" s="22">
        <f>C12/C11*100</f>
        <v>57.136977038191283</v>
      </c>
      <c r="E12" s="33">
        <v>20483</v>
      </c>
      <c r="F12" s="22">
        <f>E12/E11*100</f>
        <v>56.897222222222219</v>
      </c>
      <c r="G12" s="8">
        <f t="shared" si="7"/>
        <v>1.0539775650921066</v>
      </c>
      <c r="H12" s="33">
        <v>24147</v>
      </c>
      <c r="I12" s="22">
        <f>H12/H11*100</f>
        <v>58.20938697779814</v>
      </c>
      <c r="J12" s="33">
        <v>122855</v>
      </c>
      <c r="K12" s="22">
        <f>J12/J11*100</f>
        <v>65.72633065659457</v>
      </c>
      <c r="L12" s="8">
        <f t="shared" si="9"/>
        <v>5.0877955853729242</v>
      </c>
      <c r="M12" s="33">
        <v>13306</v>
      </c>
      <c r="N12" s="22">
        <f>M12/M11*100</f>
        <v>54.512679749272806</v>
      </c>
      <c r="O12" s="33">
        <v>15445</v>
      </c>
      <c r="P12" s="22">
        <f>O12/O11*100</f>
        <v>54.255804967154951</v>
      </c>
      <c r="Q12" s="8">
        <f t="shared" si="10"/>
        <v>1.160754546820983</v>
      </c>
    </row>
    <row r="13" spans="1:17" s="1" customFormat="1" ht="22.15" customHeight="1">
      <c r="A13" s="23"/>
      <c r="B13" s="20" t="s">
        <v>11</v>
      </c>
      <c r="C13" s="33">
        <v>14579</v>
      </c>
      <c r="D13" s="22">
        <f>C13/C11*100</f>
        <v>42.863022961808724</v>
      </c>
      <c r="E13" s="33">
        <v>15517</v>
      </c>
      <c r="F13" s="22">
        <f>E13/E11*100</f>
        <v>43.102777777777781</v>
      </c>
      <c r="G13" s="8">
        <f t="shared" si="7"/>
        <v>1.0643391179093216</v>
      </c>
      <c r="H13" s="33">
        <v>17336</v>
      </c>
      <c r="I13" s="22">
        <f>H13/H11*100</f>
        <v>41.790613022201867</v>
      </c>
      <c r="J13" s="33">
        <v>64064</v>
      </c>
      <c r="K13" s="22">
        <f>J13/J11*100</f>
        <v>34.27366934340543</v>
      </c>
      <c r="L13" s="8">
        <f t="shared" si="9"/>
        <v>3.6954314720812182</v>
      </c>
      <c r="M13" s="33">
        <v>11103</v>
      </c>
      <c r="N13" s="22">
        <f>M13/M11*100</f>
        <v>45.487320250727194</v>
      </c>
      <c r="O13" s="33">
        <v>13022</v>
      </c>
      <c r="P13" s="22">
        <f>O13/O11*100</f>
        <v>45.744195032845049</v>
      </c>
      <c r="Q13" s="8">
        <f t="shared" si="10"/>
        <v>1.1728361704043953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154220</v>
      </c>
      <c r="D14" s="25">
        <f>D15+D16</f>
        <v>100</v>
      </c>
      <c r="E14" s="34">
        <f t="shared" ref="E14" si="21">SUM(E15:E16)</f>
        <v>179937</v>
      </c>
      <c r="F14" s="25">
        <f>F15+F16</f>
        <v>100</v>
      </c>
      <c r="G14" s="9">
        <f t="shared" si="7"/>
        <v>1.1667552846582805</v>
      </c>
      <c r="H14" s="34">
        <f t="shared" ref="H14" si="22">SUM(H15:H16)</f>
        <v>159780</v>
      </c>
      <c r="I14" s="25">
        <f>I15+I16</f>
        <v>100</v>
      </c>
      <c r="J14" s="34">
        <f t="shared" ref="J14" si="23">SUM(J15:J16)</f>
        <v>550059</v>
      </c>
      <c r="K14" s="25">
        <f>K15+K16</f>
        <v>100</v>
      </c>
      <c r="L14" s="9">
        <f t="shared" si="9"/>
        <v>3.4426023282012768</v>
      </c>
      <c r="M14" s="34">
        <f t="shared" ref="M14" si="24">SUM(M15:M16)</f>
        <v>94995</v>
      </c>
      <c r="N14" s="25">
        <f>N15+N16</f>
        <v>100</v>
      </c>
      <c r="O14" s="34">
        <f t="shared" ref="O14" si="25">SUM(O15:O16)</f>
        <v>107377</v>
      </c>
      <c r="P14" s="25">
        <f>P15+P16</f>
        <v>100</v>
      </c>
      <c r="Q14" s="9">
        <f t="shared" si="10"/>
        <v>1.130343702300121</v>
      </c>
    </row>
    <row r="15" spans="1:17" s="1" customFormat="1" ht="22.15" customHeight="1">
      <c r="A15" s="23"/>
      <c r="B15" s="20" t="s">
        <v>10</v>
      </c>
      <c r="C15" s="33">
        <v>77089</v>
      </c>
      <c r="D15" s="22">
        <f>C15/C14*100</f>
        <v>49.986383089093501</v>
      </c>
      <c r="E15" s="33">
        <v>89863</v>
      </c>
      <c r="F15" s="22">
        <f>E15/E14*100</f>
        <v>49.941368367817624</v>
      </c>
      <c r="G15" s="8">
        <f t="shared" si="7"/>
        <v>1.1657045752312263</v>
      </c>
      <c r="H15" s="33">
        <v>80605</v>
      </c>
      <c r="I15" s="22">
        <f>H15/H14*100</f>
        <v>50.447490299161345</v>
      </c>
      <c r="J15" s="33">
        <v>335398</v>
      </c>
      <c r="K15" s="22">
        <f>J15/J14*100</f>
        <v>60.974913600177437</v>
      </c>
      <c r="L15" s="8">
        <f t="shared" si="9"/>
        <v>4.1610073816760744</v>
      </c>
      <c r="M15" s="33">
        <v>48192</v>
      </c>
      <c r="N15" s="22">
        <f>M15/M14*100</f>
        <v>50.731091110058422</v>
      </c>
      <c r="O15" s="33">
        <v>54167</v>
      </c>
      <c r="P15" s="22">
        <f>O15/O14*100</f>
        <v>50.445626158302062</v>
      </c>
      <c r="Q15" s="8">
        <f t="shared" si="10"/>
        <v>1.1239832337317397</v>
      </c>
    </row>
    <row r="16" spans="1:17" s="1" customFormat="1" ht="22.15" customHeight="1">
      <c r="A16" s="23"/>
      <c r="B16" s="20" t="s">
        <v>11</v>
      </c>
      <c r="C16" s="33">
        <v>77131</v>
      </c>
      <c r="D16" s="22">
        <f>C16/C14*100</f>
        <v>50.013616910906499</v>
      </c>
      <c r="E16" s="33">
        <v>90074</v>
      </c>
      <c r="F16" s="22">
        <f>E16/E14*100</f>
        <v>50.058631632182369</v>
      </c>
      <c r="G16" s="8">
        <f t="shared" si="7"/>
        <v>1.167805421944484</v>
      </c>
      <c r="H16" s="33">
        <v>79175</v>
      </c>
      <c r="I16" s="22">
        <f>H16/H14*100</f>
        <v>49.552509700838655</v>
      </c>
      <c r="J16" s="33">
        <v>214661</v>
      </c>
      <c r="K16" s="22">
        <f>J16/J14*100</f>
        <v>39.02508639982257</v>
      </c>
      <c r="L16" s="8">
        <f t="shared" si="9"/>
        <v>2.7112219766340386</v>
      </c>
      <c r="M16" s="33">
        <v>46803</v>
      </c>
      <c r="N16" s="22">
        <f>M16/M14*100</f>
        <v>49.268908889941578</v>
      </c>
      <c r="O16" s="33">
        <v>53210</v>
      </c>
      <c r="P16" s="22">
        <f>O16/O14*100</f>
        <v>49.554373841697938</v>
      </c>
      <c r="Q16" s="8">
        <f t="shared" si="10"/>
        <v>1.1368929342136187</v>
      </c>
    </row>
    <row r="17" spans="1:17" s="1" customFormat="1" ht="22.15" customHeight="1">
      <c r="A17" s="23" t="s">
        <v>27</v>
      </c>
      <c r="B17" s="20" t="s">
        <v>9</v>
      </c>
      <c r="C17" s="34">
        <f>SUM(C18:C19)</f>
        <v>61355</v>
      </c>
      <c r="D17" s="25">
        <f>D18+D19</f>
        <v>100</v>
      </c>
      <c r="E17" s="34">
        <f t="shared" ref="E17" si="26">SUM(E18:E19)</f>
        <v>66491</v>
      </c>
      <c r="F17" s="25">
        <f>F18+F19</f>
        <v>100</v>
      </c>
      <c r="G17" s="9">
        <f t="shared" si="7"/>
        <v>1.0837095591231358</v>
      </c>
      <c r="H17" s="34">
        <f t="shared" ref="H17" si="27">SUM(H18:H19)</f>
        <v>67071</v>
      </c>
      <c r="I17" s="25">
        <f>I18+I19</f>
        <v>100</v>
      </c>
      <c r="J17" s="34">
        <f t="shared" ref="J17" si="28">SUM(J18:J19)</f>
        <v>258801</v>
      </c>
      <c r="K17" s="25">
        <f>K18+K19</f>
        <v>100</v>
      </c>
      <c r="L17" s="9">
        <f t="shared" si="9"/>
        <v>3.8586125150959432</v>
      </c>
      <c r="M17" s="34">
        <f t="shared" ref="M17" si="29">SUM(M18:M19)</f>
        <v>44997</v>
      </c>
      <c r="N17" s="25">
        <f>N18+N19</f>
        <v>100</v>
      </c>
      <c r="O17" s="34">
        <f t="shared" ref="O17" si="30">SUM(O18:O19)</f>
        <v>52270</v>
      </c>
      <c r="P17" s="25">
        <f>P18+P19</f>
        <v>100</v>
      </c>
      <c r="Q17" s="9">
        <f t="shared" si="10"/>
        <v>1.1616329977554058</v>
      </c>
    </row>
    <row r="18" spans="1:17" s="1" customFormat="1" ht="22.15" customHeight="1">
      <c r="A18" s="23"/>
      <c r="B18" s="20" t="s">
        <v>10</v>
      </c>
      <c r="C18" s="33">
        <v>32824</v>
      </c>
      <c r="D18" s="22">
        <f>C18/C17*100</f>
        <v>53.49849238040909</v>
      </c>
      <c r="E18" s="33">
        <v>35321</v>
      </c>
      <c r="F18" s="22">
        <f>E18/E17*100</f>
        <v>53.121475086853863</v>
      </c>
      <c r="G18" s="8">
        <f t="shared" si="7"/>
        <v>1.0760723860589811</v>
      </c>
      <c r="H18" s="33">
        <v>36919</v>
      </c>
      <c r="I18" s="22">
        <f>H18/H17*100</f>
        <v>55.044654172444126</v>
      </c>
      <c r="J18" s="33">
        <v>174047</v>
      </c>
      <c r="K18" s="22">
        <f>J18/J17*100</f>
        <v>67.251285736917552</v>
      </c>
      <c r="L18" s="8">
        <f t="shared" si="9"/>
        <v>4.7142934532354612</v>
      </c>
      <c r="M18" s="33">
        <v>23104</v>
      </c>
      <c r="N18" s="22">
        <f>M18/M17*100</f>
        <v>51.345645265239902</v>
      </c>
      <c r="O18" s="33">
        <v>26585</v>
      </c>
      <c r="P18" s="22">
        <f>O18/O17*100</f>
        <v>50.860914482494735</v>
      </c>
      <c r="Q18" s="8">
        <f t="shared" si="10"/>
        <v>1.1506665512465375</v>
      </c>
    </row>
    <row r="19" spans="1:17" s="1" customFormat="1" ht="22.15" customHeight="1">
      <c r="A19" s="23"/>
      <c r="B19" s="20" t="s">
        <v>11</v>
      </c>
      <c r="C19" s="33">
        <v>28531</v>
      </c>
      <c r="D19" s="22">
        <f>C19/C17*100</f>
        <v>46.501507619590903</v>
      </c>
      <c r="E19" s="33">
        <v>31170</v>
      </c>
      <c r="F19" s="22">
        <f>E19/E17*100</f>
        <v>46.878524913146144</v>
      </c>
      <c r="G19" s="8">
        <f t="shared" si="7"/>
        <v>1.0924958816725667</v>
      </c>
      <c r="H19" s="33">
        <v>30152</v>
      </c>
      <c r="I19" s="22">
        <f>H19/H17*100</f>
        <v>44.955345827555874</v>
      </c>
      <c r="J19" s="33">
        <v>84754</v>
      </c>
      <c r="K19" s="22">
        <f>J19/J17*100</f>
        <v>32.748714263082448</v>
      </c>
      <c r="L19" s="8">
        <f t="shared" si="9"/>
        <v>2.8108914831520297</v>
      </c>
      <c r="M19" s="33">
        <v>21893</v>
      </c>
      <c r="N19" s="22">
        <f>M19/M17*100</f>
        <v>48.654354734760098</v>
      </c>
      <c r="O19" s="33">
        <v>25685</v>
      </c>
      <c r="P19" s="22">
        <f>O19/O17*100</f>
        <v>49.139085517505258</v>
      </c>
      <c r="Q19" s="8">
        <f t="shared" si="10"/>
        <v>1.1732060475951218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60655</v>
      </c>
      <c r="D20" s="25">
        <f>D21+D22</f>
        <v>100</v>
      </c>
      <c r="E20" s="34">
        <f t="shared" ref="E20" si="31">SUM(E21:E22)</f>
        <v>67560</v>
      </c>
      <c r="F20" s="25">
        <f>F21+F22</f>
        <v>100</v>
      </c>
      <c r="G20" s="9">
        <f t="shared" si="7"/>
        <v>1.1138405737367076</v>
      </c>
      <c r="H20" s="34">
        <f t="shared" ref="H20" si="32">SUM(H21:H22)</f>
        <v>64479</v>
      </c>
      <c r="I20" s="25">
        <f>I21+I22</f>
        <v>100</v>
      </c>
      <c r="J20" s="34">
        <f t="shared" ref="J20" si="33">SUM(J21:J22)</f>
        <v>410509</v>
      </c>
      <c r="K20" s="25">
        <f>K21+K22</f>
        <v>100</v>
      </c>
      <c r="L20" s="9">
        <f t="shared" si="9"/>
        <v>6.3665534515113444</v>
      </c>
      <c r="M20" s="34">
        <f t="shared" ref="M20" si="34">SUM(M21:M22)</f>
        <v>38375</v>
      </c>
      <c r="N20" s="25">
        <f>N21+N22</f>
        <v>100</v>
      </c>
      <c r="O20" s="34">
        <f t="shared" ref="O20" si="35">SUM(O21:O22)</f>
        <v>43860</v>
      </c>
      <c r="P20" s="25">
        <f>P21+P22</f>
        <v>100</v>
      </c>
      <c r="Q20" s="9">
        <f t="shared" si="10"/>
        <v>1.1429315960912052</v>
      </c>
    </row>
    <row r="21" spans="1:17" s="1" customFormat="1" ht="22.15" customHeight="1">
      <c r="A21" s="23"/>
      <c r="B21" s="20" t="s">
        <v>10</v>
      </c>
      <c r="C21" s="33">
        <v>31886</v>
      </c>
      <c r="D21" s="22">
        <f>C21/C20*100</f>
        <v>52.569450168988539</v>
      </c>
      <c r="E21" s="33">
        <v>35769</v>
      </c>
      <c r="F21" s="22">
        <f>E21/E20*100</f>
        <v>52.944049733570168</v>
      </c>
      <c r="G21" s="8">
        <f t="shared" si="7"/>
        <v>1.1217775826381484</v>
      </c>
      <c r="H21" s="33">
        <v>34357</v>
      </c>
      <c r="I21" s="22">
        <f>H21/H20*100</f>
        <v>53.284014950604075</v>
      </c>
      <c r="J21" s="33">
        <v>274212</v>
      </c>
      <c r="K21" s="22">
        <f>J21/J20*100</f>
        <v>66.79804827665167</v>
      </c>
      <c r="L21" s="8">
        <f t="shared" si="9"/>
        <v>7.9812556393165872</v>
      </c>
      <c r="M21" s="33">
        <v>19134</v>
      </c>
      <c r="N21" s="22">
        <f>M21/M20*100</f>
        <v>49.860586319218243</v>
      </c>
      <c r="O21" s="33">
        <v>21692</v>
      </c>
      <c r="P21" s="22">
        <f>O21/O20*100</f>
        <v>49.457364341085267</v>
      </c>
      <c r="Q21" s="8">
        <f t="shared" si="10"/>
        <v>1.1336887216473293</v>
      </c>
    </row>
    <row r="22" spans="1:17" s="1" customFormat="1" ht="22.15" customHeight="1">
      <c r="A22" s="23"/>
      <c r="B22" s="20" t="s">
        <v>11</v>
      </c>
      <c r="C22" s="33">
        <v>28769</v>
      </c>
      <c r="D22" s="22">
        <f>C22/C20*100</f>
        <v>47.430549831011461</v>
      </c>
      <c r="E22" s="33">
        <v>31791</v>
      </c>
      <c r="F22" s="22">
        <f>E22/E20*100</f>
        <v>47.055950266429839</v>
      </c>
      <c r="G22" s="8">
        <f t="shared" si="7"/>
        <v>1.1050436233445722</v>
      </c>
      <c r="H22" s="33">
        <v>30122</v>
      </c>
      <c r="I22" s="22">
        <f>H22/H20*100</f>
        <v>46.715985049395925</v>
      </c>
      <c r="J22" s="33">
        <v>136297</v>
      </c>
      <c r="K22" s="22">
        <f>J22/J20*100</f>
        <v>33.20195172334833</v>
      </c>
      <c r="L22" s="8">
        <f t="shared" si="9"/>
        <v>4.524832348449638</v>
      </c>
      <c r="M22" s="33">
        <v>19241</v>
      </c>
      <c r="N22" s="22">
        <f>M22/M20*100</f>
        <v>50.139413680781765</v>
      </c>
      <c r="O22" s="33">
        <v>22168</v>
      </c>
      <c r="P22" s="22">
        <f>O22/O20*100</f>
        <v>50.542635658914726</v>
      </c>
      <c r="Q22" s="8">
        <f t="shared" si="10"/>
        <v>1.15212307052648</v>
      </c>
    </row>
    <row r="23" spans="1:17" s="1" customFormat="1" ht="22.15" customHeight="1">
      <c r="A23" s="23" t="s">
        <v>45</v>
      </c>
      <c r="B23" s="20" t="s">
        <v>9</v>
      </c>
      <c r="C23" s="34">
        <f>SUM(C24:C25)</f>
        <v>28342</v>
      </c>
      <c r="D23" s="25">
        <f>D24+D25</f>
        <v>100</v>
      </c>
      <c r="E23" s="34">
        <f t="shared" ref="E23" si="36">SUM(E24:E25)</f>
        <v>31175</v>
      </c>
      <c r="F23" s="25">
        <f>F24+F25</f>
        <v>100</v>
      </c>
      <c r="G23" s="9">
        <f t="shared" si="7"/>
        <v>1.0999576600098793</v>
      </c>
      <c r="H23" s="34">
        <f t="shared" ref="H23" si="37">SUM(H24:H25)</f>
        <v>35782</v>
      </c>
      <c r="I23" s="25">
        <f>I24+I25</f>
        <v>100</v>
      </c>
      <c r="J23" s="34">
        <f t="shared" ref="J23" si="38">SUM(J24:J25)</f>
        <v>268336</v>
      </c>
      <c r="K23" s="25">
        <f>K24+K25</f>
        <v>100</v>
      </c>
      <c r="L23" s="9">
        <f t="shared" si="9"/>
        <v>7.499189536638533</v>
      </c>
      <c r="M23" s="34">
        <f t="shared" ref="M23" si="39">SUM(M24:M25)</f>
        <v>23177</v>
      </c>
      <c r="N23" s="25">
        <f>N24+N25</f>
        <v>100</v>
      </c>
      <c r="O23" s="34">
        <f t="shared" ref="O23" si="40">SUM(O24:O25)</f>
        <v>27048</v>
      </c>
      <c r="P23" s="25">
        <f>P24+P25</f>
        <v>100</v>
      </c>
      <c r="Q23" s="9">
        <f t="shared" si="10"/>
        <v>1.1670190274841437</v>
      </c>
    </row>
    <row r="24" spans="1:17" s="1" customFormat="1" ht="22.15" customHeight="1">
      <c r="A24" s="23"/>
      <c r="B24" s="20" t="s">
        <v>10</v>
      </c>
      <c r="C24" s="33">
        <v>17097</v>
      </c>
      <c r="D24" s="22">
        <f>C24/C23*100</f>
        <v>60.323900924423114</v>
      </c>
      <c r="E24" s="33">
        <v>18904</v>
      </c>
      <c r="F24" s="22">
        <f>E24/E23*100</f>
        <v>60.638331996792303</v>
      </c>
      <c r="G24" s="8">
        <f t="shared" si="7"/>
        <v>1.1056910569105691</v>
      </c>
      <c r="H24" s="33">
        <v>21431</v>
      </c>
      <c r="I24" s="22">
        <f>H24/H23*100</f>
        <v>59.893242412386115</v>
      </c>
      <c r="J24" s="33">
        <v>188184</v>
      </c>
      <c r="K24" s="22">
        <f>J24/J23*100</f>
        <v>70.129986285850578</v>
      </c>
      <c r="L24" s="8">
        <f t="shared" si="9"/>
        <v>8.780924828519435</v>
      </c>
      <c r="M24" s="33">
        <v>12390</v>
      </c>
      <c r="N24" s="22">
        <f>M24/M23*100</f>
        <v>53.458169737239501</v>
      </c>
      <c r="O24" s="33">
        <v>14337</v>
      </c>
      <c r="P24" s="22">
        <f>O24/O23*100</f>
        <v>53.005767524401058</v>
      </c>
      <c r="Q24" s="8">
        <f t="shared" si="10"/>
        <v>1.1571428571428573</v>
      </c>
    </row>
    <row r="25" spans="1:17" s="1" customFormat="1" ht="22.15" customHeight="1">
      <c r="A25" s="23"/>
      <c r="B25" s="20" t="s">
        <v>11</v>
      </c>
      <c r="C25" s="33">
        <v>11245</v>
      </c>
      <c r="D25" s="22">
        <f>C25/C23*100</f>
        <v>39.676099075576879</v>
      </c>
      <c r="E25" s="33">
        <v>12271</v>
      </c>
      <c r="F25" s="22">
        <f>E25/E23*100</f>
        <v>39.361668003207697</v>
      </c>
      <c r="G25" s="8">
        <f t="shared" si="7"/>
        <v>1.0912405513561583</v>
      </c>
      <c r="H25" s="33">
        <v>14351</v>
      </c>
      <c r="I25" s="22">
        <f>H25/H23*100</f>
        <v>40.106757587613885</v>
      </c>
      <c r="J25" s="33">
        <v>80152</v>
      </c>
      <c r="K25" s="22">
        <f>J25/J23*100</f>
        <v>29.870013714149422</v>
      </c>
      <c r="L25" s="8">
        <f t="shared" si="9"/>
        <v>5.5851160197895613</v>
      </c>
      <c r="M25" s="33">
        <v>10787</v>
      </c>
      <c r="N25" s="22">
        <f>M25/M23*100</f>
        <v>46.541830262760499</v>
      </c>
      <c r="O25" s="33">
        <v>12711</v>
      </c>
      <c r="P25" s="22">
        <f>O25/O23*100</f>
        <v>46.994232475598935</v>
      </c>
      <c r="Q25" s="8">
        <f t="shared" si="10"/>
        <v>1.1783628441642717</v>
      </c>
    </row>
    <row r="26" spans="1:17" s="1" customFormat="1" ht="22.15" customHeight="1">
      <c r="A26" s="23" t="s">
        <v>46</v>
      </c>
      <c r="B26" s="20" t="s">
        <v>9</v>
      </c>
      <c r="C26" s="34">
        <f>SUM(C27:C28)</f>
        <v>60159</v>
      </c>
      <c r="D26" s="25">
        <f>D27+D28</f>
        <v>100</v>
      </c>
      <c r="E26" s="34">
        <f t="shared" ref="E26" si="41">SUM(E27:E28)</f>
        <v>69015</v>
      </c>
      <c r="F26" s="25">
        <f>F27+F28</f>
        <v>100</v>
      </c>
      <c r="G26" s="9">
        <f t="shared" si="7"/>
        <v>1.147209893781479</v>
      </c>
      <c r="H26" s="34">
        <f t="shared" ref="H26" si="42">SUM(H27:H28)</f>
        <v>68824</v>
      </c>
      <c r="I26" s="25">
        <f>I27+I28</f>
        <v>100</v>
      </c>
      <c r="J26" s="34">
        <f t="shared" ref="J26" si="43">SUM(J27:J28)</f>
        <v>242437</v>
      </c>
      <c r="K26" s="25">
        <f>K27+K28</f>
        <v>100</v>
      </c>
      <c r="L26" s="9">
        <f t="shared" si="9"/>
        <v>3.522564802975706</v>
      </c>
      <c r="M26" s="34">
        <f t="shared" ref="M26" si="44">SUM(M27:M28)</f>
        <v>35338</v>
      </c>
      <c r="N26" s="25">
        <f>N27+N28</f>
        <v>100</v>
      </c>
      <c r="O26" s="34">
        <f t="shared" ref="O26" si="45">SUM(O27:O28)</f>
        <v>40042</v>
      </c>
      <c r="P26" s="25">
        <f>P27+P28</f>
        <v>100</v>
      </c>
      <c r="Q26" s="9">
        <f t="shared" si="10"/>
        <v>1.1331144943120719</v>
      </c>
    </row>
    <row r="27" spans="1:17" s="1" customFormat="1" ht="22.15" customHeight="1">
      <c r="A27" s="23"/>
      <c r="B27" s="20" t="s">
        <v>10</v>
      </c>
      <c r="C27" s="33">
        <v>30945</v>
      </c>
      <c r="D27" s="22">
        <f>C27/C26*100</f>
        <v>51.438687478182821</v>
      </c>
      <c r="E27" s="33">
        <v>36044</v>
      </c>
      <c r="F27" s="22">
        <f>E27/E26*100</f>
        <v>52.226327609939872</v>
      </c>
      <c r="G27" s="8">
        <f t="shared" si="7"/>
        <v>1.1647762158668606</v>
      </c>
      <c r="H27" s="33">
        <v>35830</v>
      </c>
      <c r="I27" s="22">
        <f>H27/H26*100</f>
        <v>52.060327792630481</v>
      </c>
      <c r="J27" s="33">
        <v>147762</v>
      </c>
      <c r="K27" s="22">
        <f>J27/J26*100</f>
        <v>60.948617578999908</v>
      </c>
      <c r="L27" s="8">
        <f t="shared" si="9"/>
        <v>4.1239743231928552</v>
      </c>
      <c r="M27" s="33">
        <v>18839</v>
      </c>
      <c r="N27" s="22">
        <f>M27/M26*100</f>
        <v>53.310883468221185</v>
      </c>
      <c r="O27" s="33">
        <v>21393</v>
      </c>
      <c r="P27" s="22">
        <f>O27/O26*100</f>
        <v>53.42640227760851</v>
      </c>
      <c r="Q27" s="8">
        <f t="shared" si="10"/>
        <v>1.1355698285471627</v>
      </c>
    </row>
    <row r="28" spans="1:17" s="1" customFormat="1" ht="22.15" customHeight="1">
      <c r="A28" s="23"/>
      <c r="B28" s="20" t="s">
        <v>11</v>
      </c>
      <c r="C28" s="33">
        <v>29214</v>
      </c>
      <c r="D28" s="22">
        <f>C28/C26*100</f>
        <v>48.561312521817186</v>
      </c>
      <c r="E28" s="33">
        <v>32971</v>
      </c>
      <c r="F28" s="22">
        <f>E28/E26*100</f>
        <v>47.773672390060135</v>
      </c>
      <c r="G28" s="8">
        <f t="shared" si="7"/>
        <v>1.1286027247210242</v>
      </c>
      <c r="H28" s="33">
        <v>32994</v>
      </c>
      <c r="I28" s="22">
        <f>H28/H26*100</f>
        <v>47.939672207369519</v>
      </c>
      <c r="J28" s="33">
        <v>94675</v>
      </c>
      <c r="K28" s="22">
        <f>J28/J26*100</f>
        <v>39.051382421000099</v>
      </c>
      <c r="L28" s="8">
        <f t="shared" si="9"/>
        <v>2.869461114141965</v>
      </c>
      <c r="M28" s="33">
        <v>16499</v>
      </c>
      <c r="N28" s="22">
        <f>M28/M26*100</f>
        <v>46.689116531778822</v>
      </c>
      <c r="O28" s="33">
        <v>18649</v>
      </c>
      <c r="P28" s="22">
        <f>O28/O26*100</f>
        <v>46.57359772239149</v>
      </c>
      <c r="Q28" s="8">
        <f t="shared" si="10"/>
        <v>1.1303109279350263</v>
      </c>
    </row>
    <row r="29" spans="1:17" s="1" customFormat="1" ht="22.15" customHeight="1">
      <c r="A29" s="23" t="s">
        <v>47</v>
      </c>
      <c r="B29" s="20" t="s">
        <v>9</v>
      </c>
      <c r="C29" s="34">
        <f>SUM(C30:C31)</f>
        <v>70851</v>
      </c>
      <c r="D29" s="25">
        <f>D30+D31</f>
        <v>100</v>
      </c>
      <c r="E29" s="34">
        <f t="shared" ref="E29" si="46">SUM(E30:E31)</f>
        <v>76975</v>
      </c>
      <c r="F29" s="25">
        <f>F30+F31</f>
        <v>100</v>
      </c>
      <c r="G29" s="9">
        <f t="shared" si="7"/>
        <v>1.0864349127041255</v>
      </c>
      <c r="H29" s="34">
        <f t="shared" ref="H29" si="47">SUM(H30:H31)</f>
        <v>72987</v>
      </c>
      <c r="I29" s="25">
        <f>I30+I31</f>
        <v>100</v>
      </c>
      <c r="J29" s="34">
        <f t="shared" ref="J29" si="48">SUM(J30:J31)</f>
        <v>225004</v>
      </c>
      <c r="K29" s="25">
        <f>K30+K31</f>
        <v>100</v>
      </c>
      <c r="L29" s="9">
        <f t="shared" si="9"/>
        <v>3.0827955663337305</v>
      </c>
      <c r="M29" s="34">
        <f t="shared" ref="M29" si="49">SUM(M30:M31)</f>
        <v>46027</v>
      </c>
      <c r="N29" s="25">
        <f>N30+N31</f>
        <v>100</v>
      </c>
      <c r="O29" s="34">
        <f t="shared" ref="O29" si="50">SUM(O30:O31)</f>
        <v>51836</v>
      </c>
      <c r="P29" s="25">
        <f>P30+P31</f>
        <v>100</v>
      </c>
      <c r="Q29" s="9">
        <f t="shared" si="10"/>
        <v>1.1262085297760009</v>
      </c>
    </row>
    <row r="30" spans="1:17" s="1" customFormat="1" ht="22.15" customHeight="1">
      <c r="A30" s="23"/>
      <c r="B30" s="20" t="s">
        <v>10</v>
      </c>
      <c r="C30" s="33">
        <v>36255</v>
      </c>
      <c r="D30" s="22">
        <f>C30/C29*100</f>
        <v>51.17076682051065</v>
      </c>
      <c r="E30" s="33">
        <v>39697</v>
      </c>
      <c r="F30" s="22">
        <f>E30/E29*100</f>
        <v>51.571289379668727</v>
      </c>
      <c r="G30" s="8">
        <f t="shared" si="7"/>
        <v>1.0949386291545993</v>
      </c>
      <c r="H30" s="33">
        <v>37569</v>
      </c>
      <c r="I30" s="22">
        <f>H30/H29*100</f>
        <v>51.473550084261575</v>
      </c>
      <c r="J30" s="33">
        <v>137032</v>
      </c>
      <c r="K30" s="22">
        <f>J30/J29*100</f>
        <v>60.902028408383849</v>
      </c>
      <c r="L30" s="8">
        <f t="shared" si="9"/>
        <v>3.6474753120924168</v>
      </c>
      <c r="M30" s="33">
        <v>23935</v>
      </c>
      <c r="N30" s="22">
        <f>M30/M29*100</f>
        <v>52.002085732287576</v>
      </c>
      <c r="O30" s="33">
        <v>26850</v>
      </c>
      <c r="P30" s="22">
        <f>O30/O29*100</f>
        <v>51.797978239061656</v>
      </c>
      <c r="Q30" s="8">
        <f t="shared" si="10"/>
        <v>1.1217881763108419</v>
      </c>
    </row>
    <row r="31" spans="1:17" s="1" customFormat="1" ht="22.15" customHeight="1">
      <c r="A31" s="23"/>
      <c r="B31" s="20" t="s">
        <v>11</v>
      </c>
      <c r="C31" s="33">
        <v>34596</v>
      </c>
      <c r="D31" s="22">
        <f>C31/C29*100</f>
        <v>48.82923317948935</v>
      </c>
      <c r="E31" s="33">
        <v>37278</v>
      </c>
      <c r="F31" s="22">
        <f>E31/E29*100</f>
        <v>48.42871062033128</v>
      </c>
      <c r="G31" s="8">
        <f t="shared" si="7"/>
        <v>1.0775234131113423</v>
      </c>
      <c r="H31" s="33">
        <v>35418</v>
      </c>
      <c r="I31" s="22">
        <f>H31/H29*100</f>
        <v>48.526449915738418</v>
      </c>
      <c r="J31" s="33">
        <v>87972</v>
      </c>
      <c r="K31" s="22">
        <f>J31/J29*100</f>
        <v>39.097971591616151</v>
      </c>
      <c r="L31" s="8">
        <f t="shared" si="9"/>
        <v>2.48382178553278</v>
      </c>
      <c r="M31" s="33">
        <v>22092</v>
      </c>
      <c r="N31" s="22">
        <f>M31/M29*100</f>
        <v>47.997914267712424</v>
      </c>
      <c r="O31" s="33">
        <v>24986</v>
      </c>
      <c r="P31" s="22">
        <f>O31/O29*100</f>
        <v>48.202021760938344</v>
      </c>
      <c r="Q31" s="8">
        <f t="shared" si="10"/>
        <v>1.1309976462067717</v>
      </c>
    </row>
    <row r="32" spans="1:17" s="1" customFormat="1" ht="22.15" customHeight="1">
      <c r="A32" s="23" t="s">
        <v>48</v>
      </c>
      <c r="B32" s="20" t="s">
        <v>9</v>
      </c>
      <c r="C32" s="34">
        <f>SUM(C33:C34)</f>
        <v>43460</v>
      </c>
      <c r="D32" s="25">
        <f>D33+D34</f>
        <v>100</v>
      </c>
      <c r="E32" s="34">
        <f t="shared" ref="E32" si="51">SUM(E33:E34)</f>
        <v>45926</v>
      </c>
      <c r="F32" s="25">
        <f>F33+F34</f>
        <v>100</v>
      </c>
      <c r="G32" s="9">
        <f t="shared" si="7"/>
        <v>1.0567418315692592</v>
      </c>
      <c r="H32" s="34">
        <f t="shared" ref="H32" si="52">SUM(H33:H34)</f>
        <v>50314</v>
      </c>
      <c r="I32" s="25">
        <f>I33+I34</f>
        <v>100</v>
      </c>
      <c r="J32" s="34">
        <f t="shared" ref="J32" si="53">SUM(J33:J34)</f>
        <v>174188</v>
      </c>
      <c r="K32" s="25">
        <f>K33+K34</f>
        <v>100</v>
      </c>
      <c r="L32" s="9">
        <f t="shared" si="9"/>
        <v>3.4620185236713441</v>
      </c>
      <c r="M32" s="34">
        <f t="shared" ref="M32" si="54">SUM(M33:M34)</f>
        <v>32938</v>
      </c>
      <c r="N32" s="25">
        <f>N33+N34</f>
        <v>100</v>
      </c>
      <c r="O32" s="34">
        <f t="shared" ref="O32" si="55">SUM(O33:O34)</f>
        <v>38451</v>
      </c>
      <c r="P32" s="25">
        <f>P33+P34</f>
        <v>100</v>
      </c>
      <c r="Q32" s="9">
        <f t="shared" si="10"/>
        <v>1.1673750683101585</v>
      </c>
    </row>
    <row r="33" spans="1:17" s="1" customFormat="1" ht="22.15" customHeight="1">
      <c r="A33" s="23"/>
      <c r="B33" s="20" t="s">
        <v>10</v>
      </c>
      <c r="C33" s="33">
        <v>22709</v>
      </c>
      <c r="D33" s="22">
        <f>C33/C32*100</f>
        <v>52.252646111366772</v>
      </c>
      <c r="E33" s="33">
        <v>23849</v>
      </c>
      <c r="F33" s="22">
        <f>E33/E32*100</f>
        <v>51.929190436789618</v>
      </c>
      <c r="G33" s="8">
        <f t="shared" si="7"/>
        <v>1.0502003610903166</v>
      </c>
      <c r="H33" s="33">
        <v>27003</v>
      </c>
      <c r="I33" s="22">
        <f>H33/H32*100</f>
        <v>53.668958937870173</v>
      </c>
      <c r="J33" s="33">
        <v>108969</v>
      </c>
      <c r="K33" s="22">
        <f>J33/J32*100</f>
        <v>62.558270374537862</v>
      </c>
      <c r="L33" s="8">
        <f t="shared" si="9"/>
        <v>4.0354405066103762</v>
      </c>
      <c r="M33" s="33">
        <v>16935</v>
      </c>
      <c r="N33" s="22">
        <f>M33/M32*100</f>
        <v>51.414779282287938</v>
      </c>
      <c r="O33" s="33">
        <v>19535</v>
      </c>
      <c r="P33" s="22">
        <f>O33/O32*100</f>
        <v>50.804920548230214</v>
      </c>
      <c r="Q33" s="8">
        <f t="shared" si="10"/>
        <v>1.1535281960436965</v>
      </c>
    </row>
    <row r="34" spans="1:17" s="1" customFormat="1" ht="22.15" customHeight="1">
      <c r="A34" s="23"/>
      <c r="B34" s="20" t="s">
        <v>11</v>
      </c>
      <c r="C34" s="33">
        <v>20751</v>
      </c>
      <c r="D34" s="22">
        <f>C34/C32*100</f>
        <v>47.747353888633228</v>
      </c>
      <c r="E34" s="33">
        <v>22077</v>
      </c>
      <c r="F34" s="22">
        <f>E34/E32*100</f>
        <v>48.070809563210382</v>
      </c>
      <c r="G34" s="8">
        <f t="shared" si="7"/>
        <v>1.0639005349139801</v>
      </c>
      <c r="H34" s="33">
        <v>23311</v>
      </c>
      <c r="I34" s="22">
        <f>H34/H32*100</f>
        <v>46.331041062129827</v>
      </c>
      <c r="J34" s="33">
        <v>65219</v>
      </c>
      <c r="K34" s="22">
        <f>J34/J32*100</f>
        <v>37.441729625462145</v>
      </c>
      <c r="L34" s="8">
        <f t="shared" si="9"/>
        <v>2.7977778731071168</v>
      </c>
      <c r="M34" s="33">
        <v>16003</v>
      </c>
      <c r="N34" s="22">
        <f>M34/M32*100</f>
        <v>48.585220717712062</v>
      </c>
      <c r="O34" s="33">
        <v>18916</v>
      </c>
      <c r="P34" s="22">
        <f>O34/O32*100</f>
        <v>49.195079451769786</v>
      </c>
      <c r="Q34" s="8">
        <f t="shared" si="10"/>
        <v>1.1820283696806848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79422</v>
      </c>
      <c r="D35" s="25">
        <f>D36+D37</f>
        <v>100</v>
      </c>
      <c r="E35" s="34">
        <f t="shared" ref="E35" si="56">SUM(E36:E37)</f>
        <v>85890</v>
      </c>
      <c r="F35" s="25">
        <f>F36+F37</f>
        <v>100</v>
      </c>
      <c r="G35" s="9">
        <f t="shared" si="7"/>
        <v>1.0814383923849815</v>
      </c>
      <c r="H35" s="34">
        <f t="shared" ref="H35" si="57">SUM(H36:H37)</f>
        <v>82061</v>
      </c>
      <c r="I35" s="25">
        <f>I36+I37</f>
        <v>100</v>
      </c>
      <c r="J35" s="34">
        <f t="shared" ref="J35" si="58">SUM(J36:J37)</f>
        <v>294537</v>
      </c>
      <c r="K35" s="25">
        <f>K36+K37</f>
        <v>100</v>
      </c>
      <c r="L35" s="9">
        <f t="shared" si="9"/>
        <v>3.589244586344305</v>
      </c>
      <c r="M35" s="34">
        <f t="shared" ref="M35" si="59">SUM(M36:M37)</f>
        <v>55294</v>
      </c>
      <c r="N35" s="25">
        <f>N36+N37</f>
        <v>100</v>
      </c>
      <c r="O35" s="34">
        <f t="shared" ref="O35" si="60">SUM(O36:O37)</f>
        <v>63059</v>
      </c>
      <c r="P35" s="25">
        <f>P36+P37</f>
        <v>100</v>
      </c>
      <c r="Q35" s="9">
        <f t="shared" si="10"/>
        <v>1.1404311498535102</v>
      </c>
    </row>
    <row r="36" spans="1:17" s="1" customFormat="1" ht="22.15" customHeight="1">
      <c r="A36" s="23"/>
      <c r="B36" s="20" t="s">
        <v>10</v>
      </c>
      <c r="C36" s="33">
        <v>40156</v>
      </c>
      <c r="D36" s="22">
        <f>C36/C35*100</f>
        <v>50.560298154163831</v>
      </c>
      <c r="E36" s="33">
        <v>43330</v>
      </c>
      <c r="F36" s="22">
        <f>E36/E35*100</f>
        <v>50.448247758761212</v>
      </c>
      <c r="G36" s="8">
        <f t="shared" si="7"/>
        <v>1.0790417372248231</v>
      </c>
      <c r="H36" s="33">
        <v>42876</v>
      </c>
      <c r="I36" s="22">
        <f>H36/H35*100</f>
        <v>52.248936766551715</v>
      </c>
      <c r="J36" s="33">
        <v>187060</v>
      </c>
      <c r="K36" s="22">
        <f>J36/J35*100</f>
        <v>63.509847659207495</v>
      </c>
      <c r="L36" s="8">
        <f t="shared" si="9"/>
        <v>4.3628136953073984</v>
      </c>
      <c r="M36" s="33">
        <v>27991</v>
      </c>
      <c r="N36" s="22">
        <f>M36/M35*100</f>
        <v>50.622128983253155</v>
      </c>
      <c r="O36" s="33">
        <v>31569</v>
      </c>
      <c r="P36" s="22">
        <f>O36/O35*100</f>
        <v>50.06263975007532</v>
      </c>
      <c r="Q36" s="8">
        <f t="shared" si="10"/>
        <v>1.1278268014719017</v>
      </c>
    </row>
    <row r="37" spans="1:17" s="1" customFormat="1" ht="22.15" customHeight="1">
      <c r="A37" s="23"/>
      <c r="B37" s="20" t="s">
        <v>11</v>
      </c>
      <c r="C37" s="33">
        <v>39266</v>
      </c>
      <c r="D37" s="22">
        <f>C37/C35*100</f>
        <v>49.439701845836161</v>
      </c>
      <c r="E37" s="33">
        <v>42560</v>
      </c>
      <c r="F37" s="22">
        <f>E37/E35*100</f>
        <v>49.551752241238795</v>
      </c>
      <c r="G37" s="8">
        <f t="shared" si="7"/>
        <v>1.0838893699383692</v>
      </c>
      <c r="H37" s="33">
        <v>39185</v>
      </c>
      <c r="I37" s="22">
        <f>H37/H35*100</f>
        <v>47.751063233448285</v>
      </c>
      <c r="J37" s="33">
        <v>107477</v>
      </c>
      <c r="K37" s="22">
        <f>J37/J35*100</f>
        <v>36.490152340792498</v>
      </c>
      <c r="L37" s="8">
        <f t="shared" si="9"/>
        <v>2.7428097486283018</v>
      </c>
      <c r="M37" s="33">
        <v>27303</v>
      </c>
      <c r="N37" s="22">
        <f>M37/M35*100</f>
        <v>49.377871016746845</v>
      </c>
      <c r="O37" s="33">
        <v>31490</v>
      </c>
      <c r="P37" s="22">
        <f>O37/O35*100</f>
        <v>49.937360249924673</v>
      </c>
      <c r="Q37" s="8">
        <f t="shared" si="10"/>
        <v>1.1533531113797018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15674</v>
      </c>
      <c r="D38" s="25">
        <f>D39+D40</f>
        <v>100</v>
      </c>
      <c r="E38" s="34">
        <f t="shared" ref="E38" si="61">SUM(E39:E40)</f>
        <v>15840</v>
      </c>
      <c r="F38" s="25">
        <f>F39+F40</f>
        <v>100</v>
      </c>
      <c r="G38" s="9">
        <f t="shared" si="7"/>
        <v>1.0105907872910553</v>
      </c>
      <c r="H38" s="34">
        <f t="shared" ref="H38" si="62">SUM(H39:H40)</f>
        <v>28408</v>
      </c>
      <c r="I38" s="25">
        <f>I39+I40</f>
        <v>100</v>
      </c>
      <c r="J38" s="34">
        <f t="shared" ref="J38" si="63">SUM(J39:J40)</f>
        <v>177438</v>
      </c>
      <c r="K38" s="25">
        <f>K39+K40</f>
        <v>100</v>
      </c>
      <c r="L38" s="9">
        <f t="shared" si="9"/>
        <v>6.2460574486060265</v>
      </c>
      <c r="M38" s="34">
        <f t="shared" ref="M38" si="64">SUM(M39:M40)</f>
        <v>14288</v>
      </c>
      <c r="N38" s="25">
        <f>N39+N40</f>
        <v>100</v>
      </c>
      <c r="O38" s="34">
        <f t="shared" ref="O38" si="65">SUM(O39:O40)</f>
        <v>17070</v>
      </c>
      <c r="P38" s="25">
        <f>P39+P40</f>
        <v>100</v>
      </c>
      <c r="Q38" s="9">
        <f t="shared" si="10"/>
        <v>1.1947088465845466</v>
      </c>
    </row>
    <row r="39" spans="1:17" s="1" customFormat="1" ht="22.15" customHeight="1">
      <c r="A39" s="23"/>
      <c r="B39" s="20" t="s">
        <v>10</v>
      </c>
      <c r="C39" s="33">
        <v>10522</v>
      </c>
      <c r="D39" s="22">
        <f>C39/C38*100</f>
        <v>67.130279443664662</v>
      </c>
      <c r="E39" s="33">
        <v>10481</v>
      </c>
      <c r="F39" s="22">
        <f>E39/E38*100</f>
        <v>66.167929292929301</v>
      </c>
      <c r="G39" s="8">
        <f t="shared" si="7"/>
        <v>0.99610340239498196</v>
      </c>
      <c r="H39" s="33">
        <v>20037</v>
      </c>
      <c r="I39" s="22">
        <f>H39/H38*100</f>
        <v>70.532948465221068</v>
      </c>
      <c r="J39" s="33">
        <v>141597</v>
      </c>
      <c r="K39" s="22">
        <f>J39/J38*100</f>
        <v>79.800831839853927</v>
      </c>
      <c r="L39" s="8">
        <f t="shared" si="9"/>
        <v>7.0667764635424462</v>
      </c>
      <c r="M39" s="33">
        <v>8342</v>
      </c>
      <c r="N39" s="22">
        <f>M39/M38*100</f>
        <v>58.384658454647251</v>
      </c>
      <c r="O39" s="33">
        <v>9831</v>
      </c>
      <c r="P39" s="22">
        <f>O39/O38*100</f>
        <v>57.592267135325137</v>
      </c>
      <c r="Q39" s="8">
        <f t="shared" si="10"/>
        <v>1.1784943658595062</v>
      </c>
    </row>
    <row r="40" spans="1:17" s="1" customFormat="1" ht="22.15" customHeight="1">
      <c r="A40" s="23"/>
      <c r="B40" s="20" t="s">
        <v>11</v>
      </c>
      <c r="C40" s="33">
        <v>5152</v>
      </c>
      <c r="D40" s="22">
        <f>C40/C38*100</f>
        <v>32.869720556335331</v>
      </c>
      <c r="E40" s="33">
        <v>5359</v>
      </c>
      <c r="F40" s="22">
        <f>E40/E38*100</f>
        <v>33.832070707070706</v>
      </c>
      <c r="G40" s="8">
        <f t="shared" si="7"/>
        <v>1.0401785714285714</v>
      </c>
      <c r="H40" s="33">
        <v>8371</v>
      </c>
      <c r="I40" s="22">
        <f>H40/H38*100</f>
        <v>29.467051534778939</v>
      </c>
      <c r="J40" s="33">
        <v>35841</v>
      </c>
      <c r="K40" s="22">
        <f>J40/J38*100</f>
        <v>20.19916816014608</v>
      </c>
      <c r="L40" s="8">
        <f t="shared" si="9"/>
        <v>4.2815673157328877</v>
      </c>
      <c r="M40" s="33">
        <v>5946</v>
      </c>
      <c r="N40" s="22">
        <f>M40/M38*100</f>
        <v>41.615341545352742</v>
      </c>
      <c r="O40" s="33">
        <v>7239</v>
      </c>
      <c r="P40" s="22">
        <f>O40/O38*100</f>
        <v>42.40773286467487</v>
      </c>
      <c r="Q40" s="8">
        <f t="shared" si="10"/>
        <v>1.217457114026236</v>
      </c>
    </row>
    <row r="41" spans="1:17" s="1" customFormat="1" ht="22.15" customHeight="1">
      <c r="A41" s="23" t="s">
        <v>49</v>
      </c>
      <c r="B41" s="20" t="s">
        <v>9</v>
      </c>
      <c r="C41" s="34">
        <f>SUM(C42:C43)</f>
        <v>20356</v>
      </c>
      <c r="D41" s="25">
        <f>D42+D43</f>
        <v>100</v>
      </c>
      <c r="E41" s="34">
        <f t="shared" ref="E41" si="66">SUM(E42:E43)</f>
        <v>21135</v>
      </c>
      <c r="F41" s="25">
        <f>F42+F43</f>
        <v>100</v>
      </c>
      <c r="G41" s="9">
        <f t="shared" si="7"/>
        <v>1.0382688150913735</v>
      </c>
      <c r="H41" s="34">
        <f t="shared" ref="H41" si="67">SUM(H42:H43)</f>
        <v>30737</v>
      </c>
      <c r="I41" s="25">
        <f>I42+I43</f>
        <v>100</v>
      </c>
      <c r="J41" s="34">
        <f t="shared" ref="J41" si="68">SUM(J42:J43)</f>
        <v>155412</v>
      </c>
      <c r="K41" s="25">
        <f>K42+K43</f>
        <v>100</v>
      </c>
      <c r="L41" s="9">
        <f t="shared" si="9"/>
        <v>5.0561863552070792</v>
      </c>
      <c r="M41" s="34">
        <f t="shared" ref="M41" si="69">SUM(M42:M43)</f>
        <v>17949</v>
      </c>
      <c r="N41" s="25">
        <f>N42+N43</f>
        <v>100</v>
      </c>
      <c r="O41" s="34">
        <f t="shared" ref="O41" si="70">SUM(O42:O43)</f>
        <v>21043</v>
      </c>
      <c r="P41" s="25">
        <f>P42+P43</f>
        <v>100</v>
      </c>
      <c r="Q41" s="9">
        <f t="shared" si="10"/>
        <v>1.1723772912139951</v>
      </c>
    </row>
    <row r="42" spans="1:17" s="1" customFormat="1" ht="22.15" customHeight="1">
      <c r="A42" s="23"/>
      <c r="B42" s="20" t="s">
        <v>10</v>
      </c>
      <c r="C42" s="33">
        <v>12708</v>
      </c>
      <c r="D42" s="22">
        <f>C42/C41*100</f>
        <v>62.428767930831206</v>
      </c>
      <c r="E42" s="33">
        <v>13062</v>
      </c>
      <c r="F42" s="22">
        <f>E42/E41*100</f>
        <v>61.802696948190203</v>
      </c>
      <c r="G42" s="8">
        <f t="shared" si="7"/>
        <v>1.0278564683663833</v>
      </c>
      <c r="H42" s="33">
        <v>20170</v>
      </c>
      <c r="I42" s="22">
        <f>H42/H41*100</f>
        <v>65.6212382470638</v>
      </c>
      <c r="J42" s="33">
        <v>112833</v>
      </c>
      <c r="K42" s="22">
        <f>J42/J41*100</f>
        <v>72.602501737317581</v>
      </c>
      <c r="L42" s="8">
        <f t="shared" si="9"/>
        <v>5.5941001487357465</v>
      </c>
      <c r="M42" s="33">
        <v>9902</v>
      </c>
      <c r="N42" s="22">
        <f>M42/M41*100</f>
        <v>55.167418797704606</v>
      </c>
      <c r="O42" s="33">
        <v>11476</v>
      </c>
      <c r="P42" s="22">
        <f>O42/O41*100</f>
        <v>54.535950197215222</v>
      </c>
      <c r="Q42" s="8">
        <f t="shared" si="10"/>
        <v>1.1589577863057967</v>
      </c>
    </row>
    <row r="43" spans="1:17" s="1" customFormat="1" ht="22.15" customHeight="1">
      <c r="A43" s="23"/>
      <c r="B43" s="20" t="s">
        <v>11</v>
      </c>
      <c r="C43" s="33">
        <v>7648</v>
      </c>
      <c r="D43" s="22">
        <f>C43/C41*100</f>
        <v>37.571232069168801</v>
      </c>
      <c r="E43" s="33">
        <v>8073</v>
      </c>
      <c r="F43" s="22">
        <f>E43/E41*100</f>
        <v>38.197303051809797</v>
      </c>
      <c r="G43" s="8">
        <f t="shared" si="7"/>
        <v>1.0555700836820083</v>
      </c>
      <c r="H43" s="33">
        <v>10567</v>
      </c>
      <c r="I43" s="22">
        <f>H43/H41*100</f>
        <v>34.3787617529362</v>
      </c>
      <c r="J43" s="33">
        <v>42579</v>
      </c>
      <c r="K43" s="22">
        <f>J43/J41*100</f>
        <v>27.397498262682419</v>
      </c>
      <c r="L43" s="8">
        <f t="shared" si="9"/>
        <v>4.0294312482256078</v>
      </c>
      <c r="M43" s="33">
        <v>8047</v>
      </c>
      <c r="N43" s="22">
        <f>M43/M41*100</f>
        <v>44.832581202295394</v>
      </c>
      <c r="O43" s="33">
        <v>9567</v>
      </c>
      <c r="P43" s="22">
        <f>O43/O41*100</f>
        <v>45.464049802784771</v>
      </c>
      <c r="Q43" s="8">
        <f t="shared" si="10"/>
        <v>1.188890269665714</v>
      </c>
    </row>
    <row r="44" spans="1:17" s="1" customFormat="1" ht="22.15" customHeight="1">
      <c r="A44" s="23" t="s">
        <v>36</v>
      </c>
      <c r="B44" s="20" t="s">
        <v>37</v>
      </c>
      <c r="C44" s="34">
        <f>SUM(C45:C46)</f>
        <v>2750</v>
      </c>
      <c r="D44" s="25">
        <f>D45+D46</f>
        <v>100</v>
      </c>
      <c r="E44" s="34">
        <f t="shared" ref="E44" si="71">SUM(E45:E46)</f>
        <v>2921</v>
      </c>
      <c r="F44" s="25">
        <f>F45+F46</f>
        <v>100</v>
      </c>
      <c r="G44" s="9">
        <f t="shared" si="7"/>
        <v>1.0621818181818181</v>
      </c>
      <c r="H44" s="34">
        <f t="shared" ref="H44" si="72">SUM(H45:H46)</f>
        <v>4063</v>
      </c>
      <c r="I44" s="25">
        <f>I45+I46</f>
        <v>100</v>
      </c>
      <c r="J44" s="34">
        <f t="shared" ref="J44" si="73">SUM(J45:J46)</f>
        <v>30298</v>
      </c>
      <c r="K44" s="25">
        <f>K45+K46</f>
        <v>100.00000000000001</v>
      </c>
      <c r="L44" s="9">
        <f t="shared" si="9"/>
        <v>7.4570514398227914</v>
      </c>
      <c r="M44" s="34">
        <f t="shared" ref="M44" si="74">SUM(M45:M46)</f>
        <v>2781</v>
      </c>
      <c r="N44" s="25">
        <f>N45+N46</f>
        <v>100</v>
      </c>
      <c r="O44" s="34">
        <f t="shared" ref="O44" si="75">SUM(O45:O46)</f>
        <v>3252</v>
      </c>
      <c r="P44" s="25">
        <f>P45+P46</f>
        <v>100</v>
      </c>
      <c r="Q44" s="9">
        <f t="shared" si="10"/>
        <v>1.1693635382955772</v>
      </c>
    </row>
    <row r="45" spans="1:17" s="1" customFormat="1" ht="22.15" customHeight="1">
      <c r="A45" s="26"/>
      <c r="B45" s="20" t="s">
        <v>10</v>
      </c>
      <c r="C45" s="33">
        <v>2046</v>
      </c>
      <c r="D45" s="22">
        <f>C45/C44*100</f>
        <v>74.400000000000006</v>
      </c>
      <c r="E45" s="33">
        <v>2196</v>
      </c>
      <c r="F45" s="22">
        <f>E45/E44*100</f>
        <v>75.179732968161588</v>
      </c>
      <c r="G45" s="8">
        <f t="shared" si="7"/>
        <v>1.0733137829912023</v>
      </c>
      <c r="H45" s="33">
        <v>2604</v>
      </c>
      <c r="I45" s="22">
        <f>H45/H44*100</f>
        <v>64.090573467880873</v>
      </c>
      <c r="J45" s="33">
        <v>24738</v>
      </c>
      <c r="K45" s="22">
        <f>J45/J44*100</f>
        <v>81.648953726318581</v>
      </c>
      <c r="L45" s="8">
        <f t="shared" si="9"/>
        <v>9.5</v>
      </c>
      <c r="M45" s="33">
        <v>1745</v>
      </c>
      <c r="N45" s="22">
        <f>M45/M44*100</f>
        <v>62.747213232650125</v>
      </c>
      <c r="O45" s="33">
        <v>2060</v>
      </c>
      <c r="P45" s="22">
        <f>O45/O44*100</f>
        <v>63.345633456334561</v>
      </c>
      <c r="Q45" s="8">
        <f t="shared" si="10"/>
        <v>1.180515759312321</v>
      </c>
    </row>
    <row r="46" spans="1:17" ht="22.15" customHeight="1" thickBot="1">
      <c r="A46" s="27"/>
      <c r="B46" s="10" t="s">
        <v>12</v>
      </c>
      <c r="C46" s="28">
        <v>704</v>
      </c>
      <c r="D46" s="29">
        <f>C46/C44*100</f>
        <v>25.6</v>
      </c>
      <c r="E46" s="28">
        <v>725</v>
      </c>
      <c r="F46" s="29">
        <f>E46/E44*100</f>
        <v>24.820267031838412</v>
      </c>
      <c r="G46" s="30">
        <f>E46/C46</f>
        <v>1.0298295454545454</v>
      </c>
      <c r="H46" s="31">
        <v>1459</v>
      </c>
      <c r="I46" s="11">
        <f>H46/H44*100</f>
        <v>35.909426532119127</v>
      </c>
      <c r="J46" s="31">
        <v>5560</v>
      </c>
      <c r="K46" s="11">
        <f>J46/J44*100</f>
        <v>18.351046273681433</v>
      </c>
      <c r="L46" s="12">
        <f>J46/H46</f>
        <v>3.8108293351610691</v>
      </c>
      <c r="M46" s="31">
        <v>1036</v>
      </c>
      <c r="N46" s="11">
        <f>M46/M44*100</f>
        <v>37.252786767349875</v>
      </c>
      <c r="O46" s="31">
        <v>1192</v>
      </c>
      <c r="P46" s="11">
        <f>O46/O44*100</f>
        <v>36.654366543665432</v>
      </c>
      <c r="Q46" s="12">
        <f>O46/M46</f>
        <v>1.1505791505791505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9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2"/>
      <c r="B2" s="2"/>
      <c r="C2" s="43" t="s">
        <v>50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83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51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52</v>
      </c>
      <c r="E4" s="3" t="s">
        <v>5</v>
      </c>
      <c r="F4" s="4" t="s">
        <v>4</v>
      </c>
      <c r="G4" s="5" t="s">
        <v>53</v>
      </c>
      <c r="H4" s="3" t="s">
        <v>54</v>
      </c>
      <c r="I4" s="4" t="s">
        <v>4</v>
      </c>
      <c r="J4" s="3" t="s">
        <v>6</v>
      </c>
      <c r="K4" s="4" t="s">
        <v>4</v>
      </c>
      <c r="L4" s="5" t="s">
        <v>55</v>
      </c>
      <c r="M4" s="3" t="s">
        <v>56</v>
      </c>
      <c r="N4" s="4" t="s">
        <v>4</v>
      </c>
      <c r="O4" s="3" t="s">
        <v>57</v>
      </c>
      <c r="P4" s="4" t="s">
        <v>4</v>
      </c>
      <c r="Q4" s="6" t="s">
        <v>58</v>
      </c>
    </row>
    <row r="5" spans="1:17" s="1" customFormat="1" ht="22.15" customHeight="1">
      <c r="A5" s="15" t="s">
        <v>59</v>
      </c>
      <c r="B5" s="16"/>
      <c r="C5" s="32">
        <f>SUM(C6:C7)</f>
        <v>813756</v>
      </c>
      <c r="D5" s="18">
        <f>D6+D7</f>
        <v>100</v>
      </c>
      <c r="E5" s="32">
        <f t="shared" ref="E5" si="0">SUM(E6:E7)</f>
        <v>909366</v>
      </c>
      <c r="F5" s="18">
        <f>F6+F7</f>
        <v>100</v>
      </c>
      <c r="G5" s="7">
        <f>E5/C5</f>
        <v>1.1174922212555114</v>
      </c>
      <c r="H5" s="32">
        <f t="shared" ref="H5" si="1">SUM(H6:H7)</f>
        <v>885957</v>
      </c>
      <c r="I5" s="18">
        <f>I6+I7</f>
        <v>100</v>
      </c>
      <c r="J5" s="32">
        <f t="shared" ref="J5" si="2">SUM(J6:J7)</f>
        <v>3595981</v>
      </c>
      <c r="K5" s="18">
        <f>K6+K7</f>
        <v>100</v>
      </c>
      <c r="L5" s="7">
        <f>J5/H5</f>
        <v>4.0588662880929887</v>
      </c>
      <c r="M5" s="32">
        <f t="shared" ref="M5" si="3">SUM(M6:M7)</f>
        <v>560952</v>
      </c>
      <c r="N5" s="18">
        <f>N6+N7</f>
        <v>100</v>
      </c>
      <c r="O5" s="32">
        <f t="shared" ref="O5" si="4">SUM(O6:O7)</f>
        <v>647245</v>
      </c>
      <c r="P5" s="18">
        <f>P6+P7</f>
        <v>100</v>
      </c>
      <c r="Q5" s="7">
        <f>O5/M5</f>
        <v>1.1538331265420214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419489</v>
      </c>
      <c r="D6" s="22">
        <f>C6/C5*100</f>
        <v>51.549727436725505</v>
      </c>
      <c r="E6" s="33">
        <f t="shared" ref="E6:E7" si="5">E9+E12+E15+E18+E21+E24+E27+E30+E33+E36+E39+E42+E45</f>
        <v>468976</v>
      </c>
      <c r="F6" s="22">
        <f>E6/E5*100</f>
        <v>51.571754387122461</v>
      </c>
      <c r="G6" s="8">
        <f>E6/C6</f>
        <v>1.1179697203025585</v>
      </c>
      <c r="H6" s="33">
        <f>H9+H12+H15+H18+H21+H24+H27+H30+H33+H36+H39+H42+H45</f>
        <v>468118</v>
      </c>
      <c r="I6" s="22">
        <f>H6/H5*100</f>
        <v>52.837553064087764</v>
      </c>
      <c r="J6" s="33">
        <f>J9+J12+J15+J18+J21+J24+J27+J30+J33+J36+J39+J42+J45</f>
        <v>2303400</v>
      </c>
      <c r="K6" s="22">
        <f>J6/J5*100</f>
        <v>64.054843448839136</v>
      </c>
      <c r="L6" s="8">
        <f>J6/H6</f>
        <v>4.9205542192353207</v>
      </c>
      <c r="M6" s="33">
        <f>M9+M12+M15+M18+M21+M24+M27+M30+M33+M36+M39+M42+M45</f>
        <v>287372</v>
      </c>
      <c r="N6" s="22">
        <f>M6/M5*100</f>
        <v>51.229338695645978</v>
      </c>
      <c r="O6" s="33">
        <f t="shared" ref="O6:O7" si="6">O9+O12+O15+O18+O21+O24+O27+O30+O33+O36+O39+O42+O45</f>
        <v>329052</v>
      </c>
      <c r="P6" s="22">
        <f>O6/O5*100</f>
        <v>50.838863181639105</v>
      </c>
      <c r="Q6" s="8">
        <f>O6/M6</f>
        <v>1.1450384867001657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394267</v>
      </c>
      <c r="D7" s="22">
        <f>C7/C5*100</f>
        <v>48.450272563274495</v>
      </c>
      <c r="E7" s="33">
        <f t="shared" si="5"/>
        <v>440390</v>
      </c>
      <c r="F7" s="22">
        <f>E7/E5*100</f>
        <v>48.428245612877539</v>
      </c>
      <c r="G7" s="8">
        <f t="shared" ref="G7:G45" si="7">E7/C7</f>
        <v>1.1169841756981944</v>
      </c>
      <c r="H7" s="33">
        <f>H10+H13+H16+H19+H22+H25+H28+H31+H34+H37+H40+H43+H46</f>
        <v>417839</v>
      </c>
      <c r="I7" s="22">
        <f>H7/H5*100</f>
        <v>47.162446935912236</v>
      </c>
      <c r="J7" s="33">
        <f t="shared" ref="J7" si="8">J10+J13+J16+J19+J22+J25+J28+J31+J34+J37+J40+J43+J46</f>
        <v>1292581</v>
      </c>
      <c r="K7" s="22">
        <f>J7/J5*100</f>
        <v>35.945156551160871</v>
      </c>
      <c r="L7" s="8">
        <f t="shared" ref="L7:L45" si="9">J7/H7</f>
        <v>3.0934905549745237</v>
      </c>
      <c r="M7" s="33">
        <f>M10+M13+M16+M19+M22+M25+M28+M31+M34+M37+M40+M43+M46</f>
        <v>273580</v>
      </c>
      <c r="N7" s="22">
        <f>M7/M5*100</f>
        <v>48.770661304354029</v>
      </c>
      <c r="O7" s="33">
        <f t="shared" si="6"/>
        <v>318193</v>
      </c>
      <c r="P7" s="22">
        <f>O7/O5*100</f>
        <v>49.161136818360902</v>
      </c>
      <c r="Q7" s="8">
        <f t="shared" ref="Q7:Q45" si="10">O7/M7</f>
        <v>1.1630711309306236</v>
      </c>
    </row>
    <row r="8" spans="1:17" s="1" customFormat="1" ht="22.15" customHeight="1">
      <c r="A8" s="23" t="s">
        <v>24</v>
      </c>
      <c r="B8" s="20" t="s">
        <v>9</v>
      </c>
      <c r="C8" s="34">
        <f>SUM(C9:C10)</f>
        <v>166767</v>
      </c>
      <c r="D8" s="25">
        <f>D9+D10</f>
        <v>100</v>
      </c>
      <c r="E8" s="34">
        <f t="shared" ref="E8" si="11">SUM(E9:E10)</f>
        <v>193897</v>
      </c>
      <c r="F8" s="25">
        <f>F9+F10</f>
        <v>100</v>
      </c>
      <c r="G8" s="9">
        <f t="shared" si="7"/>
        <v>1.1626820653966312</v>
      </c>
      <c r="H8" s="34">
        <f t="shared" ref="H8" si="12">SUM(H9:H10)</f>
        <v>167453</v>
      </c>
      <c r="I8" s="25">
        <f>I9+I10</f>
        <v>100</v>
      </c>
      <c r="J8" s="34">
        <f t="shared" ref="J8" si="13">SUM(J9:J10)</f>
        <v>554828</v>
      </c>
      <c r="K8" s="25">
        <f>K9+K10</f>
        <v>100</v>
      </c>
      <c r="L8" s="9">
        <f t="shared" si="9"/>
        <v>3.3133356822511391</v>
      </c>
      <c r="M8" s="34">
        <f t="shared" ref="M8" si="14">SUM(M9:M10)</f>
        <v>104598</v>
      </c>
      <c r="N8" s="25">
        <f>N9+N10</f>
        <v>100</v>
      </c>
      <c r="O8" s="34">
        <f t="shared" ref="O8" si="15">SUM(O9:O10)</f>
        <v>118896</v>
      </c>
      <c r="P8" s="25">
        <f>P9+P10</f>
        <v>100</v>
      </c>
      <c r="Q8" s="9">
        <f t="shared" si="10"/>
        <v>1.1366947742786668</v>
      </c>
    </row>
    <row r="9" spans="1:17" s="1" customFormat="1" ht="22.15" customHeight="1">
      <c r="A9" s="23"/>
      <c r="B9" s="20" t="s">
        <v>10</v>
      </c>
      <c r="C9" s="33">
        <v>78692</v>
      </c>
      <c r="D9" s="22">
        <f>C9/C8*100</f>
        <v>47.186793550282729</v>
      </c>
      <c r="E9" s="33">
        <v>92378</v>
      </c>
      <c r="F9" s="22">
        <f>E9/E8*100</f>
        <v>47.642820672831455</v>
      </c>
      <c r="G9" s="8">
        <f t="shared" si="7"/>
        <v>1.1739185685965536</v>
      </c>
      <c r="H9" s="33">
        <v>79597</v>
      </c>
      <c r="I9" s="22">
        <f>H9/H8*100</f>
        <v>47.533934895164613</v>
      </c>
      <c r="J9" s="33">
        <v>318133</v>
      </c>
      <c r="K9" s="22">
        <f>J9/J8*100</f>
        <v>57.339031195253298</v>
      </c>
      <c r="L9" s="8">
        <f t="shared" si="9"/>
        <v>3.9967963616719224</v>
      </c>
      <c r="M9" s="33">
        <v>51046</v>
      </c>
      <c r="N9" s="22">
        <f>M9/M8*100</f>
        <v>48.80208034570451</v>
      </c>
      <c r="O9" s="33">
        <v>57767</v>
      </c>
      <c r="P9" s="22">
        <f>O9/O8*100</f>
        <v>48.586159332525902</v>
      </c>
      <c r="Q9" s="8">
        <f t="shared" si="10"/>
        <v>1.131665556556831</v>
      </c>
    </row>
    <row r="10" spans="1:17" s="1" customFormat="1" ht="22.15" customHeight="1">
      <c r="A10" s="23"/>
      <c r="B10" s="20" t="s">
        <v>11</v>
      </c>
      <c r="C10" s="33">
        <v>88075</v>
      </c>
      <c r="D10" s="22">
        <f>C10/C8*100</f>
        <v>52.813206449717264</v>
      </c>
      <c r="E10" s="33">
        <v>101519</v>
      </c>
      <c r="F10" s="22">
        <f>E10/E8*100</f>
        <v>52.357179327168545</v>
      </c>
      <c r="G10" s="8">
        <f t="shared" si="7"/>
        <v>1.1526426341186489</v>
      </c>
      <c r="H10" s="33">
        <v>87856</v>
      </c>
      <c r="I10" s="22">
        <f>H10/H8*100</f>
        <v>52.466065104835394</v>
      </c>
      <c r="J10" s="33">
        <v>236695</v>
      </c>
      <c r="K10" s="22">
        <f>J10/J8*100</f>
        <v>42.660968804746695</v>
      </c>
      <c r="L10" s="8">
        <f t="shared" si="9"/>
        <v>2.6941244764159533</v>
      </c>
      <c r="M10" s="33">
        <v>53552</v>
      </c>
      <c r="N10" s="22">
        <f>M10/M8*100</f>
        <v>51.197919654295497</v>
      </c>
      <c r="O10" s="33">
        <v>61129</v>
      </c>
      <c r="P10" s="22">
        <f>O10/O8*100</f>
        <v>51.413840667474098</v>
      </c>
      <c r="Q10" s="8">
        <f t="shared" si="10"/>
        <v>1.1414886465491485</v>
      </c>
    </row>
    <row r="11" spans="1:17" s="1" customFormat="1" ht="22.15" customHeight="1">
      <c r="A11" s="23" t="s">
        <v>25</v>
      </c>
      <c r="B11" s="20" t="s">
        <v>9</v>
      </c>
      <c r="C11" s="34">
        <f>SUM(C12:C13)</f>
        <v>34334</v>
      </c>
      <c r="D11" s="25">
        <f>D12+D13</f>
        <v>100</v>
      </c>
      <c r="E11" s="34">
        <f t="shared" ref="E11" si="16">SUM(E12:E13)</f>
        <v>36260</v>
      </c>
      <c r="F11" s="25">
        <f>F12+F13</f>
        <v>100</v>
      </c>
      <c r="G11" s="9">
        <f t="shared" si="7"/>
        <v>1.0560959981359586</v>
      </c>
      <c r="H11" s="34">
        <f t="shared" ref="H11" si="17">SUM(H12:H13)</f>
        <v>41968</v>
      </c>
      <c r="I11" s="25">
        <f>I12+I13</f>
        <v>100</v>
      </c>
      <c r="J11" s="34">
        <f t="shared" ref="J11" si="18">SUM(J12:J13)</f>
        <v>190272</v>
      </c>
      <c r="K11" s="25">
        <f>K12+K13</f>
        <v>100</v>
      </c>
      <c r="L11" s="9">
        <f t="shared" si="9"/>
        <v>4.5337399923751427</v>
      </c>
      <c r="M11" s="34">
        <f t="shared" ref="M11" si="19">SUM(M12:M13)</f>
        <v>25710</v>
      </c>
      <c r="N11" s="25">
        <f>N12+N13</f>
        <v>100</v>
      </c>
      <c r="O11" s="34">
        <f t="shared" ref="O11" si="20">SUM(O12:O13)</f>
        <v>30311</v>
      </c>
      <c r="P11" s="25">
        <f>P12+P13</f>
        <v>100</v>
      </c>
      <c r="Q11" s="9">
        <f t="shared" si="10"/>
        <v>1.1789576040451186</v>
      </c>
    </row>
    <row r="12" spans="1:17" s="1" customFormat="1" ht="22.15" customHeight="1">
      <c r="A12" s="23"/>
      <c r="B12" s="20" t="s">
        <v>10</v>
      </c>
      <c r="C12" s="33">
        <v>19548</v>
      </c>
      <c r="D12" s="22">
        <f>C12/C11*100</f>
        <v>56.93481679967379</v>
      </c>
      <c r="E12" s="33">
        <v>20559</v>
      </c>
      <c r="F12" s="22">
        <f>E12/E11*100</f>
        <v>56.698841698841697</v>
      </c>
      <c r="G12" s="8">
        <f t="shared" si="7"/>
        <v>1.0517188459177409</v>
      </c>
      <c r="H12" s="33">
        <v>24320</v>
      </c>
      <c r="I12" s="22">
        <f>H12/H11*100</f>
        <v>57.948913457872663</v>
      </c>
      <c r="J12" s="33">
        <v>124439</v>
      </c>
      <c r="K12" s="22">
        <f>J12/J11*100</f>
        <v>65.400584426505219</v>
      </c>
      <c r="L12" s="8">
        <f t="shared" si="9"/>
        <v>5.1167351973684214</v>
      </c>
      <c r="M12" s="33">
        <v>13978</v>
      </c>
      <c r="N12" s="22">
        <f>M12/M11*100</f>
        <v>54.367950213924544</v>
      </c>
      <c r="O12" s="33">
        <v>16356</v>
      </c>
      <c r="P12" s="22">
        <f>O12/O11*100</f>
        <v>53.960608360001316</v>
      </c>
      <c r="Q12" s="8">
        <f t="shared" si="10"/>
        <v>1.1701244813278009</v>
      </c>
    </row>
    <row r="13" spans="1:17" s="1" customFormat="1" ht="22.15" customHeight="1">
      <c r="A13" s="23"/>
      <c r="B13" s="20" t="s">
        <v>11</v>
      </c>
      <c r="C13" s="33">
        <v>14786</v>
      </c>
      <c r="D13" s="22">
        <f>C13/C11*100</f>
        <v>43.06518320032621</v>
      </c>
      <c r="E13" s="33">
        <v>15701</v>
      </c>
      <c r="F13" s="22">
        <f>E13/E11*100</f>
        <v>43.301158301158296</v>
      </c>
      <c r="G13" s="8">
        <f t="shared" si="7"/>
        <v>1.0618828621669147</v>
      </c>
      <c r="H13" s="33">
        <v>17648</v>
      </c>
      <c r="I13" s="22">
        <f>H13/H11*100</f>
        <v>42.051086542127337</v>
      </c>
      <c r="J13" s="33">
        <v>65833</v>
      </c>
      <c r="K13" s="22">
        <f>J13/J11*100</f>
        <v>34.599415573494788</v>
      </c>
      <c r="L13" s="8">
        <f t="shared" si="9"/>
        <v>3.7303377153218493</v>
      </c>
      <c r="M13" s="33">
        <v>11732</v>
      </c>
      <c r="N13" s="22">
        <f>M13/M11*100</f>
        <v>45.632049786075456</v>
      </c>
      <c r="O13" s="33">
        <v>13955</v>
      </c>
      <c r="P13" s="22">
        <f>O13/O11*100</f>
        <v>46.039391639998676</v>
      </c>
      <c r="Q13" s="8">
        <f t="shared" si="10"/>
        <v>1.1894817592908284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158019</v>
      </c>
      <c r="D14" s="25">
        <f>D15+D16</f>
        <v>100</v>
      </c>
      <c r="E14" s="34">
        <f t="shared" ref="E14" si="21">SUM(E15:E16)</f>
        <v>184320</v>
      </c>
      <c r="F14" s="25">
        <f>F15+F16</f>
        <v>100</v>
      </c>
      <c r="G14" s="9">
        <f t="shared" si="7"/>
        <v>1.1664420101380213</v>
      </c>
      <c r="H14" s="34">
        <f t="shared" ref="H14" si="22">SUM(H15:H16)</f>
        <v>163306</v>
      </c>
      <c r="I14" s="25">
        <f>I15+I16</f>
        <v>100</v>
      </c>
      <c r="J14" s="34">
        <f t="shared" ref="J14" si="23">SUM(J15:J16)</f>
        <v>562717</v>
      </c>
      <c r="K14" s="25">
        <f>K15+K16</f>
        <v>100</v>
      </c>
      <c r="L14" s="9">
        <f t="shared" si="9"/>
        <v>3.4457827636461613</v>
      </c>
      <c r="M14" s="34">
        <f t="shared" ref="M14" si="24">SUM(M15:M16)</f>
        <v>100748</v>
      </c>
      <c r="N14" s="25">
        <f>N15+N16</f>
        <v>100</v>
      </c>
      <c r="O14" s="34">
        <f t="shared" ref="O14" si="25">SUM(O15:O16)</f>
        <v>115017</v>
      </c>
      <c r="P14" s="25">
        <f>P15+P16</f>
        <v>100</v>
      </c>
      <c r="Q14" s="9">
        <f t="shared" si="10"/>
        <v>1.141630603088895</v>
      </c>
    </row>
    <row r="15" spans="1:17" s="1" customFormat="1" ht="22.15" customHeight="1">
      <c r="A15" s="23"/>
      <c r="B15" s="20" t="s">
        <v>10</v>
      </c>
      <c r="C15" s="33">
        <v>78740</v>
      </c>
      <c r="D15" s="22">
        <f>C15/C14*100</f>
        <v>49.829450888817171</v>
      </c>
      <c r="E15" s="33">
        <v>91856</v>
      </c>
      <c r="F15" s="22">
        <f>E15/E14*100</f>
        <v>49.835069444444443</v>
      </c>
      <c r="G15" s="8">
        <f t="shared" si="7"/>
        <v>1.1665735331470664</v>
      </c>
      <c r="H15" s="33">
        <v>82046</v>
      </c>
      <c r="I15" s="22">
        <f>H15/H14*100</f>
        <v>50.240652517360054</v>
      </c>
      <c r="J15" s="33">
        <v>340974</v>
      </c>
      <c r="K15" s="22">
        <f>J15/J14*100</f>
        <v>60.594224094882506</v>
      </c>
      <c r="L15" s="8">
        <f t="shared" si="9"/>
        <v>4.1558881603003197</v>
      </c>
      <c r="M15" s="33">
        <v>50901</v>
      </c>
      <c r="N15" s="22">
        <f>M15/M14*100</f>
        <v>50.523087306944056</v>
      </c>
      <c r="O15" s="33">
        <v>57690</v>
      </c>
      <c r="P15" s="22">
        <f>O15/O14*100</f>
        <v>50.157802759592066</v>
      </c>
      <c r="Q15" s="8">
        <f t="shared" si="10"/>
        <v>1.133376554488124</v>
      </c>
    </row>
    <row r="16" spans="1:17" s="1" customFormat="1" ht="22.15" customHeight="1">
      <c r="A16" s="23"/>
      <c r="B16" s="20" t="s">
        <v>11</v>
      </c>
      <c r="C16" s="33">
        <v>79279</v>
      </c>
      <c r="D16" s="22">
        <f>C16/C14*100</f>
        <v>50.170549111182829</v>
      </c>
      <c r="E16" s="33">
        <v>92464</v>
      </c>
      <c r="F16" s="22">
        <f>E16/E14*100</f>
        <v>50.164930555555557</v>
      </c>
      <c r="G16" s="8">
        <f t="shared" si="7"/>
        <v>1.1663113813241841</v>
      </c>
      <c r="H16" s="33">
        <v>81260</v>
      </c>
      <c r="I16" s="22">
        <f>H16/H14*100</f>
        <v>49.759347482639953</v>
      </c>
      <c r="J16" s="33">
        <v>221743</v>
      </c>
      <c r="K16" s="22">
        <f>J16/J14*100</f>
        <v>39.405775905117494</v>
      </c>
      <c r="L16" s="8">
        <f t="shared" si="9"/>
        <v>2.7288087619985233</v>
      </c>
      <c r="M16" s="33">
        <v>49847</v>
      </c>
      <c r="N16" s="22">
        <f>M16/M14*100</f>
        <v>49.476912693055944</v>
      </c>
      <c r="O16" s="33">
        <v>57327</v>
      </c>
      <c r="P16" s="22">
        <f>O16/O14*100</f>
        <v>49.842197240407934</v>
      </c>
      <c r="Q16" s="8">
        <f t="shared" si="10"/>
        <v>1.1500591810941481</v>
      </c>
    </row>
    <row r="17" spans="1:17" s="1" customFormat="1" ht="22.15" customHeight="1">
      <c r="A17" s="23" t="s">
        <v>60</v>
      </c>
      <c r="B17" s="20" t="s">
        <v>9</v>
      </c>
      <c r="C17" s="34">
        <f>SUM(C18:C19)</f>
        <v>62606</v>
      </c>
      <c r="D17" s="25">
        <f>D18+D19</f>
        <v>100</v>
      </c>
      <c r="E17" s="34">
        <f t="shared" ref="E17" si="26">SUM(E18:E19)</f>
        <v>67795</v>
      </c>
      <c r="F17" s="25">
        <f>F18+F19</f>
        <v>100</v>
      </c>
      <c r="G17" s="9">
        <f t="shared" si="7"/>
        <v>1.0828834297032233</v>
      </c>
      <c r="H17" s="34">
        <f t="shared" ref="H17" si="27">SUM(H18:H19)</f>
        <v>68627</v>
      </c>
      <c r="I17" s="25">
        <f>I18+I19</f>
        <v>100</v>
      </c>
      <c r="J17" s="34">
        <f t="shared" ref="J17" si="28">SUM(J18:J19)</f>
        <v>265186</v>
      </c>
      <c r="K17" s="25">
        <f>K18+K19</f>
        <v>100</v>
      </c>
      <c r="L17" s="9">
        <f t="shared" si="9"/>
        <v>3.8641642502222155</v>
      </c>
      <c r="M17" s="34">
        <f t="shared" ref="M17" si="29">SUM(M18:M19)</f>
        <v>47662</v>
      </c>
      <c r="N17" s="25">
        <f>N18+N19</f>
        <v>100</v>
      </c>
      <c r="O17" s="34">
        <f t="shared" ref="O17" si="30">SUM(O18:O19)</f>
        <v>55914</v>
      </c>
      <c r="P17" s="25">
        <f>P18+P19</f>
        <v>100</v>
      </c>
      <c r="Q17" s="9">
        <f t="shared" si="10"/>
        <v>1.1731358314800051</v>
      </c>
    </row>
    <row r="18" spans="1:17" s="1" customFormat="1" ht="22.15" customHeight="1">
      <c r="A18" s="23"/>
      <c r="B18" s="20" t="s">
        <v>10</v>
      </c>
      <c r="C18" s="33">
        <v>33391</v>
      </c>
      <c r="D18" s="22">
        <f>C18/C17*100</f>
        <v>53.335143596460398</v>
      </c>
      <c r="E18" s="33">
        <v>35918</v>
      </c>
      <c r="F18" s="22">
        <f>E18/E17*100</f>
        <v>52.980308282321708</v>
      </c>
      <c r="G18" s="8">
        <f t="shared" si="7"/>
        <v>1.0756790751999041</v>
      </c>
      <c r="H18" s="33">
        <v>37655</v>
      </c>
      <c r="I18" s="22">
        <f>H18/H17*100</f>
        <v>54.869074853920466</v>
      </c>
      <c r="J18" s="33">
        <v>177364</v>
      </c>
      <c r="K18" s="22">
        <f>J18/J17*100</f>
        <v>66.882867119682032</v>
      </c>
      <c r="L18" s="8">
        <f t="shared" si="9"/>
        <v>4.7102376842384812</v>
      </c>
      <c r="M18" s="33">
        <v>24376</v>
      </c>
      <c r="N18" s="22">
        <f>M18/M17*100</f>
        <v>51.143468591330624</v>
      </c>
      <c r="O18" s="33">
        <v>28258</v>
      </c>
      <c r="P18" s="22">
        <f>O18/O17*100</f>
        <v>50.53832671602818</v>
      </c>
      <c r="Q18" s="8">
        <f t="shared" si="10"/>
        <v>1.1592550049228749</v>
      </c>
    </row>
    <row r="19" spans="1:17" s="1" customFormat="1" ht="22.15" customHeight="1">
      <c r="A19" s="23"/>
      <c r="B19" s="20" t="s">
        <v>11</v>
      </c>
      <c r="C19" s="33">
        <v>29215</v>
      </c>
      <c r="D19" s="22">
        <f>C19/C17*100</f>
        <v>46.664856403539595</v>
      </c>
      <c r="E19" s="33">
        <v>31877</v>
      </c>
      <c r="F19" s="22">
        <f>E19/E17*100</f>
        <v>47.019691717678299</v>
      </c>
      <c r="G19" s="8">
        <f t="shared" si="7"/>
        <v>1.0911175765873695</v>
      </c>
      <c r="H19" s="33">
        <v>30972</v>
      </c>
      <c r="I19" s="22">
        <f>H19/H17*100</f>
        <v>45.130925146079534</v>
      </c>
      <c r="J19" s="33">
        <v>87822</v>
      </c>
      <c r="K19" s="22">
        <f>J19/J17*100</f>
        <v>33.117132880317968</v>
      </c>
      <c r="L19" s="8">
        <f t="shared" si="9"/>
        <v>2.8355288647810926</v>
      </c>
      <c r="M19" s="33">
        <v>23286</v>
      </c>
      <c r="N19" s="22">
        <f>M19/M17*100</f>
        <v>48.856531408669376</v>
      </c>
      <c r="O19" s="33">
        <v>27656</v>
      </c>
      <c r="P19" s="22">
        <f>O19/O17*100</f>
        <v>49.461673283971813</v>
      </c>
      <c r="Q19" s="8">
        <f t="shared" si="10"/>
        <v>1.1876664090011166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61733</v>
      </c>
      <c r="D20" s="25">
        <f>D21+D22</f>
        <v>100</v>
      </c>
      <c r="E20" s="34">
        <f t="shared" ref="E20" si="31">SUM(E21:E22)</f>
        <v>68781</v>
      </c>
      <c r="F20" s="25">
        <f>F21+F22</f>
        <v>100</v>
      </c>
      <c r="G20" s="9">
        <f t="shared" si="7"/>
        <v>1.1141690829864093</v>
      </c>
      <c r="H20" s="34">
        <f t="shared" ref="H20" si="32">SUM(H21:H22)</f>
        <v>65573</v>
      </c>
      <c r="I20" s="25">
        <f>I21+I22</f>
        <v>100</v>
      </c>
      <c r="J20" s="34">
        <f t="shared" ref="J20" si="33">SUM(J21:J22)</f>
        <v>411790</v>
      </c>
      <c r="K20" s="25">
        <f>K21+K22</f>
        <v>100</v>
      </c>
      <c r="L20" s="9">
        <f t="shared" si="9"/>
        <v>6.27987128848764</v>
      </c>
      <c r="M20" s="34">
        <f t="shared" ref="M20" si="34">SUM(M21:M22)</f>
        <v>41044</v>
      </c>
      <c r="N20" s="25">
        <f>N21+N22</f>
        <v>100</v>
      </c>
      <c r="O20" s="34">
        <f t="shared" ref="O20" si="35">SUM(O21:O22)</f>
        <v>47338</v>
      </c>
      <c r="P20" s="25">
        <f>P21+P22</f>
        <v>100</v>
      </c>
      <c r="Q20" s="9">
        <f t="shared" si="10"/>
        <v>1.1533476269369458</v>
      </c>
    </row>
    <row r="21" spans="1:17" s="1" customFormat="1" ht="22.15" customHeight="1">
      <c r="A21" s="23"/>
      <c r="B21" s="20" t="s">
        <v>10</v>
      </c>
      <c r="C21" s="33">
        <v>32390</v>
      </c>
      <c r="D21" s="22">
        <f>C21/C20*100</f>
        <v>52.467885895712186</v>
      </c>
      <c r="E21" s="33">
        <v>36349</v>
      </c>
      <c r="F21" s="22">
        <f>E21/E20*100</f>
        <v>52.847443334641831</v>
      </c>
      <c r="G21" s="8">
        <f t="shared" si="7"/>
        <v>1.1222290830503241</v>
      </c>
      <c r="H21" s="33">
        <v>34845</v>
      </c>
      <c r="I21" s="22">
        <f>H21/H20*100</f>
        <v>53.139249386180289</v>
      </c>
      <c r="J21" s="33">
        <v>271797</v>
      </c>
      <c r="K21" s="22">
        <f>J21/J20*100</f>
        <v>66.003788338716333</v>
      </c>
      <c r="L21" s="8">
        <f t="shared" si="9"/>
        <v>7.8001721911321571</v>
      </c>
      <c r="M21" s="33">
        <v>20336</v>
      </c>
      <c r="N21" s="22">
        <f>M21/M20*100</f>
        <v>49.546827794561935</v>
      </c>
      <c r="O21" s="33">
        <v>23232</v>
      </c>
      <c r="P21" s="22">
        <f>O21/O20*100</f>
        <v>49.076851578013439</v>
      </c>
      <c r="Q21" s="8">
        <f t="shared" si="10"/>
        <v>1.1424075531077891</v>
      </c>
    </row>
    <row r="22" spans="1:17" s="1" customFormat="1" ht="22.15" customHeight="1">
      <c r="A22" s="23"/>
      <c r="B22" s="20" t="s">
        <v>11</v>
      </c>
      <c r="C22" s="33">
        <v>29343</v>
      </c>
      <c r="D22" s="22">
        <f>C22/C20*100</f>
        <v>47.532114104287821</v>
      </c>
      <c r="E22" s="33">
        <v>32432</v>
      </c>
      <c r="F22" s="22">
        <f>E22/E20*100</f>
        <v>47.152556665358162</v>
      </c>
      <c r="G22" s="8">
        <f t="shared" si="7"/>
        <v>1.1052721262311285</v>
      </c>
      <c r="H22" s="33">
        <v>30728</v>
      </c>
      <c r="I22" s="22">
        <f>H22/H20*100</f>
        <v>46.860750613819711</v>
      </c>
      <c r="J22" s="33">
        <v>139993</v>
      </c>
      <c r="K22" s="22">
        <f>J22/J20*100</f>
        <v>33.996211661283667</v>
      </c>
      <c r="L22" s="8">
        <f t="shared" si="9"/>
        <v>4.5558773756834157</v>
      </c>
      <c r="M22" s="33">
        <v>20708</v>
      </c>
      <c r="N22" s="22">
        <f>M22/M20*100</f>
        <v>50.453172205438065</v>
      </c>
      <c r="O22" s="33">
        <v>24106</v>
      </c>
      <c r="P22" s="22">
        <f>O22/O20*100</f>
        <v>50.923148421986561</v>
      </c>
      <c r="Q22" s="8">
        <f t="shared" si="10"/>
        <v>1.1640911724937222</v>
      </c>
    </row>
    <row r="23" spans="1:17" s="1" customFormat="1" ht="22.15" customHeight="1">
      <c r="A23" s="23" t="s">
        <v>29</v>
      </c>
      <c r="B23" s="20" t="s">
        <v>9</v>
      </c>
      <c r="C23" s="34">
        <f>SUM(C24:C25)</f>
        <v>29308</v>
      </c>
      <c r="D23" s="25">
        <f>D24+D25</f>
        <v>100</v>
      </c>
      <c r="E23" s="34">
        <f t="shared" ref="E23" si="36">SUM(E24:E25)</f>
        <v>32221</v>
      </c>
      <c r="F23" s="25">
        <f>F24+F25</f>
        <v>100</v>
      </c>
      <c r="G23" s="9">
        <f t="shared" si="7"/>
        <v>1.0993926572949366</v>
      </c>
      <c r="H23" s="34">
        <f t="shared" ref="H23" si="37">SUM(H24:H25)</f>
        <v>36590</v>
      </c>
      <c r="I23" s="25">
        <f>I24+I25</f>
        <v>100</v>
      </c>
      <c r="J23" s="34">
        <f t="shared" ref="J23" si="38">SUM(J24:J25)</f>
        <v>275151</v>
      </c>
      <c r="K23" s="25">
        <f>K24+K25</f>
        <v>100</v>
      </c>
      <c r="L23" s="9">
        <f t="shared" si="9"/>
        <v>7.5198414867450127</v>
      </c>
      <c r="M23" s="34">
        <f t="shared" ref="M23" si="39">SUM(M24:M25)</f>
        <v>24546</v>
      </c>
      <c r="N23" s="25">
        <f>N24+N25</f>
        <v>100</v>
      </c>
      <c r="O23" s="34">
        <f t="shared" ref="O23" si="40">SUM(O24:O25)</f>
        <v>28895</v>
      </c>
      <c r="P23" s="25">
        <f>P24+P25</f>
        <v>100</v>
      </c>
      <c r="Q23" s="9">
        <f t="shared" si="10"/>
        <v>1.1771775442027215</v>
      </c>
    </row>
    <row r="24" spans="1:17" s="1" customFormat="1" ht="22.15" customHeight="1">
      <c r="A24" s="23"/>
      <c r="B24" s="20" t="s">
        <v>10</v>
      </c>
      <c r="C24" s="33">
        <v>17527</v>
      </c>
      <c r="D24" s="22">
        <f>C24/C23*100</f>
        <v>59.802784222737813</v>
      </c>
      <c r="E24" s="33">
        <v>19379</v>
      </c>
      <c r="F24" s="22">
        <f>E24/E23*100</f>
        <v>60.144005462276148</v>
      </c>
      <c r="G24" s="8">
        <f t="shared" si="7"/>
        <v>1.1056655445883494</v>
      </c>
      <c r="H24" s="33">
        <v>21746</v>
      </c>
      <c r="I24" s="22">
        <f>H24/H23*100</f>
        <v>59.431538671768244</v>
      </c>
      <c r="J24" s="33">
        <v>192396</v>
      </c>
      <c r="K24" s="22">
        <f>J24/J23*100</f>
        <v>69.923787302244946</v>
      </c>
      <c r="L24" s="8">
        <f t="shared" si="9"/>
        <v>8.8474202152119936</v>
      </c>
      <c r="M24" s="33">
        <v>13076</v>
      </c>
      <c r="N24" s="22">
        <f>M24/M23*100</f>
        <v>53.271408783508512</v>
      </c>
      <c r="O24" s="33">
        <v>15221</v>
      </c>
      <c r="P24" s="22">
        <f>O24/O23*100</f>
        <v>52.676933725558051</v>
      </c>
      <c r="Q24" s="8">
        <f t="shared" si="10"/>
        <v>1.1640409911287855</v>
      </c>
    </row>
    <row r="25" spans="1:17" s="1" customFormat="1" ht="22.15" customHeight="1">
      <c r="A25" s="23"/>
      <c r="B25" s="20" t="s">
        <v>11</v>
      </c>
      <c r="C25" s="33">
        <v>11781</v>
      </c>
      <c r="D25" s="22">
        <f>C25/C23*100</f>
        <v>40.19721577726218</v>
      </c>
      <c r="E25" s="33">
        <v>12842</v>
      </c>
      <c r="F25" s="22">
        <f>E25/E23*100</f>
        <v>39.855994537723845</v>
      </c>
      <c r="G25" s="8">
        <f t="shared" si="7"/>
        <v>1.0900602665308547</v>
      </c>
      <c r="H25" s="33">
        <v>14844</v>
      </c>
      <c r="I25" s="22">
        <f>H25/H23*100</f>
        <v>40.568461328231756</v>
      </c>
      <c r="J25" s="33">
        <v>82755</v>
      </c>
      <c r="K25" s="22">
        <f>J25/J23*100</f>
        <v>30.07621269775505</v>
      </c>
      <c r="L25" s="8">
        <f t="shared" si="9"/>
        <v>5.5749797898140665</v>
      </c>
      <c r="M25" s="33">
        <v>11470</v>
      </c>
      <c r="N25" s="22">
        <f>M25/M23*100</f>
        <v>46.728591216491481</v>
      </c>
      <c r="O25" s="33">
        <v>13674</v>
      </c>
      <c r="P25" s="22">
        <f>O25/O23*100</f>
        <v>47.323066274441942</v>
      </c>
      <c r="Q25" s="8">
        <f t="shared" si="10"/>
        <v>1.192153443766347</v>
      </c>
    </row>
    <row r="26" spans="1:17" s="1" customFormat="1" ht="22.15" customHeight="1">
      <c r="A26" s="23" t="s">
        <v>46</v>
      </c>
      <c r="B26" s="20" t="s">
        <v>9</v>
      </c>
      <c r="C26" s="34">
        <f>SUM(C27:C28)</f>
        <v>63306</v>
      </c>
      <c r="D26" s="25">
        <f>D27+D28</f>
        <v>100</v>
      </c>
      <c r="E26" s="34">
        <f t="shared" ref="E26" si="41">SUM(E27:E28)</f>
        <v>72221</v>
      </c>
      <c r="F26" s="25">
        <f>F27+F28</f>
        <v>100</v>
      </c>
      <c r="G26" s="9">
        <f t="shared" si="7"/>
        <v>1.1408239345401701</v>
      </c>
      <c r="H26" s="34">
        <f t="shared" ref="H26" si="42">SUM(H27:H28)</f>
        <v>69643</v>
      </c>
      <c r="I26" s="25">
        <f>I27+I28</f>
        <v>100</v>
      </c>
      <c r="J26" s="34">
        <f t="shared" ref="J26" si="43">SUM(J27:J28)</f>
        <v>250606</v>
      </c>
      <c r="K26" s="25">
        <f>K27+K28</f>
        <v>100</v>
      </c>
      <c r="L26" s="9">
        <f t="shared" si="9"/>
        <v>3.5984377467943656</v>
      </c>
      <c r="M26" s="34">
        <f t="shared" ref="M26" si="44">SUM(M27:M28)</f>
        <v>37564</v>
      </c>
      <c r="N26" s="25">
        <f>N27+N28</f>
        <v>100</v>
      </c>
      <c r="O26" s="34">
        <f t="shared" ref="O26" si="45">SUM(O27:O28)</f>
        <v>42931</v>
      </c>
      <c r="P26" s="25">
        <f>P27+P28</f>
        <v>100</v>
      </c>
      <c r="Q26" s="9">
        <f t="shared" si="10"/>
        <v>1.1428761580236397</v>
      </c>
    </row>
    <row r="27" spans="1:17" s="1" customFormat="1" ht="22.15" customHeight="1">
      <c r="A27" s="23"/>
      <c r="B27" s="20" t="s">
        <v>10</v>
      </c>
      <c r="C27" s="33">
        <v>32492</v>
      </c>
      <c r="D27" s="22">
        <f>C27/C26*100</f>
        <v>51.325308817489656</v>
      </c>
      <c r="E27" s="33">
        <v>37591</v>
      </c>
      <c r="F27" s="22">
        <f>E27/E26*100</f>
        <v>52.049957768516087</v>
      </c>
      <c r="G27" s="8">
        <f t="shared" si="7"/>
        <v>1.1569309368459928</v>
      </c>
      <c r="H27" s="33">
        <v>36161</v>
      </c>
      <c r="I27" s="22">
        <f>H27/H26*100</f>
        <v>51.923380669988376</v>
      </c>
      <c r="J27" s="33">
        <v>151649</v>
      </c>
      <c r="K27" s="22">
        <f>J27/J26*100</f>
        <v>60.512916689943573</v>
      </c>
      <c r="L27" s="8">
        <f t="shared" si="9"/>
        <v>4.193716987915157</v>
      </c>
      <c r="M27" s="33">
        <v>19962</v>
      </c>
      <c r="N27" s="22">
        <f>M27/M26*100</f>
        <v>53.141305505271006</v>
      </c>
      <c r="O27" s="33">
        <v>22853</v>
      </c>
      <c r="P27" s="22">
        <f>O27/O26*100</f>
        <v>53.231930306771332</v>
      </c>
      <c r="Q27" s="8">
        <f t="shared" si="10"/>
        <v>1.1448251678188559</v>
      </c>
    </row>
    <row r="28" spans="1:17" s="1" customFormat="1" ht="22.15" customHeight="1">
      <c r="A28" s="23"/>
      <c r="B28" s="20" t="s">
        <v>11</v>
      </c>
      <c r="C28" s="33">
        <v>30814</v>
      </c>
      <c r="D28" s="22">
        <f>C28/C26*100</f>
        <v>48.674691182510351</v>
      </c>
      <c r="E28" s="33">
        <v>34630</v>
      </c>
      <c r="F28" s="22">
        <f>E28/E26*100</f>
        <v>47.95004223148392</v>
      </c>
      <c r="G28" s="8">
        <f t="shared" si="7"/>
        <v>1.1238398130719802</v>
      </c>
      <c r="H28" s="33">
        <v>33482</v>
      </c>
      <c r="I28" s="22">
        <f>H28/H26*100</f>
        <v>48.076619330011631</v>
      </c>
      <c r="J28" s="33">
        <v>98957</v>
      </c>
      <c r="K28" s="22">
        <f>J28/J26*100</f>
        <v>39.487083310056427</v>
      </c>
      <c r="L28" s="8">
        <f t="shared" si="9"/>
        <v>2.9555283435875994</v>
      </c>
      <c r="M28" s="33">
        <v>17602</v>
      </c>
      <c r="N28" s="22">
        <f>M28/M26*100</f>
        <v>46.858694494729001</v>
      </c>
      <c r="O28" s="33">
        <v>20078</v>
      </c>
      <c r="P28" s="22">
        <f>O28/O26*100</f>
        <v>46.768069693228668</v>
      </c>
      <c r="Q28" s="8">
        <f t="shared" si="10"/>
        <v>1.1406658334280195</v>
      </c>
    </row>
    <row r="29" spans="1:17" s="1" customFormat="1" ht="22.15" customHeight="1">
      <c r="A29" s="23" t="s">
        <v>31</v>
      </c>
      <c r="B29" s="20" t="s">
        <v>9</v>
      </c>
      <c r="C29" s="34">
        <f>SUM(C30:C31)</f>
        <v>72944</v>
      </c>
      <c r="D29" s="25">
        <f>D30+D31</f>
        <v>100</v>
      </c>
      <c r="E29" s="34">
        <f t="shared" ref="E29" si="46">SUM(E30:E31)</f>
        <v>79194</v>
      </c>
      <c r="F29" s="25">
        <f>F30+F31</f>
        <v>100</v>
      </c>
      <c r="G29" s="9">
        <f t="shared" si="7"/>
        <v>1.085682167141917</v>
      </c>
      <c r="H29" s="34">
        <f t="shared" ref="H29" si="47">SUM(H30:H31)</f>
        <v>74706</v>
      </c>
      <c r="I29" s="25">
        <f>I30+I31</f>
        <v>100</v>
      </c>
      <c r="J29" s="34">
        <f t="shared" ref="J29" si="48">SUM(J30:J31)</f>
        <v>233471</v>
      </c>
      <c r="K29" s="25">
        <f>K30+K31</f>
        <v>100</v>
      </c>
      <c r="L29" s="9">
        <f t="shared" si="9"/>
        <v>3.1251974406339516</v>
      </c>
      <c r="M29" s="34">
        <f t="shared" ref="M29" si="49">SUM(M30:M31)</f>
        <v>48886</v>
      </c>
      <c r="N29" s="25">
        <f>N30+N31</f>
        <v>100</v>
      </c>
      <c r="O29" s="34">
        <f t="shared" ref="O29" si="50">SUM(O30:O31)</f>
        <v>55536</v>
      </c>
      <c r="P29" s="25">
        <f>P30+P31</f>
        <v>100</v>
      </c>
      <c r="Q29" s="9">
        <f t="shared" si="10"/>
        <v>1.1360307654543222</v>
      </c>
    </row>
    <row r="30" spans="1:17" s="1" customFormat="1" ht="22.15" customHeight="1">
      <c r="A30" s="23"/>
      <c r="B30" s="20" t="s">
        <v>10</v>
      </c>
      <c r="C30" s="33">
        <v>37250</v>
      </c>
      <c r="D30" s="22">
        <f>C30/C29*100</f>
        <v>51.066571616582578</v>
      </c>
      <c r="E30" s="33">
        <v>40760</v>
      </c>
      <c r="F30" s="22">
        <f>E30/E29*100</f>
        <v>51.468545596888646</v>
      </c>
      <c r="G30" s="8">
        <f t="shared" si="7"/>
        <v>1.0942281879194631</v>
      </c>
      <c r="H30" s="33">
        <v>38311</v>
      </c>
      <c r="I30" s="22">
        <f>H30/H29*100</f>
        <v>51.282360185259549</v>
      </c>
      <c r="J30" s="33">
        <v>141174</v>
      </c>
      <c r="K30" s="22">
        <f>J30/J29*100</f>
        <v>60.467467051582425</v>
      </c>
      <c r="L30" s="8">
        <f t="shared" si="9"/>
        <v>3.6849468820965257</v>
      </c>
      <c r="M30" s="33">
        <v>25384</v>
      </c>
      <c r="N30" s="22">
        <f>M30/M29*100</f>
        <v>51.924886470564168</v>
      </c>
      <c r="O30" s="33">
        <v>28682</v>
      </c>
      <c r="P30" s="22">
        <f>O30/O29*100</f>
        <v>51.645779314318638</v>
      </c>
      <c r="Q30" s="8">
        <f t="shared" si="10"/>
        <v>1.1299243618027104</v>
      </c>
    </row>
    <row r="31" spans="1:17" s="1" customFormat="1" ht="22.15" customHeight="1">
      <c r="A31" s="23"/>
      <c r="B31" s="20" t="s">
        <v>11</v>
      </c>
      <c r="C31" s="33">
        <v>35694</v>
      </c>
      <c r="D31" s="22">
        <f>C31/C29*100</f>
        <v>48.933428383417414</v>
      </c>
      <c r="E31" s="33">
        <v>38434</v>
      </c>
      <c r="F31" s="22">
        <f>E31/E29*100</f>
        <v>48.531454403111347</v>
      </c>
      <c r="G31" s="8">
        <f t="shared" si="7"/>
        <v>1.0767636017257802</v>
      </c>
      <c r="H31" s="33">
        <v>36395</v>
      </c>
      <c r="I31" s="22">
        <f>H31/H29*100</f>
        <v>48.717639814740451</v>
      </c>
      <c r="J31" s="33">
        <v>92297</v>
      </c>
      <c r="K31" s="22">
        <f>J31/J29*100</f>
        <v>39.532532948417575</v>
      </c>
      <c r="L31" s="8">
        <f t="shared" si="9"/>
        <v>2.5359802170627832</v>
      </c>
      <c r="M31" s="33">
        <v>23502</v>
      </c>
      <c r="N31" s="22">
        <f>M31/M29*100</f>
        <v>48.075113529435832</v>
      </c>
      <c r="O31" s="33">
        <v>26854</v>
      </c>
      <c r="P31" s="22">
        <f>O31/O29*100</f>
        <v>48.354220685681362</v>
      </c>
      <c r="Q31" s="8">
        <f t="shared" si="10"/>
        <v>1.1426261594757894</v>
      </c>
    </row>
    <row r="32" spans="1:17" s="1" customFormat="1" ht="22.15" customHeight="1">
      <c r="A32" s="23" t="s">
        <v>61</v>
      </c>
      <c r="B32" s="20" t="s">
        <v>9</v>
      </c>
      <c r="C32" s="34">
        <f>SUM(C33:C34)</f>
        <v>44160</v>
      </c>
      <c r="D32" s="25">
        <f>D33+D34</f>
        <v>100</v>
      </c>
      <c r="E32" s="34">
        <f t="shared" ref="E32" si="51">SUM(E33:E34)</f>
        <v>46607</v>
      </c>
      <c r="F32" s="25">
        <f>F33+F34</f>
        <v>100</v>
      </c>
      <c r="G32" s="9">
        <f t="shared" si="7"/>
        <v>1.0554121376811594</v>
      </c>
      <c r="H32" s="34">
        <f t="shared" ref="H32" si="52">SUM(H33:H34)</f>
        <v>50929</v>
      </c>
      <c r="I32" s="25">
        <f>I33+I34</f>
        <v>100</v>
      </c>
      <c r="J32" s="34">
        <f t="shared" ref="J32" si="53">SUM(J33:J34)</f>
        <v>178442</v>
      </c>
      <c r="K32" s="25">
        <f>K33+K34</f>
        <v>100</v>
      </c>
      <c r="L32" s="9">
        <f t="shared" si="9"/>
        <v>3.5037405014824561</v>
      </c>
      <c r="M32" s="34">
        <f t="shared" ref="M32" si="54">SUM(M33:M34)</f>
        <v>34816</v>
      </c>
      <c r="N32" s="25">
        <f>N33+N34</f>
        <v>100</v>
      </c>
      <c r="O32" s="34">
        <f t="shared" ref="O32" si="55">SUM(O33:O34)</f>
        <v>41030</v>
      </c>
      <c r="P32" s="25">
        <f>P33+P34</f>
        <v>100</v>
      </c>
      <c r="Q32" s="9">
        <f t="shared" si="10"/>
        <v>1.1784811580882353</v>
      </c>
    </row>
    <row r="33" spans="1:17" s="1" customFormat="1" ht="22.15" customHeight="1">
      <c r="A33" s="23"/>
      <c r="B33" s="20" t="s">
        <v>10</v>
      </c>
      <c r="C33" s="33">
        <v>22978</v>
      </c>
      <c r="D33" s="22">
        <f>C33/C32*100</f>
        <v>52.033514492753618</v>
      </c>
      <c r="E33" s="33">
        <v>24142</v>
      </c>
      <c r="F33" s="22">
        <f>E33/E32*100</f>
        <v>51.799085974209881</v>
      </c>
      <c r="G33" s="8">
        <f t="shared" si="7"/>
        <v>1.0506571503176951</v>
      </c>
      <c r="H33" s="33">
        <v>27222</v>
      </c>
      <c r="I33" s="22">
        <f>H33/H32*100</f>
        <v>53.450882601268432</v>
      </c>
      <c r="J33" s="33">
        <v>111566</v>
      </c>
      <c r="K33" s="22">
        <f>J33/J32*100</f>
        <v>62.522276145750446</v>
      </c>
      <c r="L33" s="8">
        <f t="shared" si="9"/>
        <v>4.0983763132760265</v>
      </c>
      <c r="M33" s="33">
        <v>17799</v>
      </c>
      <c r="N33" s="22">
        <f>M33/M32*100</f>
        <v>51.123046875</v>
      </c>
      <c r="O33" s="33">
        <v>20701</v>
      </c>
      <c r="P33" s="22">
        <f>O33/O32*100</f>
        <v>50.453326834023883</v>
      </c>
      <c r="Q33" s="8">
        <f t="shared" si="10"/>
        <v>1.1630428675768301</v>
      </c>
    </row>
    <row r="34" spans="1:17" s="1" customFormat="1" ht="22.15" customHeight="1">
      <c r="A34" s="23"/>
      <c r="B34" s="20" t="s">
        <v>11</v>
      </c>
      <c r="C34" s="33">
        <v>21182</v>
      </c>
      <c r="D34" s="22">
        <f>C34/C32*100</f>
        <v>47.966485507246375</v>
      </c>
      <c r="E34" s="33">
        <v>22465</v>
      </c>
      <c r="F34" s="22">
        <f>E34/E32*100</f>
        <v>48.200914025790112</v>
      </c>
      <c r="G34" s="8">
        <f t="shared" si="7"/>
        <v>1.060570295533944</v>
      </c>
      <c r="H34" s="33">
        <v>23707</v>
      </c>
      <c r="I34" s="22">
        <f>H34/H32*100</f>
        <v>46.549117398731568</v>
      </c>
      <c r="J34" s="33">
        <v>66876</v>
      </c>
      <c r="K34" s="22">
        <f>J34/J32*100</f>
        <v>37.477723854249561</v>
      </c>
      <c r="L34" s="8">
        <f t="shared" si="9"/>
        <v>2.8209389631754336</v>
      </c>
      <c r="M34" s="33">
        <v>17017</v>
      </c>
      <c r="N34" s="22">
        <f>M34/M32*100</f>
        <v>48.876953125</v>
      </c>
      <c r="O34" s="33">
        <v>20329</v>
      </c>
      <c r="P34" s="22">
        <f>O34/O32*100</f>
        <v>49.546673165976109</v>
      </c>
      <c r="Q34" s="8">
        <f t="shared" si="10"/>
        <v>1.1946289005112534</v>
      </c>
    </row>
    <row r="35" spans="1:17" s="1" customFormat="1" ht="22.15" customHeight="1">
      <c r="A35" s="23" t="s">
        <v>62</v>
      </c>
      <c r="B35" s="20" t="s">
        <v>9</v>
      </c>
      <c r="C35" s="34">
        <f>SUM(C36:C37)</f>
        <v>80792</v>
      </c>
      <c r="D35" s="25">
        <f>D36+D37</f>
        <v>100</v>
      </c>
      <c r="E35" s="34">
        <f t="shared" ref="E35" si="56">SUM(E36:E37)</f>
        <v>87380</v>
      </c>
      <c r="F35" s="25">
        <f>F36+F37</f>
        <v>100</v>
      </c>
      <c r="G35" s="9">
        <f t="shared" si="7"/>
        <v>1.0815427270026736</v>
      </c>
      <c r="H35" s="34">
        <f t="shared" ref="H35" si="57">SUM(H36:H37)</f>
        <v>82983</v>
      </c>
      <c r="I35" s="25">
        <f>I36+I37</f>
        <v>100</v>
      </c>
      <c r="J35" s="34">
        <f t="shared" ref="J35" si="58">SUM(J36:J37)</f>
        <v>301063</v>
      </c>
      <c r="K35" s="25">
        <f>K36+K37</f>
        <v>100</v>
      </c>
      <c r="L35" s="9">
        <f t="shared" si="9"/>
        <v>3.6280081462468217</v>
      </c>
      <c r="M35" s="34">
        <f t="shared" ref="M35" si="59">SUM(M36:M37)</f>
        <v>58567</v>
      </c>
      <c r="N35" s="25">
        <f>N36+N37</f>
        <v>100</v>
      </c>
      <c r="O35" s="34">
        <f t="shared" ref="O35" si="60">SUM(O36:O37)</f>
        <v>67465</v>
      </c>
      <c r="P35" s="25">
        <f>P36+P37</f>
        <v>100</v>
      </c>
      <c r="Q35" s="9">
        <f t="shared" si="10"/>
        <v>1.1519285604521317</v>
      </c>
    </row>
    <row r="36" spans="1:17" s="1" customFormat="1" ht="22.15" customHeight="1">
      <c r="A36" s="23"/>
      <c r="B36" s="20" t="s">
        <v>10</v>
      </c>
      <c r="C36" s="33">
        <v>40710</v>
      </c>
      <c r="D36" s="22">
        <f>C36/C35*100</f>
        <v>50.388652341816019</v>
      </c>
      <c r="E36" s="33">
        <v>43965</v>
      </c>
      <c r="F36" s="22">
        <f>E36/E35*100</f>
        <v>50.314717326619359</v>
      </c>
      <c r="G36" s="8">
        <f t="shared" si="7"/>
        <v>1.0799557848194548</v>
      </c>
      <c r="H36" s="33">
        <v>43107</v>
      </c>
      <c r="I36" s="22">
        <f>H36/H35*100</f>
        <v>51.946784281117822</v>
      </c>
      <c r="J36" s="33">
        <v>189842</v>
      </c>
      <c r="K36" s="22">
        <f>J36/J35*100</f>
        <v>63.057233867994412</v>
      </c>
      <c r="L36" s="8">
        <f t="shared" si="9"/>
        <v>4.4039715127473498</v>
      </c>
      <c r="M36" s="33">
        <v>29562</v>
      </c>
      <c r="N36" s="22">
        <f>M36/M35*100</f>
        <v>50.475523759113493</v>
      </c>
      <c r="O36" s="33">
        <v>33614</v>
      </c>
      <c r="P36" s="22">
        <f>O36/O35*100</f>
        <v>49.824353368413249</v>
      </c>
      <c r="Q36" s="8">
        <f t="shared" si="10"/>
        <v>1.1370678573844801</v>
      </c>
    </row>
    <row r="37" spans="1:17" s="1" customFormat="1" ht="22.15" customHeight="1">
      <c r="A37" s="23"/>
      <c r="B37" s="20" t="s">
        <v>11</v>
      </c>
      <c r="C37" s="33">
        <v>40082</v>
      </c>
      <c r="D37" s="22">
        <f>C37/C35*100</f>
        <v>49.611347658183981</v>
      </c>
      <c r="E37" s="33">
        <v>43415</v>
      </c>
      <c r="F37" s="22">
        <f>E37/E35*100</f>
        <v>49.685282673380641</v>
      </c>
      <c r="G37" s="8">
        <f t="shared" si="7"/>
        <v>1.0831545332069259</v>
      </c>
      <c r="H37" s="33">
        <v>39876</v>
      </c>
      <c r="I37" s="22">
        <f>H37/H35*100</f>
        <v>48.053215718882178</v>
      </c>
      <c r="J37" s="33">
        <v>111221</v>
      </c>
      <c r="K37" s="22">
        <f>J37/J35*100</f>
        <v>36.942766132005595</v>
      </c>
      <c r="L37" s="8">
        <f t="shared" si="9"/>
        <v>2.7891714314374561</v>
      </c>
      <c r="M37" s="33">
        <v>29005</v>
      </c>
      <c r="N37" s="22">
        <f>M37/M35*100</f>
        <v>49.524476240886507</v>
      </c>
      <c r="O37" s="33">
        <v>33851</v>
      </c>
      <c r="P37" s="22">
        <f>O37/O35*100</f>
        <v>50.175646631586744</v>
      </c>
      <c r="Q37" s="8">
        <f t="shared" si="10"/>
        <v>1.1670746423030511</v>
      </c>
    </row>
    <row r="38" spans="1:17" s="1" customFormat="1" ht="22.15" customHeight="1">
      <c r="A38" s="23" t="s">
        <v>63</v>
      </c>
      <c r="B38" s="20" t="s">
        <v>9</v>
      </c>
      <c r="C38" s="34">
        <f>SUM(C39:C40)</f>
        <v>15969</v>
      </c>
      <c r="D38" s="25">
        <f>D39+D40</f>
        <v>100</v>
      </c>
      <c r="E38" s="34">
        <f t="shared" ref="E38" si="61">SUM(E39:E40)</f>
        <v>16043</v>
      </c>
      <c r="F38" s="25">
        <f>F39+F40</f>
        <v>100</v>
      </c>
      <c r="G38" s="9">
        <f t="shared" si="7"/>
        <v>1.0046339783330203</v>
      </c>
      <c r="H38" s="34">
        <f t="shared" ref="H38" si="62">SUM(H39:H40)</f>
        <v>28733</v>
      </c>
      <c r="I38" s="25">
        <f>I39+I40</f>
        <v>100</v>
      </c>
      <c r="J38" s="34">
        <f t="shared" ref="J38" si="63">SUM(J39:J40)</f>
        <v>180066</v>
      </c>
      <c r="K38" s="25">
        <f>K39+K40</f>
        <v>100</v>
      </c>
      <c r="L38" s="9">
        <f t="shared" si="9"/>
        <v>6.2668708453694357</v>
      </c>
      <c r="M38" s="34">
        <f t="shared" ref="M38" si="64">SUM(M39:M40)</f>
        <v>15032</v>
      </c>
      <c r="N38" s="25">
        <f>N39+N40</f>
        <v>100</v>
      </c>
      <c r="O38" s="34">
        <f t="shared" ref="O38" si="65">SUM(O39:O40)</f>
        <v>18149</v>
      </c>
      <c r="P38" s="25">
        <f>P39+P40</f>
        <v>100</v>
      </c>
      <c r="Q38" s="9">
        <f t="shared" si="10"/>
        <v>1.2073576370409793</v>
      </c>
    </row>
    <row r="39" spans="1:17" s="1" customFormat="1" ht="22.15" customHeight="1">
      <c r="A39" s="23"/>
      <c r="B39" s="20" t="s">
        <v>10</v>
      </c>
      <c r="C39" s="33">
        <v>10664</v>
      </c>
      <c r="D39" s="22">
        <f>C39/C38*100</f>
        <v>66.779385058550943</v>
      </c>
      <c r="E39" s="33">
        <v>10545</v>
      </c>
      <c r="F39" s="22">
        <f>E39/E38*100</f>
        <v>65.729601695443492</v>
      </c>
      <c r="G39" s="8">
        <f t="shared" si="7"/>
        <v>0.98884096024005996</v>
      </c>
      <c r="H39" s="33">
        <v>20187</v>
      </c>
      <c r="I39" s="22">
        <f>H39/H38*100</f>
        <v>70.257195559113214</v>
      </c>
      <c r="J39" s="33">
        <v>143031</v>
      </c>
      <c r="K39" s="22">
        <f>J39/J38*100</f>
        <v>79.43254140148612</v>
      </c>
      <c r="L39" s="8">
        <f t="shared" si="9"/>
        <v>7.0853024223510177</v>
      </c>
      <c r="M39" s="33">
        <v>8750</v>
      </c>
      <c r="N39" s="22">
        <f>M39/M38*100</f>
        <v>58.209153805215543</v>
      </c>
      <c r="O39" s="33">
        <v>10394</v>
      </c>
      <c r="P39" s="22">
        <f>O39/O38*100</f>
        <v>57.270373023307066</v>
      </c>
      <c r="Q39" s="8">
        <f t="shared" si="10"/>
        <v>1.1878857142857142</v>
      </c>
    </row>
    <row r="40" spans="1:17" s="1" customFormat="1" ht="22.15" customHeight="1">
      <c r="A40" s="23"/>
      <c r="B40" s="20" t="s">
        <v>11</v>
      </c>
      <c r="C40" s="33">
        <v>5305</v>
      </c>
      <c r="D40" s="22">
        <f>C40/C38*100</f>
        <v>33.220614941449057</v>
      </c>
      <c r="E40" s="33">
        <v>5498</v>
      </c>
      <c r="F40" s="22">
        <f>E40/E38*100</f>
        <v>34.270398304556501</v>
      </c>
      <c r="G40" s="8">
        <f t="shared" si="7"/>
        <v>1.0363807728557963</v>
      </c>
      <c r="H40" s="33">
        <v>8546</v>
      </c>
      <c r="I40" s="22">
        <f>H40/H38*100</f>
        <v>29.742804440886783</v>
      </c>
      <c r="J40" s="33">
        <v>37035</v>
      </c>
      <c r="K40" s="22">
        <f>J40/J38*100</f>
        <v>20.567458598513877</v>
      </c>
      <c r="L40" s="8">
        <f t="shared" si="9"/>
        <v>4.3336063655511348</v>
      </c>
      <c r="M40" s="33">
        <v>6282</v>
      </c>
      <c r="N40" s="22">
        <f>M40/M38*100</f>
        <v>41.790846194784457</v>
      </c>
      <c r="O40" s="33">
        <v>7755</v>
      </c>
      <c r="P40" s="22">
        <f>O40/O38*100</f>
        <v>42.729626976692927</v>
      </c>
      <c r="Q40" s="8">
        <f t="shared" si="10"/>
        <v>1.2344794651384909</v>
      </c>
    </row>
    <row r="41" spans="1:17" s="1" customFormat="1" ht="22.15" customHeight="1">
      <c r="A41" s="23" t="s">
        <v>64</v>
      </c>
      <c r="B41" s="20" t="s">
        <v>9</v>
      </c>
      <c r="C41" s="34">
        <f>SUM(C42:C43)</f>
        <v>21028</v>
      </c>
      <c r="D41" s="25">
        <f>D42+D43</f>
        <v>100</v>
      </c>
      <c r="E41" s="34">
        <f t="shared" ref="E41" si="66">SUM(E42:E43)</f>
        <v>21696</v>
      </c>
      <c r="F41" s="25">
        <f>F42+F43</f>
        <v>100</v>
      </c>
      <c r="G41" s="9">
        <f t="shared" si="7"/>
        <v>1.0317671675860758</v>
      </c>
      <c r="H41" s="34">
        <f t="shared" ref="H41" si="67">SUM(H42:H43)</f>
        <v>31317</v>
      </c>
      <c r="I41" s="25">
        <f>I42+I43</f>
        <v>100</v>
      </c>
      <c r="J41" s="34">
        <f t="shared" ref="J41" si="68">SUM(J42:J43)</f>
        <v>162081</v>
      </c>
      <c r="K41" s="25">
        <f>K42+K43</f>
        <v>100</v>
      </c>
      <c r="L41" s="9">
        <f t="shared" si="9"/>
        <v>5.1754957371395731</v>
      </c>
      <c r="M41" s="34">
        <f t="shared" ref="M41" si="69">SUM(M42:M43)</f>
        <v>18873</v>
      </c>
      <c r="N41" s="25">
        <f>N42+N43</f>
        <v>100</v>
      </c>
      <c r="O41" s="34">
        <f t="shared" ref="O41" si="70">SUM(O42:O43)</f>
        <v>22327</v>
      </c>
      <c r="P41" s="25">
        <f>P42+P43</f>
        <v>100</v>
      </c>
      <c r="Q41" s="9">
        <f t="shared" si="10"/>
        <v>1.183012769564987</v>
      </c>
    </row>
    <row r="42" spans="1:17" s="1" customFormat="1" ht="22.15" customHeight="1">
      <c r="A42" s="23"/>
      <c r="B42" s="20" t="s">
        <v>10</v>
      </c>
      <c r="C42" s="33">
        <v>13039</v>
      </c>
      <c r="D42" s="22">
        <f>C42/C41*100</f>
        <v>62.007799124976223</v>
      </c>
      <c r="E42" s="33">
        <v>13322</v>
      </c>
      <c r="F42" s="22">
        <f>E42/E41*100</f>
        <v>61.403023598820063</v>
      </c>
      <c r="G42" s="8">
        <f t="shared" si="7"/>
        <v>1.0217041184139888</v>
      </c>
      <c r="H42" s="33">
        <v>20295</v>
      </c>
      <c r="I42" s="22">
        <f>H42/H41*100</f>
        <v>64.805057955742882</v>
      </c>
      <c r="J42" s="33">
        <v>116415</v>
      </c>
      <c r="K42" s="22">
        <f>J42/J41*100</f>
        <v>71.825198511855177</v>
      </c>
      <c r="L42" s="8">
        <f t="shared" si="9"/>
        <v>5.7361419068736144</v>
      </c>
      <c r="M42" s="33">
        <v>10394</v>
      </c>
      <c r="N42" s="22">
        <f>M42/M41*100</f>
        <v>55.073385259365224</v>
      </c>
      <c r="O42" s="33">
        <v>12122</v>
      </c>
      <c r="P42" s="22">
        <f>O42/O41*100</f>
        <v>54.293008465087112</v>
      </c>
      <c r="Q42" s="8">
        <f t="shared" si="10"/>
        <v>1.166249759476621</v>
      </c>
    </row>
    <row r="43" spans="1:17" s="1" customFormat="1" ht="22.15" customHeight="1">
      <c r="A43" s="23"/>
      <c r="B43" s="20" t="s">
        <v>11</v>
      </c>
      <c r="C43" s="33">
        <v>7989</v>
      </c>
      <c r="D43" s="22">
        <f>C43/C41*100</f>
        <v>37.992200875023777</v>
      </c>
      <c r="E43" s="33">
        <v>8374</v>
      </c>
      <c r="F43" s="22">
        <f>E43/E41*100</f>
        <v>38.596976401179937</v>
      </c>
      <c r="G43" s="8">
        <f t="shared" si="7"/>
        <v>1.0481912629866066</v>
      </c>
      <c r="H43" s="33">
        <v>11022</v>
      </c>
      <c r="I43" s="22">
        <f>H43/H41*100</f>
        <v>35.194942044257111</v>
      </c>
      <c r="J43" s="33">
        <v>45666</v>
      </c>
      <c r="K43" s="22">
        <f>J43/J41*100</f>
        <v>28.174801488144819</v>
      </c>
      <c r="L43" s="8">
        <f t="shared" si="9"/>
        <v>4.1431682090364728</v>
      </c>
      <c r="M43" s="33">
        <v>8479</v>
      </c>
      <c r="N43" s="22">
        <f>M43/M41*100</f>
        <v>44.926614740634768</v>
      </c>
      <c r="O43" s="33">
        <v>10205</v>
      </c>
      <c r="P43" s="22">
        <f>O43/O41*100</f>
        <v>45.706991534912881</v>
      </c>
      <c r="Q43" s="8">
        <f t="shared" si="10"/>
        <v>1.2035617407713173</v>
      </c>
    </row>
    <row r="44" spans="1:17" s="1" customFormat="1" ht="22.15" customHeight="1">
      <c r="A44" s="23" t="s">
        <v>36</v>
      </c>
      <c r="B44" s="20" t="s">
        <v>37</v>
      </c>
      <c r="C44" s="34">
        <f>SUM(C45:C46)</f>
        <v>2790</v>
      </c>
      <c r="D44" s="25">
        <f>D45+D46</f>
        <v>100</v>
      </c>
      <c r="E44" s="34">
        <f t="shared" ref="E44" si="71">SUM(E45:E46)</f>
        <v>2951</v>
      </c>
      <c r="F44" s="25">
        <f>F45+F46</f>
        <v>100</v>
      </c>
      <c r="G44" s="9">
        <f t="shared" si="7"/>
        <v>1.0577060931899642</v>
      </c>
      <c r="H44" s="34">
        <f t="shared" ref="H44" si="72">SUM(H45:H46)</f>
        <v>4129</v>
      </c>
      <c r="I44" s="25">
        <f>I45+I46</f>
        <v>100</v>
      </c>
      <c r="J44" s="34">
        <f t="shared" ref="J44" si="73">SUM(J45:J46)</f>
        <v>30308</v>
      </c>
      <c r="K44" s="25">
        <f>K45+K46</f>
        <v>100</v>
      </c>
      <c r="L44" s="9">
        <f t="shared" si="9"/>
        <v>7.340276095906999</v>
      </c>
      <c r="M44" s="34">
        <f t="shared" ref="M44" si="74">SUM(M45:M46)</f>
        <v>2906</v>
      </c>
      <c r="N44" s="25">
        <f>N45+N46</f>
        <v>100</v>
      </c>
      <c r="O44" s="34">
        <f t="shared" ref="O44" si="75">SUM(O45:O46)</f>
        <v>3436</v>
      </c>
      <c r="P44" s="25">
        <f>P45+P46</f>
        <v>100</v>
      </c>
      <c r="Q44" s="9">
        <f t="shared" si="10"/>
        <v>1.182381280110117</v>
      </c>
    </row>
    <row r="45" spans="1:17" s="1" customFormat="1" ht="22.15" customHeight="1">
      <c r="A45" s="26"/>
      <c r="B45" s="20" t="s">
        <v>10</v>
      </c>
      <c r="C45" s="33">
        <v>2068</v>
      </c>
      <c r="D45" s="22">
        <f>C45/C44*100</f>
        <v>74.121863799283148</v>
      </c>
      <c r="E45" s="33">
        <v>2212</v>
      </c>
      <c r="F45" s="22">
        <f>E45/E44*100</f>
        <v>74.957641477465259</v>
      </c>
      <c r="G45" s="8">
        <f t="shared" si="7"/>
        <v>1.0696324951644101</v>
      </c>
      <c r="H45" s="33">
        <v>2626</v>
      </c>
      <c r="I45" s="22">
        <f>H45/H44*100</f>
        <v>63.59893436667474</v>
      </c>
      <c r="J45" s="33">
        <v>24620</v>
      </c>
      <c r="K45" s="22">
        <f>J45/J44*100</f>
        <v>81.2326778408341</v>
      </c>
      <c r="L45" s="8">
        <f t="shared" si="9"/>
        <v>9.3754760091393763</v>
      </c>
      <c r="M45" s="33">
        <v>1808</v>
      </c>
      <c r="N45" s="22">
        <f>M45/M44*100</f>
        <v>62.216104611149348</v>
      </c>
      <c r="O45" s="33">
        <v>2162</v>
      </c>
      <c r="P45" s="22">
        <f>O45/O44*100</f>
        <v>62.922002328288706</v>
      </c>
      <c r="Q45" s="8">
        <f t="shared" si="10"/>
        <v>1.1957964601769913</v>
      </c>
    </row>
    <row r="46" spans="1:17" ht="22.15" customHeight="1" thickBot="1">
      <c r="A46" s="27"/>
      <c r="B46" s="10" t="s">
        <v>12</v>
      </c>
      <c r="C46" s="28">
        <v>722</v>
      </c>
      <c r="D46" s="29">
        <f>C46/C44*100</f>
        <v>25.878136200716845</v>
      </c>
      <c r="E46" s="28">
        <v>739</v>
      </c>
      <c r="F46" s="29">
        <f>E46/E44*100</f>
        <v>25.042358522534734</v>
      </c>
      <c r="G46" s="30">
        <f>E46/C46</f>
        <v>1.0235457063711912</v>
      </c>
      <c r="H46" s="31">
        <v>1503</v>
      </c>
      <c r="I46" s="11">
        <f>H46/H44*100</f>
        <v>36.40106563332526</v>
      </c>
      <c r="J46" s="31">
        <v>5688</v>
      </c>
      <c r="K46" s="11">
        <f>J46/J44*100</f>
        <v>18.767322159165897</v>
      </c>
      <c r="L46" s="12">
        <f>J46/H46</f>
        <v>3.784431137724551</v>
      </c>
      <c r="M46" s="31">
        <v>1098</v>
      </c>
      <c r="N46" s="11">
        <f>M46/M44*100</f>
        <v>37.783895388850652</v>
      </c>
      <c r="O46" s="31">
        <v>1274</v>
      </c>
      <c r="P46" s="11">
        <f>O46/O44*100</f>
        <v>37.077997671711294</v>
      </c>
      <c r="Q46" s="12">
        <f>O46/M46</f>
        <v>1.1602914389799637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2"/>
      <c r="B2" s="2"/>
      <c r="C2" s="43" t="s">
        <v>65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66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67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68</v>
      </c>
      <c r="D4" s="4" t="s">
        <v>69</v>
      </c>
      <c r="E4" s="3" t="s">
        <v>70</v>
      </c>
      <c r="F4" s="4" t="s">
        <v>4</v>
      </c>
      <c r="G4" s="5" t="s">
        <v>18</v>
      </c>
      <c r="H4" s="3" t="s">
        <v>71</v>
      </c>
      <c r="I4" s="4" t="s">
        <v>69</v>
      </c>
      <c r="J4" s="3" t="s">
        <v>6</v>
      </c>
      <c r="K4" s="4" t="s">
        <v>4</v>
      </c>
      <c r="L4" s="5" t="s">
        <v>55</v>
      </c>
      <c r="M4" s="3" t="s">
        <v>7</v>
      </c>
      <c r="N4" s="4" t="s">
        <v>4</v>
      </c>
      <c r="O4" s="3" t="s">
        <v>8</v>
      </c>
      <c r="P4" s="4" t="s">
        <v>72</v>
      </c>
      <c r="Q4" s="6" t="s">
        <v>43</v>
      </c>
    </row>
    <row r="5" spans="1:17" s="1" customFormat="1" ht="22.15" customHeight="1">
      <c r="A5" s="15" t="s">
        <v>73</v>
      </c>
      <c r="B5" s="16"/>
      <c r="C5" s="32">
        <f>SUM(C6:C7)</f>
        <v>822962</v>
      </c>
      <c r="D5" s="18">
        <f>D6+D7</f>
        <v>100</v>
      </c>
      <c r="E5" s="32">
        <f t="shared" ref="E5" si="0">SUM(E6:E7)</f>
        <v>1077234</v>
      </c>
      <c r="F5" s="18">
        <f>F6+F7</f>
        <v>100</v>
      </c>
      <c r="G5" s="7">
        <f>E5/C5</f>
        <v>1.3089717386708013</v>
      </c>
      <c r="H5" s="32">
        <f t="shared" ref="H5" si="1">SUM(H6:H7)</f>
        <v>899159</v>
      </c>
      <c r="I5" s="18">
        <f>I6+I7</f>
        <v>100</v>
      </c>
      <c r="J5" s="32">
        <f t="shared" ref="J5" si="2">SUM(J6:J7)</f>
        <v>3669785</v>
      </c>
      <c r="K5" s="18">
        <f>K6+K7</f>
        <v>100</v>
      </c>
      <c r="L5" s="7">
        <f>J5/H5</f>
        <v>4.081352686232357</v>
      </c>
      <c r="M5" s="32">
        <f t="shared" ref="M5" si="3">SUM(M6:M7)</f>
        <v>590231</v>
      </c>
      <c r="N5" s="18">
        <f>N6+N7</f>
        <v>100</v>
      </c>
      <c r="O5" s="32">
        <f t="shared" ref="O5" si="4">SUM(O6:O7)</f>
        <v>687440</v>
      </c>
      <c r="P5" s="18">
        <f>P6+P7</f>
        <v>100</v>
      </c>
      <c r="Q5" s="7">
        <f>O5/M5</f>
        <v>1.1646965340688646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423275</v>
      </c>
      <c r="D6" s="22">
        <f>C6/C5*100</f>
        <v>51.433115988344532</v>
      </c>
      <c r="E6" s="33">
        <f>E9+E12+E15+E18+E21+E24+E27+E30+E33+E36+E39+E42+E45</f>
        <v>565224</v>
      </c>
      <c r="F6" s="22">
        <f>E6/E5*100</f>
        <v>52.469936893933912</v>
      </c>
      <c r="G6" s="8">
        <f>E6/C6</f>
        <v>1.3353588092847439</v>
      </c>
      <c r="H6" s="33">
        <f>H9+H12+H15+H18+H21+H24+H27+H30+H33+H36+H39+H42+H45</f>
        <v>473430</v>
      </c>
      <c r="I6" s="22">
        <f>H6/H5*100</f>
        <v>52.652534201403753</v>
      </c>
      <c r="J6" s="33">
        <f>J9+J12+J15+J18+J21+J24+J27+J30+J33+J36+J39+J42+J45</f>
        <v>2336799</v>
      </c>
      <c r="K6" s="22">
        <f>J6/J5*100</f>
        <v>63.676727655707353</v>
      </c>
      <c r="L6" s="8">
        <f>J6/H6</f>
        <v>4.9358912616437491</v>
      </c>
      <c r="M6" s="33">
        <f>M9+M12+M15+M18+M21+M24+M27+M30+M33+M36+M39+M42+M45</f>
        <v>301531</v>
      </c>
      <c r="N6" s="22">
        <f>M6/M5*100</f>
        <v>51.086947313848306</v>
      </c>
      <c r="O6" s="33">
        <f t="shared" ref="O6:O7" si="5">O9+O12+O15+O18+O21+O24+O27+O30+O33+O36+O39+O42+O45</f>
        <v>347934</v>
      </c>
      <c r="P6" s="22">
        <f>O6/O5*100</f>
        <v>50.61299895263587</v>
      </c>
      <c r="Q6" s="8">
        <f>O6/M6</f>
        <v>1.153891308024714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399687</v>
      </c>
      <c r="D7" s="22">
        <f>C7/C5*100</f>
        <v>48.566884011655461</v>
      </c>
      <c r="E7" s="33">
        <f>E10+E13+E16+E19+E22+E25+E28+E31+E34+E37+E40+E43+E46</f>
        <v>512010</v>
      </c>
      <c r="F7" s="22">
        <f>E7/E5*100</f>
        <v>47.530063106066088</v>
      </c>
      <c r="G7" s="8">
        <f t="shared" ref="G7:G45" si="6">E7/C7</f>
        <v>1.2810274039435858</v>
      </c>
      <c r="H7" s="33">
        <f>H10+H13+H16+H19+H22+H25+H28+H31+H34+H37+H40+H43+H46</f>
        <v>425729</v>
      </c>
      <c r="I7" s="22">
        <f>H7/H5*100</f>
        <v>47.347465798596247</v>
      </c>
      <c r="J7" s="33">
        <f t="shared" ref="J7" si="7">J10+J13+J16+J19+J22+J25+J28+J31+J34+J37+J40+J43+J46</f>
        <v>1332986</v>
      </c>
      <c r="K7" s="22">
        <f>J7/J5*100</f>
        <v>36.323272344292654</v>
      </c>
      <c r="L7" s="8">
        <f t="shared" ref="L7:L45" si="8">J7/H7</f>
        <v>3.1310669463438008</v>
      </c>
      <c r="M7" s="33">
        <f>M10+M13+M16+M19+M22+M25+M28+M31+M34+M37+M40+M43+M46</f>
        <v>288700</v>
      </c>
      <c r="N7" s="22">
        <f>M7/M5*100</f>
        <v>48.913052686151694</v>
      </c>
      <c r="O7" s="33">
        <f t="shared" si="5"/>
        <v>339506</v>
      </c>
      <c r="P7" s="22">
        <f>O7/O5*100</f>
        <v>49.38700104736413</v>
      </c>
      <c r="Q7" s="8">
        <f t="shared" ref="Q7:Q45" si="9">O7/M7</f>
        <v>1.1759819882230689</v>
      </c>
    </row>
    <row r="8" spans="1:17" s="1" customFormat="1" ht="22.15" customHeight="1">
      <c r="A8" s="23" t="s">
        <v>74</v>
      </c>
      <c r="B8" s="20" t="s">
        <v>9</v>
      </c>
      <c r="C8" s="34">
        <f>SUM(C9:C10)</f>
        <v>167997</v>
      </c>
      <c r="D8" s="25">
        <f>D9+D10</f>
        <v>100</v>
      </c>
      <c r="E8" s="34">
        <f t="shared" ref="E8" si="10">SUM(E9:E10)</f>
        <v>236438</v>
      </c>
      <c r="F8" s="25">
        <f>F9+F10</f>
        <v>100</v>
      </c>
      <c r="G8" s="9">
        <f t="shared" si="6"/>
        <v>1.4073941796579701</v>
      </c>
      <c r="H8" s="34">
        <f t="shared" ref="H8" si="11">SUM(H9:H10)</f>
        <v>169980</v>
      </c>
      <c r="I8" s="25">
        <f>I9+I10</f>
        <v>100</v>
      </c>
      <c r="J8" s="34">
        <f t="shared" ref="J8" si="12">SUM(J9:J10)</f>
        <v>566781</v>
      </c>
      <c r="K8" s="25">
        <f>K9+K10</f>
        <v>100</v>
      </c>
      <c r="L8" s="9">
        <f t="shared" si="8"/>
        <v>3.3343981644899401</v>
      </c>
      <c r="M8" s="34">
        <f t="shared" ref="M8" si="13">SUM(M9:M10)</f>
        <v>110427</v>
      </c>
      <c r="N8" s="25">
        <f>N9+N10</f>
        <v>100</v>
      </c>
      <c r="O8" s="34">
        <f t="shared" ref="O8" si="14">SUM(O9:O10)</f>
        <v>126740</v>
      </c>
      <c r="P8" s="25">
        <f>P9+P10</f>
        <v>100</v>
      </c>
      <c r="Q8" s="9">
        <f t="shared" si="9"/>
        <v>1.1477265523830222</v>
      </c>
    </row>
    <row r="9" spans="1:17" s="1" customFormat="1" ht="22.15" customHeight="1">
      <c r="A9" s="23"/>
      <c r="B9" s="20" t="s">
        <v>10</v>
      </c>
      <c r="C9" s="33">
        <v>79133</v>
      </c>
      <c r="D9" s="22">
        <f>C9/C8*100</f>
        <v>47.103817330071365</v>
      </c>
      <c r="E9" s="33">
        <v>114421</v>
      </c>
      <c r="F9" s="22">
        <f>E9/E8*100</f>
        <v>48.393659225674384</v>
      </c>
      <c r="G9" s="8">
        <f t="shared" si="6"/>
        <v>1.4459327966840636</v>
      </c>
      <c r="H9" s="33">
        <v>80631</v>
      </c>
      <c r="I9" s="22">
        <f>H9/H8*100</f>
        <v>47.435580656547828</v>
      </c>
      <c r="J9" s="33">
        <v>323031</v>
      </c>
      <c r="K9" s="22">
        <f>J9/J8*100</f>
        <v>56.993971216395757</v>
      </c>
      <c r="L9" s="8">
        <f t="shared" si="8"/>
        <v>4.00628790415597</v>
      </c>
      <c r="M9" s="33">
        <v>53792</v>
      </c>
      <c r="N9" s="22">
        <f>M9/M8*100</f>
        <v>48.712724243165169</v>
      </c>
      <c r="O9" s="33">
        <v>61348</v>
      </c>
      <c r="P9" s="22">
        <f>O9/O8*100</f>
        <v>48.404607858608173</v>
      </c>
      <c r="Q9" s="8">
        <f t="shared" si="9"/>
        <v>1.1404669839381321</v>
      </c>
    </row>
    <row r="10" spans="1:17" s="1" customFormat="1" ht="22.15" customHeight="1">
      <c r="A10" s="23"/>
      <c r="B10" s="20" t="s">
        <v>11</v>
      </c>
      <c r="C10" s="33">
        <v>88864</v>
      </c>
      <c r="D10" s="22">
        <f>C10/C8*100</f>
        <v>52.896182669928628</v>
      </c>
      <c r="E10" s="33">
        <v>122017</v>
      </c>
      <c r="F10" s="22">
        <f>E10/E8*100</f>
        <v>51.606340774325623</v>
      </c>
      <c r="G10" s="8">
        <f t="shared" si="6"/>
        <v>1.3730757111991359</v>
      </c>
      <c r="H10" s="33">
        <v>89349</v>
      </c>
      <c r="I10" s="22">
        <f>H10/H8*100</f>
        <v>52.564419343452172</v>
      </c>
      <c r="J10" s="33">
        <v>243750</v>
      </c>
      <c r="K10" s="22">
        <f>J10/J8*100</f>
        <v>43.006028783604251</v>
      </c>
      <c r="L10" s="8">
        <f t="shared" si="8"/>
        <v>2.7280663465735486</v>
      </c>
      <c r="M10" s="33">
        <v>56635</v>
      </c>
      <c r="N10" s="22">
        <f>M10/M8*100</f>
        <v>51.287275756834831</v>
      </c>
      <c r="O10" s="33">
        <v>65392</v>
      </c>
      <c r="P10" s="22">
        <f>O10/O8*100</f>
        <v>51.595392141391827</v>
      </c>
      <c r="Q10" s="8">
        <f t="shared" si="9"/>
        <v>1.154621700361967</v>
      </c>
    </row>
    <row r="11" spans="1:17" s="1" customFormat="1" ht="22.15" customHeight="1">
      <c r="A11" s="23" t="s">
        <v>75</v>
      </c>
      <c r="B11" s="20" t="s">
        <v>9</v>
      </c>
      <c r="C11" s="34">
        <f>SUM(C12:C13)</f>
        <v>34433</v>
      </c>
      <c r="D11" s="25">
        <f>D12+D13</f>
        <v>100</v>
      </c>
      <c r="E11" s="34">
        <f t="shared" ref="E11" si="15">SUM(E12:E13)</f>
        <v>42090</v>
      </c>
      <c r="F11" s="25">
        <f>F12+F13</f>
        <v>100</v>
      </c>
      <c r="G11" s="9">
        <f t="shared" si="6"/>
        <v>1.2223738855168007</v>
      </c>
      <c r="H11" s="34">
        <f t="shared" ref="H11" si="16">SUM(H12:H13)</f>
        <v>42535</v>
      </c>
      <c r="I11" s="25">
        <f>I12+I13</f>
        <v>100</v>
      </c>
      <c r="J11" s="34">
        <f t="shared" ref="J11" si="17">SUM(J12:J13)</f>
        <v>195463</v>
      </c>
      <c r="K11" s="25">
        <f>K12+K13</f>
        <v>100</v>
      </c>
      <c r="L11" s="9">
        <f t="shared" si="8"/>
        <v>4.5953450099917719</v>
      </c>
      <c r="M11" s="34">
        <f t="shared" ref="M11" si="18">SUM(M12:M13)</f>
        <v>26884</v>
      </c>
      <c r="N11" s="25">
        <f>N12+N13</f>
        <v>100</v>
      </c>
      <c r="O11" s="34">
        <f t="shared" ref="O11" si="19">SUM(O12:O13)</f>
        <v>31971</v>
      </c>
      <c r="P11" s="25">
        <f>P12+P13</f>
        <v>100</v>
      </c>
      <c r="Q11" s="9">
        <f t="shared" si="9"/>
        <v>1.1892203541139712</v>
      </c>
    </row>
    <row r="12" spans="1:17" s="1" customFormat="1" ht="22.15" customHeight="1">
      <c r="A12" s="23"/>
      <c r="B12" s="20" t="s">
        <v>10</v>
      </c>
      <c r="C12" s="33">
        <v>19562</v>
      </c>
      <c r="D12" s="22">
        <f>C12/C11*100</f>
        <v>56.811779397670833</v>
      </c>
      <c r="E12" s="33">
        <v>24279</v>
      </c>
      <c r="F12" s="22">
        <f>E12/E11*100</f>
        <v>57.683535281539555</v>
      </c>
      <c r="G12" s="8">
        <f t="shared" si="6"/>
        <v>1.2411307637255904</v>
      </c>
      <c r="H12" s="33">
        <v>24556</v>
      </c>
      <c r="I12" s="22">
        <f>H12/H11*100</f>
        <v>57.731280122252258</v>
      </c>
      <c r="J12" s="33">
        <v>126970</v>
      </c>
      <c r="K12" s="22">
        <f>J12/J11*100</f>
        <v>64.958585512347611</v>
      </c>
      <c r="L12" s="8">
        <f t="shared" si="8"/>
        <v>5.1706303958299396</v>
      </c>
      <c r="M12" s="33">
        <v>14591</v>
      </c>
      <c r="N12" s="22">
        <f>M12/M11*100</f>
        <v>54.273917571789909</v>
      </c>
      <c r="O12" s="33">
        <v>17207</v>
      </c>
      <c r="P12" s="22">
        <f>O12/O11*100</f>
        <v>53.820649964029897</v>
      </c>
      <c r="Q12" s="8">
        <f t="shared" si="9"/>
        <v>1.1792886025632239</v>
      </c>
    </row>
    <row r="13" spans="1:17" s="1" customFormat="1" ht="22.15" customHeight="1">
      <c r="A13" s="23"/>
      <c r="B13" s="20" t="s">
        <v>11</v>
      </c>
      <c r="C13" s="33">
        <v>14871</v>
      </c>
      <c r="D13" s="22">
        <f>C13/C11*100</f>
        <v>43.188220602329167</v>
      </c>
      <c r="E13" s="33">
        <v>17811</v>
      </c>
      <c r="F13" s="22">
        <f>E13/E11*100</f>
        <v>42.316464718460438</v>
      </c>
      <c r="G13" s="8">
        <f t="shared" si="6"/>
        <v>1.1977002219084123</v>
      </c>
      <c r="H13" s="33">
        <v>17979</v>
      </c>
      <c r="I13" s="22">
        <f>H13/H11*100</f>
        <v>42.268719877747735</v>
      </c>
      <c r="J13" s="33">
        <v>68493</v>
      </c>
      <c r="K13" s="22">
        <f>J13/J11*100</f>
        <v>35.041414487652396</v>
      </c>
      <c r="L13" s="8">
        <f t="shared" si="8"/>
        <v>3.8096112130819288</v>
      </c>
      <c r="M13" s="33">
        <v>12293</v>
      </c>
      <c r="N13" s="22">
        <f>M13/M11*100</f>
        <v>45.726082428210084</v>
      </c>
      <c r="O13" s="33">
        <v>14764</v>
      </c>
      <c r="P13" s="22">
        <f>O13/O11*100</f>
        <v>46.179350035970096</v>
      </c>
      <c r="Q13" s="8">
        <f t="shared" si="9"/>
        <v>1.2010087041405677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160692</v>
      </c>
      <c r="D14" s="25">
        <f>D15+D16</f>
        <v>100</v>
      </c>
      <c r="E14" s="34">
        <f t="shared" ref="E14" si="20">SUM(E15:E16)</f>
        <v>213764</v>
      </c>
      <c r="F14" s="25">
        <f>F15+F16</f>
        <v>100</v>
      </c>
      <c r="G14" s="9">
        <f t="shared" si="6"/>
        <v>1.3302715754362382</v>
      </c>
      <c r="H14" s="34">
        <f t="shared" ref="H14" si="21">SUM(H15:H16)</f>
        <v>165854</v>
      </c>
      <c r="I14" s="25">
        <f>I15+I16</f>
        <v>100</v>
      </c>
      <c r="J14" s="34">
        <f t="shared" ref="J14" si="22">SUM(J15:J16)</f>
        <v>574993</v>
      </c>
      <c r="K14" s="25">
        <f>K15+K16</f>
        <v>100</v>
      </c>
      <c r="L14" s="9">
        <f t="shared" si="8"/>
        <v>3.4668624211656036</v>
      </c>
      <c r="M14" s="34">
        <f t="shared" ref="M14" si="23">SUM(M15:M16)</f>
        <v>106019</v>
      </c>
      <c r="N14" s="25">
        <f>N15+N16</f>
        <v>100</v>
      </c>
      <c r="O14" s="34">
        <f t="shared" ref="O14" si="24">SUM(O15:O16)</f>
        <v>122153</v>
      </c>
      <c r="P14" s="25">
        <f>P15+P16</f>
        <v>100</v>
      </c>
      <c r="Q14" s="9">
        <f t="shared" si="9"/>
        <v>1.1521802695743215</v>
      </c>
    </row>
    <row r="15" spans="1:17" s="1" customFormat="1" ht="22.15" customHeight="1">
      <c r="A15" s="23"/>
      <c r="B15" s="20" t="s">
        <v>10</v>
      </c>
      <c r="C15" s="33">
        <v>79872</v>
      </c>
      <c r="D15" s="22">
        <f>C15/C14*100</f>
        <v>49.70502576357255</v>
      </c>
      <c r="E15" s="33">
        <v>108285</v>
      </c>
      <c r="F15" s="22">
        <f>E15/E14*100</f>
        <v>50.656331281226031</v>
      </c>
      <c r="G15" s="8">
        <f t="shared" si="6"/>
        <v>1.3557316706730769</v>
      </c>
      <c r="H15" s="33">
        <v>83058</v>
      </c>
      <c r="I15" s="22">
        <f>H15/H14*100</f>
        <v>50.078985131501199</v>
      </c>
      <c r="J15" s="33">
        <v>347065</v>
      </c>
      <c r="K15" s="22">
        <f>J15/J14*100</f>
        <v>60.359865250533481</v>
      </c>
      <c r="L15" s="8">
        <f t="shared" si="8"/>
        <v>4.178586048303595</v>
      </c>
      <c r="M15" s="33">
        <v>53398</v>
      </c>
      <c r="N15" s="22">
        <f>M15/M14*100</f>
        <v>50.366443750648472</v>
      </c>
      <c r="O15" s="33">
        <v>61007</v>
      </c>
      <c r="P15" s="22">
        <f>O15/O14*100</f>
        <v>49.943104139890139</v>
      </c>
      <c r="Q15" s="8">
        <f t="shared" si="9"/>
        <v>1.1424959736319713</v>
      </c>
    </row>
    <row r="16" spans="1:17" s="1" customFormat="1" ht="22.15" customHeight="1">
      <c r="A16" s="23"/>
      <c r="B16" s="20" t="s">
        <v>11</v>
      </c>
      <c r="C16" s="33">
        <v>80820</v>
      </c>
      <c r="D16" s="22">
        <f>C16/C14*100</f>
        <v>50.29497423642745</v>
      </c>
      <c r="E16" s="33">
        <v>105479</v>
      </c>
      <c r="F16" s="22">
        <f>E16/E14*100</f>
        <v>49.343668718773976</v>
      </c>
      <c r="G16" s="8">
        <f t="shared" si="6"/>
        <v>1.3051101212571146</v>
      </c>
      <c r="H16" s="33">
        <v>82796</v>
      </c>
      <c r="I16" s="22">
        <f>H16/H14*100</f>
        <v>49.921014868498794</v>
      </c>
      <c r="J16" s="33">
        <v>227928</v>
      </c>
      <c r="K16" s="22">
        <f>J16/J14*100</f>
        <v>39.640134749466519</v>
      </c>
      <c r="L16" s="8">
        <f t="shared" si="8"/>
        <v>2.7528866128798493</v>
      </c>
      <c r="M16" s="33">
        <v>52621</v>
      </c>
      <c r="N16" s="22">
        <f>M16/M14*100</f>
        <v>49.633556249351528</v>
      </c>
      <c r="O16" s="33">
        <v>61146</v>
      </c>
      <c r="P16" s="22">
        <f>O16/O14*100</f>
        <v>50.056895860109861</v>
      </c>
      <c r="Q16" s="8">
        <f t="shared" si="9"/>
        <v>1.1620075635202676</v>
      </c>
    </row>
    <row r="17" spans="1:17" s="1" customFormat="1" ht="22.15" customHeight="1">
      <c r="A17" s="23" t="s">
        <v>76</v>
      </c>
      <c r="B17" s="20" t="s">
        <v>9</v>
      </c>
      <c r="C17" s="34">
        <f>SUM(C18:C19)</f>
        <v>63768</v>
      </c>
      <c r="D17" s="25">
        <f>D18+D19</f>
        <v>100</v>
      </c>
      <c r="E17" s="34">
        <f t="shared" ref="E17" si="25">SUM(E18:E19)</f>
        <v>81201</v>
      </c>
      <c r="F17" s="25">
        <f>F18+F19</f>
        <v>100</v>
      </c>
      <c r="G17" s="9">
        <f t="shared" si="6"/>
        <v>1.2733816334211516</v>
      </c>
      <c r="H17" s="34">
        <f t="shared" ref="H17" si="26">SUM(H18:H19)</f>
        <v>69891</v>
      </c>
      <c r="I17" s="25">
        <f>I18+I19</f>
        <v>100</v>
      </c>
      <c r="J17" s="34">
        <f t="shared" ref="J17" si="27">SUM(J18:J19)</f>
        <v>269636</v>
      </c>
      <c r="K17" s="25">
        <f>K18+K19</f>
        <v>100</v>
      </c>
      <c r="L17" s="9">
        <f t="shared" si="8"/>
        <v>3.8579502367972989</v>
      </c>
      <c r="M17" s="34">
        <f t="shared" ref="M17" si="28">SUM(M18:M19)</f>
        <v>50083</v>
      </c>
      <c r="N17" s="25">
        <f>N18+N19</f>
        <v>100</v>
      </c>
      <c r="O17" s="34">
        <f t="shared" ref="O17" si="29">SUM(O18:O19)</f>
        <v>59453</v>
      </c>
      <c r="P17" s="25">
        <f>P18+P19</f>
        <v>100</v>
      </c>
      <c r="Q17" s="9">
        <f t="shared" si="9"/>
        <v>1.1870894315436376</v>
      </c>
    </row>
    <row r="18" spans="1:17" s="1" customFormat="1" ht="22.15" customHeight="1">
      <c r="A18" s="23"/>
      <c r="B18" s="20" t="s">
        <v>10</v>
      </c>
      <c r="C18" s="33">
        <v>33868</v>
      </c>
      <c r="D18" s="22">
        <f>C18/C17*100</f>
        <v>53.111278384142516</v>
      </c>
      <c r="E18" s="33">
        <v>44140</v>
      </c>
      <c r="F18" s="22">
        <f>E18/E17*100</f>
        <v>54.358936466299681</v>
      </c>
      <c r="G18" s="8">
        <f t="shared" si="6"/>
        <v>1.3032951458603992</v>
      </c>
      <c r="H18" s="33">
        <v>38242</v>
      </c>
      <c r="I18" s="22">
        <f>H18/H17*100</f>
        <v>54.716630181282277</v>
      </c>
      <c r="J18" s="33">
        <v>179636</v>
      </c>
      <c r="K18" s="22">
        <f>J18/J17*100</f>
        <v>66.62166772982836</v>
      </c>
      <c r="L18" s="8">
        <f t="shared" si="8"/>
        <v>4.6973484650384396</v>
      </c>
      <c r="M18" s="33">
        <v>25550</v>
      </c>
      <c r="N18" s="22">
        <f>M18/M17*100</f>
        <v>51.015314577800851</v>
      </c>
      <c r="O18" s="33">
        <v>29887</v>
      </c>
      <c r="P18" s="22">
        <f>O18/O17*100</f>
        <v>50.269961145779021</v>
      </c>
      <c r="Q18" s="8">
        <f t="shared" si="9"/>
        <v>1.1697455968688846</v>
      </c>
    </row>
    <row r="19" spans="1:17" s="1" customFormat="1" ht="22.15" customHeight="1">
      <c r="A19" s="23"/>
      <c r="B19" s="20" t="s">
        <v>11</v>
      </c>
      <c r="C19" s="33">
        <v>29900</v>
      </c>
      <c r="D19" s="22">
        <f>C19/C17*100</f>
        <v>46.888721615857484</v>
      </c>
      <c r="E19" s="33">
        <v>37061</v>
      </c>
      <c r="F19" s="22">
        <f>E19/E17*100</f>
        <v>45.641063533700319</v>
      </c>
      <c r="G19" s="8">
        <f t="shared" si="6"/>
        <v>1.2394983277591973</v>
      </c>
      <c r="H19" s="33">
        <v>31649</v>
      </c>
      <c r="I19" s="22">
        <f>H19/H17*100</f>
        <v>45.283369818717716</v>
      </c>
      <c r="J19" s="33">
        <v>90000</v>
      </c>
      <c r="K19" s="22">
        <f>J19/J17*100</f>
        <v>33.37833227017164</v>
      </c>
      <c r="L19" s="8">
        <f t="shared" si="8"/>
        <v>2.8436917438149703</v>
      </c>
      <c r="M19" s="33">
        <v>24533</v>
      </c>
      <c r="N19" s="22">
        <f>M19/M17*100</f>
        <v>48.984685422199149</v>
      </c>
      <c r="O19" s="33">
        <v>29566</v>
      </c>
      <c r="P19" s="22">
        <f>O19/O17*100</f>
        <v>49.730038854220979</v>
      </c>
      <c r="Q19" s="8">
        <f t="shared" si="9"/>
        <v>1.2051522439163576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62319</v>
      </c>
      <c r="D20" s="25">
        <f>D21+D22</f>
        <v>100</v>
      </c>
      <c r="E20" s="34">
        <f t="shared" ref="E20" si="30">SUM(E21:E22)</f>
        <v>83471</v>
      </c>
      <c r="F20" s="25">
        <f>F21+F22</f>
        <v>100</v>
      </c>
      <c r="G20" s="9">
        <f t="shared" si="6"/>
        <v>1.3394149456826971</v>
      </c>
      <c r="H20" s="34">
        <f t="shared" ref="H20" si="31">SUM(H21:H22)</f>
        <v>66657</v>
      </c>
      <c r="I20" s="25">
        <f>I21+I22</f>
        <v>100</v>
      </c>
      <c r="J20" s="34">
        <f t="shared" ref="J20" si="32">SUM(J21:J22)</f>
        <v>418884</v>
      </c>
      <c r="K20" s="25">
        <f>K21+K22</f>
        <v>100</v>
      </c>
      <c r="L20" s="9">
        <f t="shared" si="8"/>
        <v>6.2841712048246992</v>
      </c>
      <c r="M20" s="34">
        <f t="shared" ref="M20" si="33">SUM(M21:M22)</f>
        <v>43469</v>
      </c>
      <c r="N20" s="25">
        <f>N21+N22</f>
        <v>100</v>
      </c>
      <c r="O20" s="34">
        <f t="shared" ref="O20" si="34">SUM(O21:O22)</f>
        <v>50605</v>
      </c>
      <c r="P20" s="25">
        <f>P21+P22</f>
        <v>100</v>
      </c>
      <c r="Q20" s="9">
        <f t="shared" si="9"/>
        <v>1.1641629667119096</v>
      </c>
    </row>
    <row r="21" spans="1:17" s="1" customFormat="1" ht="22.15" customHeight="1">
      <c r="A21" s="23"/>
      <c r="B21" s="20" t="s">
        <v>10</v>
      </c>
      <c r="C21" s="33">
        <v>32686</v>
      </c>
      <c r="D21" s="22">
        <f>C21/C20*100</f>
        <v>52.449493733853238</v>
      </c>
      <c r="E21" s="33">
        <v>45233</v>
      </c>
      <c r="F21" s="22">
        <f>E21/E20*100</f>
        <v>54.190077991158603</v>
      </c>
      <c r="G21" s="8">
        <f t="shared" si="6"/>
        <v>1.3838646515327664</v>
      </c>
      <c r="H21" s="33">
        <v>35285</v>
      </c>
      <c r="I21" s="22">
        <f>H21/H20*100</f>
        <v>52.935175600462067</v>
      </c>
      <c r="J21" s="33">
        <v>274808</v>
      </c>
      <c r="K21" s="22">
        <f>J21/J20*100</f>
        <v>65.604797509573061</v>
      </c>
      <c r="L21" s="8">
        <f t="shared" si="8"/>
        <v>7.7882386283123139</v>
      </c>
      <c r="M21" s="33">
        <v>21494</v>
      </c>
      <c r="N21" s="22">
        <f>M21/M20*100</f>
        <v>49.446732153948794</v>
      </c>
      <c r="O21" s="33">
        <v>24767</v>
      </c>
      <c r="P21" s="22">
        <f>O21/O20*100</f>
        <v>48.941804169548462</v>
      </c>
      <c r="Q21" s="8">
        <f t="shared" si="9"/>
        <v>1.1522750535033033</v>
      </c>
    </row>
    <row r="22" spans="1:17" s="1" customFormat="1" ht="22.15" customHeight="1">
      <c r="A22" s="23"/>
      <c r="B22" s="20" t="s">
        <v>11</v>
      </c>
      <c r="C22" s="33">
        <v>29633</v>
      </c>
      <c r="D22" s="22">
        <f>C22/C20*100</f>
        <v>47.550506266146762</v>
      </c>
      <c r="E22" s="33">
        <v>38238</v>
      </c>
      <c r="F22" s="22">
        <f>E22/E20*100</f>
        <v>45.80992200884139</v>
      </c>
      <c r="G22" s="8">
        <f t="shared" si="6"/>
        <v>1.2903857186245065</v>
      </c>
      <c r="H22" s="33">
        <v>31372</v>
      </c>
      <c r="I22" s="22">
        <f>H22/H20*100</f>
        <v>47.064824399537933</v>
      </c>
      <c r="J22" s="33">
        <v>144076</v>
      </c>
      <c r="K22" s="22">
        <f>J22/J20*100</f>
        <v>34.395202490426946</v>
      </c>
      <c r="L22" s="8">
        <f t="shared" si="8"/>
        <v>4.5925028688002039</v>
      </c>
      <c r="M22" s="33">
        <v>21975</v>
      </c>
      <c r="N22" s="22">
        <f>M22/M20*100</f>
        <v>50.553267846051206</v>
      </c>
      <c r="O22" s="33">
        <v>25838</v>
      </c>
      <c r="P22" s="22">
        <f>O22/O20*100</f>
        <v>51.058195830451538</v>
      </c>
      <c r="Q22" s="8">
        <f t="shared" si="9"/>
        <v>1.1757906712172923</v>
      </c>
    </row>
    <row r="23" spans="1:17" s="1" customFormat="1" ht="22.15" customHeight="1">
      <c r="A23" s="23" t="s">
        <v>77</v>
      </c>
      <c r="B23" s="20" t="s">
        <v>9</v>
      </c>
      <c r="C23" s="34">
        <f>SUM(C24:C25)</f>
        <v>29859</v>
      </c>
      <c r="D23" s="25">
        <f>D24+D25</f>
        <v>100</v>
      </c>
      <c r="E23" s="34">
        <f t="shared" ref="E23" si="35">SUM(E24:E25)</f>
        <v>39756</v>
      </c>
      <c r="F23" s="25">
        <f>F24+F25</f>
        <v>100</v>
      </c>
      <c r="G23" s="9">
        <f t="shared" si="6"/>
        <v>1.3314578519039486</v>
      </c>
      <c r="H23" s="34">
        <f t="shared" ref="H23" si="36">SUM(H24:H25)</f>
        <v>37273</v>
      </c>
      <c r="I23" s="25">
        <f>I24+I25</f>
        <v>100</v>
      </c>
      <c r="J23" s="34">
        <f t="shared" ref="J23" si="37">SUM(J24:J25)</f>
        <v>280385</v>
      </c>
      <c r="K23" s="25">
        <f>K24+K25</f>
        <v>99.999999999999986</v>
      </c>
      <c r="L23" s="9">
        <f t="shared" si="8"/>
        <v>7.5224693477852602</v>
      </c>
      <c r="M23" s="34">
        <f t="shared" ref="M23" si="38">SUM(M24:M25)</f>
        <v>25741</v>
      </c>
      <c r="N23" s="25">
        <f>N24+N25</f>
        <v>100</v>
      </c>
      <c r="O23" s="34">
        <f t="shared" ref="O23" si="39">SUM(O24:O25)</f>
        <v>30549</v>
      </c>
      <c r="P23" s="25">
        <f>P24+P25</f>
        <v>100</v>
      </c>
      <c r="Q23" s="9">
        <f t="shared" si="9"/>
        <v>1.1867837302358106</v>
      </c>
    </row>
    <row r="24" spans="1:17" s="1" customFormat="1" ht="22.15" customHeight="1">
      <c r="A24" s="23"/>
      <c r="B24" s="20" t="s">
        <v>10</v>
      </c>
      <c r="C24" s="33">
        <v>17754</v>
      </c>
      <c r="D24" s="22">
        <f>C24/C23*100</f>
        <v>59.45945945945946</v>
      </c>
      <c r="E24" s="33">
        <v>24364</v>
      </c>
      <c r="F24" s="22">
        <f>E24/E23*100</f>
        <v>61.283831371365324</v>
      </c>
      <c r="G24" s="8">
        <f t="shared" si="6"/>
        <v>1.3723104652472682</v>
      </c>
      <c r="H24" s="33">
        <v>22010</v>
      </c>
      <c r="I24" s="22">
        <f>H24/H23*100</f>
        <v>59.050787433262684</v>
      </c>
      <c r="J24" s="33">
        <v>194776</v>
      </c>
      <c r="K24" s="22">
        <f>J24/J23*100</f>
        <v>69.467339550974543</v>
      </c>
      <c r="L24" s="8">
        <f t="shared" si="8"/>
        <v>8.8494320763289416</v>
      </c>
      <c r="M24" s="33">
        <v>13672</v>
      </c>
      <c r="N24" s="22">
        <f>M24/M23*100</f>
        <v>53.113709646089887</v>
      </c>
      <c r="O24" s="33">
        <v>16011</v>
      </c>
      <c r="P24" s="22">
        <f>O24/O23*100</f>
        <v>52.410880879897867</v>
      </c>
      <c r="Q24" s="8">
        <f t="shared" si="9"/>
        <v>1.1710795787009947</v>
      </c>
    </row>
    <row r="25" spans="1:17" s="1" customFormat="1" ht="22.15" customHeight="1">
      <c r="A25" s="23"/>
      <c r="B25" s="20" t="s">
        <v>11</v>
      </c>
      <c r="C25" s="33">
        <v>12105</v>
      </c>
      <c r="D25" s="22">
        <f>C25/C23*100</f>
        <v>40.54054054054054</v>
      </c>
      <c r="E25" s="33">
        <v>15392</v>
      </c>
      <c r="F25" s="22">
        <f>E25/E23*100</f>
        <v>38.716168628634676</v>
      </c>
      <c r="G25" s="8">
        <f t="shared" si="6"/>
        <v>1.2715406856670797</v>
      </c>
      <c r="H25" s="33">
        <v>15263</v>
      </c>
      <c r="I25" s="22">
        <f>H25/H23*100</f>
        <v>40.949212566737316</v>
      </c>
      <c r="J25" s="33">
        <v>85609</v>
      </c>
      <c r="K25" s="22">
        <f>J25/J23*100</f>
        <v>30.532660449025446</v>
      </c>
      <c r="L25" s="8">
        <f t="shared" si="8"/>
        <v>5.6089235405883509</v>
      </c>
      <c r="M25" s="33">
        <v>12069</v>
      </c>
      <c r="N25" s="22">
        <f>M25/M23*100</f>
        <v>46.886290353910105</v>
      </c>
      <c r="O25" s="33">
        <v>14538</v>
      </c>
      <c r="P25" s="22">
        <f>O25/O23*100</f>
        <v>47.589119120102133</v>
      </c>
      <c r="Q25" s="8">
        <f t="shared" si="9"/>
        <v>1.2045737012179965</v>
      </c>
    </row>
    <row r="26" spans="1:17" s="1" customFormat="1" ht="22.15" customHeight="1">
      <c r="A26" s="23" t="s">
        <v>46</v>
      </c>
      <c r="B26" s="20" t="s">
        <v>9</v>
      </c>
      <c r="C26" s="34">
        <f>SUM(C27:C28)</f>
        <v>63711</v>
      </c>
      <c r="D26" s="25">
        <f>D27+D28</f>
        <v>100</v>
      </c>
      <c r="E26" s="34">
        <f t="shared" ref="E26" si="40">SUM(E27:E28)</f>
        <v>82839</v>
      </c>
      <c r="F26" s="25">
        <f>F27+F28</f>
        <v>100</v>
      </c>
      <c r="G26" s="9">
        <f t="shared" si="6"/>
        <v>1.30023072938739</v>
      </c>
      <c r="H26" s="34">
        <f t="shared" ref="H26" si="41">SUM(H27:H28)</f>
        <v>70488</v>
      </c>
      <c r="I26" s="25">
        <f>I27+I28</f>
        <v>100</v>
      </c>
      <c r="J26" s="34">
        <f t="shared" ref="J26" si="42">SUM(J27:J28)</f>
        <v>257334</v>
      </c>
      <c r="K26" s="25">
        <f>K27+K28</f>
        <v>100</v>
      </c>
      <c r="L26" s="9">
        <f t="shared" si="8"/>
        <v>3.6507490636704119</v>
      </c>
      <c r="M26" s="34">
        <f t="shared" ref="M26" si="43">SUM(M27:M28)</f>
        <v>39596</v>
      </c>
      <c r="N26" s="25">
        <f>N27+N28</f>
        <v>100</v>
      </c>
      <c r="O26" s="34">
        <f t="shared" ref="O26" si="44">SUM(O27:O28)</f>
        <v>45643</v>
      </c>
      <c r="P26" s="25">
        <f>P27+P28</f>
        <v>100</v>
      </c>
      <c r="Q26" s="9">
        <f t="shared" si="9"/>
        <v>1.1527174462066876</v>
      </c>
    </row>
    <row r="27" spans="1:17" s="1" customFormat="1" ht="22.15" customHeight="1">
      <c r="A27" s="23"/>
      <c r="B27" s="20" t="s">
        <v>10</v>
      </c>
      <c r="C27" s="33">
        <v>32669</v>
      </c>
      <c r="D27" s="22">
        <f>C27/C26*100</f>
        <v>51.276859568991227</v>
      </c>
      <c r="E27" s="33">
        <v>44269</v>
      </c>
      <c r="F27" s="22">
        <f>E27/E26*100</f>
        <v>53.439804922802061</v>
      </c>
      <c r="G27" s="8">
        <f t="shared" si="6"/>
        <v>1.3550766781964554</v>
      </c>
      <c r="H27" s="33">
        <v>36513</v>
      </c>
      <c r="I27" s="22">
        <f>H27/H26*100</f>
        <v>51.800306435137898</v>
      </c>
      <c r="J27" s="33">
        <v>155111</v>
      </c>
      <c r="K27" s="22">
        <f>J27/J26*100</f>
        <v>60.276139180986576</v>
      </c>
      <c r="L27" s="8">
        <f t="shared" si="8"/>
        <v>4.2481034152219754</v>
      </c>
      <c r="M27" s="33">
        <v>20961</v>
      </c>
      <c r="N27" s="22">
        <f>M27/M26*100</f>
        <v>52.937165370239413</v>
      </c>
      <c r="O27" s="33">
        <v>24225</v>
      </c>
      <c r="P27" s="22">
        <f>O27/O26*100</f>
        <v>53.074951252108761</v>
      </c>
      <c r="Q27" s="8">
        <f t="shared" si="9"/>
        <v>1.1557177615571776</v>
      </c>
    </row>
    <row r="28" spans="1:17" s="1" customFormat="1" ht="22.15" customHeight="1">
      <c r="A28" s="23"/>
      <c r="B28" s="20" t="s">
        <v>11</v>
      </c>
      <c r="C28" s="33">
        <v>31042</v>
      </c>
      <c r="D28" s="22">
        <f>C28/C26*100</f>
        <v>48.723140431008773</v>
      </c>
      <c r="E28" s="33">
        <v>38570</v>
      </c>
      <c r="F28" s="22">
        <f>E28/E26*100</f>
        <v>46.560195077197939</v>
      </c>
      <c r="G28" s="8">
        <f t="shared" si="6"/>
        <v>1.2425101475420399</v>
      </c>
      <c r="H28" s="33">
        <v>33975</v>
      </c>
      <c r="I28" s="22">
        <f>H28/H26*100</f>
        <v>48.199693564862109</v>
      </c>
      <c r="J28" s="33">
        <v>102223</v>
      </c>
      <c r="K28" s="22">
        <f>J28/J26*100</f>
        <v>39.723860819013424</v>
      </c>
      <c r="L28" s="8">
        <f t="shared" si="8"/>
        <v>3.0087711552612215</v>
      </c>
      <c r="M28" s="33">
        <v>18635</v>
      </c>
      <c r="N28" s="22">
        <f>M28/M26*100</f>
        <v>47.06283462976058</v>
      </c>
      <c r="O28" s="33">
        <v>21418</v>
      </c>
      <c r="P28" s="22">
        <f>O28/O26*100</f>
        <v>46.925048747891239</v>
      </c>
      <c r="Q28" s="8">
        <f t="shared" si="9"/>
        <v>1.1493426348269387</v>
      </c>
    </row>
    <row r="29" spans="1:17" s="1" customFormat="1" ht="22.15" customHeight="1">
      <c r="A29" s="23" t="s">
        <v>78</v>
      </c>
      <c r="B29" s="20" t="s">
        <v>9</v>
      </c>
      <c r="C29" s="34">
        <f>SUM(C30:C31)</f>
        <v>74117</v>
      </c>
      <c r="D29" s="25">
        <f>D30+D31</f>
        <v>100</v>
      </c>
      <c r="E29" s="34">
        <f t="shared" ref="E29" si="45">SUM(E30:E31)</f>
        <v>91293</v>
      </c>
      <c r="F29" s="25">
        <f>F30+F31</f>
        <v>100</v>
      </c>
      <c r="G29" s="9">
        <f t="shared" si="6"/>
        <v>1.2317417056815576</v>
      </c>
      <c r="H29" s="34">
        <f t="shared" ref="H29" si="46">SUM(H30:H31)</f>
        <v>76082</v>
      </c>
      <c r="I29" s="25">
        <f>I30+I31</f>
        <v>100</v>
      </c>
      <c r="J29" s="34">
        <f t="shared" ref="J29" si="47">SUM(J30:J31)</f>
        <v>238933</v>
      </c>
      <c r="K29" s="25">
        <f>K30+K31</f>
        <v>100</v>
      </c>
      <c r="L29" s="9">
        <f t="shared" si="8"/>
        <v>3.1404668646986145</v>
      </c>
      <c r="M29" s="34">
        <f t="shared" ref="M29" si="48">SUM(M30:M31)</f>
        <v>51526</v>
      </c>
      <c r="N29" s="25">
        <f>N30+N31</f>
        <v>100</v>
      </c>
      <c r="O29" s="34">
        <f t="shared" ref="O29" si="49">SUM(O30:O31)</f>
        <v>59004</v>
      </c>
      <c r="P29" s="25">
        <f>P30+P31</f>
        <v>100</v>
      </c>
      <c r="Q29" s="9">
        <f t="shared" si="9"/>
        <v>1.1451306136707682</v>
      </c>
    </row>
    <row r="30" spans="1:17" s="1" customFormat="1" ht="22.15" customHeight="1">
      <c r="A30" s="23"/>
      <c r="B30" s="20" t="s">
        <v>10</v>
      </c>
      <c r="C30" s="33">
        <v>37722</v>
      </c>
      <c r="D30" s="22">
        <f>C30/C29*100</f>
        <v>50.895206227990876</v>
      </c>
      <c r="E30" s="33">
        <v>47349</v>
      </c>
      <c r="F30" s="22">
        <f>E30/E29*100</f>
        <v>51.864874634418847</v>
      </c>
      <c r="G30" s="8">
        <f t="shared" si="6"/>
        <v>1.2552091617623669</v>
      </c>
      <c r="H30" s="33">
        <v>38906</v>
      </c>
      <c r="I30" s="22">
        <f>H30/H29*100</f>
        <v>51.13693120580426</v>
      </c>
      <c r="J30" s="33">
        <v>143433</v>
      </c>
      <c r="K30" s="22">
        <f>J30/J29*100</f>
        <v>60.03063620345452</v>
      </c>
      <c r="L30" s="8">
        <f t="shared" si="8"/>
        <v>3.6866550146506967</v>
      </c>
      <c r="M30" s="33">
        <v>26688</v>
      </c>
      <c r="N30" s="22">
        <f>M30/M29*100</f>
        <v>51.795210185149244</v>
      </c>
      <c r="O30" s="33">
        <v>30344</v>
      </c>
      <c r="P30" s="22">
        <f>O30/O29*100</f>
        <v>51.427021896820555</v>
      </c>
      <c r="Q30" s="8">
        <f t="shared" si="9"/>
        <v>1.1369904076738608</v>
      </c>
    </row>
    <row r="31" spans="1:17" s="1" customFormat="1" ht="22.15" customHeight="1">
      <c r="A31" s="23"/>
      <c r="B31" s="20" t="s">
        <v>11</v>
      </c>
      <c r="C31" s="33">
        <v>36395</v>
      </c>
      <c r="D31" s="22">
        <f>C31/C29*100</f>
        <v>49.104793772009117</v>
      </c>
      <c r="E31" s="33">
        <v>43944</v>
      </c>
      <c r="F31" s="22">
        <f>E31/E29*100</f>
        <v>48.135125365581146</v>
      </c>
      <c r="G31" s="8">
        <f t="shared" si="6"/>
        <v>1.207418601456244</v>
      </c>
      <c r="H31" s="33">
        <v>37176</v>
      </c>
      <c r="I31" s="22">
        <f>H31/H29*100</f>
        <v>48.863068794195733</v>
      </c>
      <c r="J31" s="33">
        <v>95500</v>
      </c>
      <c r="K31" s="22">
        <f>J31/J29*100</f>
        <v>39.96936379654548</v>
      </c>
      <c r="L31" s="8">
        <f t="shared" si="8"/>
        <v>2.568861631159888</v>
      </c>
      <c r="M31" s="33">
        <v>24838</v>
      </c>
      <c r="N31" s="22">
        <f>M31/M29*100</f>
        <v>48.204789814850756</v>
      </c>
      <c r="O31" s="33">
        <v>28660</v>
      </c>
      <c r="P31" s="22">
        <f>O31/O29*100</f>
        <v>48.572978103179445</v>
      </c>
      <c r="Q31" s="8">
        <f t="shared" si="9"/>
        <v>1.1538771237619776</v>
      </c>
    </row>
    <row r="32" spans="1:17" s="1" customFormat="1" ht="22.15" customHeight="1">
      <c r="A32" s="23" t="s">
        <v>79</v>
      </c>
      <c r="B32" s="20" t="s">
        <v>9</v>
      </c>
      <c r="C32" s="34">
        <f>SUM(C33:C34)</f>
        <v>44585</v>
      </c>
      <c r="D32" s="25">
        <f>D33+D34</f>
        <v>100</v>
      </c>
      <c r="E32" s="34">
        <f t="shared" ref="E32" si="50">SUM(E33:E34)</f>
        <v>58492</v>
      </c>
      <c r="F32" s="25">
        <f>F33+F34</f>
        <v>100</v>
      </c>
      <c r="G32" s="9">
        <f t="shared" si="6"/>
        <v>1.3119210496803857</v>
      </c>
      <c r="H32" s="34">
        <f t="shared" ref="H32" si="51">SUM(H33:H34)</f>
        <v>51690</v>
      </c>
      <c r="I32" s="25">
        <f>I33+I34</f>
        <v>100</v>
      </c>
      <c r="J32" s="34">
        <f t="shared" ref="J32" si="52">SUM(J33:J34)</f>
        <v>181684</v>
      </c>
      <c r="K32" s="25">
        <f>K33+K34</f>
        <v>100</v>
      </c>
      <c r="L32" s="9">
        <f t="shared" si="8"/>
        <v>3.5148771522538209</v>
      </c>
      <c r="M32" s="34">
        <f t="shared" ref="M32" si="53">SUM(M33:M34)</f>
        <v>36421</v>
      </c>
      <c r="N32" s="25">
        <f>N33+N34</f>
        <v>100</v>
      </c>
      <c r="O32" s="34">
        <f t="shared" ref="O32" si="54">SUM(O33:O34)</f>
        <v>43390</v>
      </c>
      <c r="P32" s="25">
        <f>P33+P34</f>
        <v>100</v>
      </c>
      <c r="Q32" s="9">
        <f t="shared" si="9"/>
        <v>1.1913456522336014</v>
      </c>
    </row>
    <row r="33" spans="1:17" s="1" customFormat="1" ht="22.15" customHeight="1">
      <c r="A33" s="23"/>
      <c r="B33" s="20" t="s">
        <v>10</v>
      </c>
      <c r="C33" s="33">
        <v>23135</v>
      </c>
      <c r="D33" s="22">
        <f>C33/C32*100</f>
        <v>51.889648985084669</v>
      </c>
      <c r="E33" s="33">
        <v>30272</v>
      </c>
      <c r="F33" s="22">
        <f>E33/E32*100</f>
        <v>51.754086028858652</v>
      </c>
      <c r="G33" s="8">
        <f t="shared" si="6"/>
        <v>1.3084936243786471</v>
      </c>
      <c r="H33" s="33">
        <v>27492</v>
      </c>
      <c r="I33" s="22">
        <f>H33/H32*100</f>
        <v>53.186302959953565</v>
      </c>
      <c r="J33" s="33">
        <v>112927</v>
      </c>
      <c r="K33" s="22">
        <f>J33/J32*100</f>
        <v>62.155720922040473</v>
      </c>
      <c r="L33" s="8">
        <f t="shared" si="8"/>
        <v>4.1076313109268154</v>
      </c>
      <c r="M33" s="33">
        <v>18588</v>
      </c>
      <c r="N33" s="22">
        <f>M33/M32*100</f>
        <v>51.036489937124188</v>
      </c>
      <c r="O33" s="33">
        <v>21786</v>
      </c>
      <c r="P33" s="22">
        <f>O33/O32*100</f>
        <v>50.209725743258815</v>
      </c>
      <c r="Q33" s="8">
        <f t="shared" si="9"/>
        <v>1.172046481601033</v>
      </c>
    </row>
    <row r="34" spans="1:17" s="1" customFormat="1" ht="22.15" customHeight="1">
      <c r="A34" s="23"/>
      <c r="B34" s="20" t="s">
        <v>11</v>
      </c>
      <c r="C34" s="33">
        <v>21450</v>
      </c>
      <c r="D34" s="22">
        <f>C34/C32*100</f>
        <v>48.110351014915331</v>
      </c>
      <c r="E34" s="33">
        <v>28220</v>
      </c>
      <c r="F34" s="22">
        <f>E34/E32*100</f>
        <v>48.245913971141348</v>
      </c>
      <c r="G34" s="8">
        <f t="shared" si="6"/>
        <v>1.3156177156177156</v>
      </c>
      <c r="H34" s="33">
        <v>24198</v>
      </c>
      <c r="I34" s="22">
        <f>H34/H32*100</f>
        <v>46.813697040046435</v>
      </c>
      <c r="J34" s="33">
        <v>68757</v>
      </c>
      <c r="K34" s="22">
        <f>J34/J32*100</f>
        <v>37.844279077959534</v>
      </c>
      <c r="L34" s="8">
        <f t="shared" si="8"/>
        <v>2.8414331762955616</v>
      </c>
      <c r="M34" s="33">
        <v>17833</v>
      </c>
      <c r="N34" s="22">
        <f>M34/M32*100</f>
        <v>48.963510062875812</v>
      </c>
      <c r="O34" s="33">
        <v>21604</v>
      </c>
      <c r="P34" s="22">
        <f>O34/O32*100</f>
        <v>49.790274256741185</v>
      </c>
      <c r="Q34" s="8">
        <f t="shared" si="9"/>
        <v>1.2114618964840465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81371</v>
      </c>
      <c r="D35" s="25">
        <f>D36+D37</f>
        <v>100</v>
      </c>
      <c r="E35" s="34">
        <f t="shared" ref="E35" si="55">SUM(E36:E37)</f>
        <v>99824</v>
      </c>
      <c r="F35" s="25">
        <f>F36+F37</f>
        <v>100</v>
      </c>
      <c r="G35" s="9">
        <f t="shared" si="6"/>
        <v>1.2267761241720023</v>
      </c>
      <c r="H35" s="34">
        <f t="shared" ref="H35" si="56">SUM(H36:H37)</f>
        <v>83868</v>
      </c>
      <c r="I35" s="25">
        <f>I36+I37</f>
        <v>100</v>
      </c>
      <c r="J35" s="34">
        <f t="shared" ref="J35" si="57">SUM(J36:J37)</f>
        <v>306874</v>
      </c>
      <c r="K35" s="25">
        <f>K36+K37</f>
        <v>100</v>
      </c>
      <c r="L35" s="9">
        <f t="shared" si="8"/>
        <v>3.6590117804168454</v>
      </c>
      <c r="M35" s="34">
        <f t="shared" ref="M35" si="58">SUM(M36:M37)</f>
        <v>61560</v>
      </c>
      <c r="N35" s="25">
        <f>N36+N37</f>
        <v>100</v>
      </c>
      <c r="O35" s="34">
        <f t="shared" ref="O35" si="59">SUM(O36:O37)</f>
        <v>71566</v>
      </c>
      <c r="P35" s="25">
        <f>P36+P37</f>
        <v>100</v>
      </c>
      <c r="Q35" s="9">
        <f t="shared" si="9"/>
        <v>1.1625406107862248</v>
      </c>
    </row>
    <row r="36" spans="1:17" s="1" customFormat="1" ht="22.15" customHeight="1">
      <c r="A36" s="23"/>
      <c r="B36" s="20" t="s">
        <v>10</v>
      </c>
      <c r="C36" s="33">
        <v>40915</v>
      </c>
      <c r="D36" s="22">
        <f>C36/C35*100</f>
        <v>50.282041513561339</v>
      </c>
      <c r="E36" s="33">
        <v>50897</v>
      </c>
      <c r="F36" s="22">
        <f>E36/E35*100</f>
        <v>50.986736656515461</v>
      </c>
      <c r="G36" s="8">
        <f t="shared" si="6"/>
        <v>1.2439692044482464</v>
      </c>
      <c r="H36" s="33">
        <v>43421</v>
      </c>
      <c r="I36" s="22">
        <f>H36/H35*100</f>
        <v>51.773024276243618</v>
      </c>
      <c r="J36" s="33">
        <v>192098</v>
      </c>
      <c r="K36" s="22">
        <f>J36/J35*100</f>
        <v>62.598330259324676</v>
      </c>
      <c r="L36" s="8">
        <f t="shared" si="8"/>
        <v>4.4240805140369863</v>
      </c>
      <c r="M36" s="33">
        <v>30967</v>
      </c>
      <c r="N36" s="22">
        <f>M36/M35*100</f>
        <v>50.30376868096166</v>
      </c>
      <c r="O36" s="33">
        <v>35467</v>
      </c>
      <c r="P36" s="22">
        <f>O36/O35*100</f>
        <v>49.558449543079114</v>
      </c>
      <c r="Q36" s="8">
        <f t="shared" si="9"/>
        <v>1.1453159815287242</v>
      </c>
    </row>
    <row r="37" spans="1:17" s="1" customFormat="1" ht="22.15" customHeight="1">
      <c r="A37" s="23"/>
      <c r="B37" s="20" t="s">
        <v>11</v>
      </c>
      <c r="C37" s="33">
        <v>40456</v>
      </c>
      <c r="D37" s="22">
        <f>C37/C35*100</f>
        <v>49.717958486438654</v>
      </c>
      <c r="E37" s="33">
        <v>48927</v>
      </c>
      <c r="F37" s="22">
        <f>E37/E35*100</f>
        <v>49.013263343484532</v>
      </c>
      <c r="G37" s="8">
        <f t="shared" si="6"/>
        <v>1.2093879770614988</v>
      </c>
      <c r="H37" s="33">
        <v>40447</v>
      </c>
      <c r="I37" s="22">
        <f>H37/H35*100</f>
        <v>48.226975723756375</v>
      </c>
      <c r="J37" s="33">
        <v>114776</v>
      </c>
      <c r="K37" s="22">
        <f>J37/J35*100</f>
        <v>37.401669740675324</v>
      </c>
      <c r="L37" s="8">
        <f t="shared" si="8"/>
        <v>2.8376888273543157</v>
      </c>
      <c r="M37" s="33">
        <v>30593</v>
      </c>
      <c r="N37" s="22">
        <f>M37/M35*100</f>
        <v>49.69623131903834</v>
      </c>
      <c r="O37" s="33">
        <v>36099</v>
      </c>
      <c r="P37" s="22">
        <f>O37/O35*100</f>
        <v>50.441550456920879</v>
      </c>
      <c r="Q37" s="8">
        <f t="shared" si="9"/>
        <v>1.179975811460138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15977</v>
      </c>
      <c r="D38" s="25">
        <f>D39+D40</f>
        <v>100</v>
      </c>
      <c r="E38" s="34">
        <f t="shared" ref="E38" si="60">SUM(E39:E40)</f>
        <v>19050</v>
      </c>
      <c r="F38" s="25">
        <f>F39+F40</f>
        <v>99.999999999999986</v>
      </c>
      <c r="G38" s="9">
        <f t="shared" si="6"/>
        <v>1.1923389872942354</v>
      </c>
      <c r="H38" s="34">
        <f t="shared" ref="H38" si="61">SUM(H39:H40)</f>
        <v>29030</v>
      </c>
      <c r="I38" s="25">
        <f>I39+I40</f>
        <v>100</v>
      </c>
      <c r="J38" s="34">
        <f t="shared" ref="J38" si="62">SUM(J39:J40)</f>
        <v>183588</v>
      </c>
      <c r="K38" s="25">
        <f>K39+K40</f>
        <v>100</v>
      </c>
      <c r="L38" s="9">
        <f t="shared" si="8"/>
        <v>6.324078539441957</v>
      </c>
      <c r="M38" s="34">
        <f t="shared" ref="M38" si="63">SUM(M39:M40)</f>
        <v>15673</v>
      </c>
      <c r="N38" s="25">
        <f>N39+N40</f>
        <v>100</v>
      </c>
      <c r="O38" s="34">
        <f t="shared" ref="O38" si="64">SUM(O39:O40)</f>
        <v>19098</v>
      </c>
      <c r="P38" s="25">
        <f>P39+P40</f>
        <v>100</v>
      </c>
      <c r="Q38" s="9">
        <f t="shared" si="9"/>
        <v>1.2185286798953614</v>
      </c>
    </row>
    <row r="39" spans="1:17" s="1" customFormat="1" ht="22.15" customHeight="1">
      <c r="A39" s="23"/>
      <c r="B39" s="20" t="s">
        <v>10</v>
      </c>
      <c r="C39" s="33">
        <v>10658</v>
      </c>
      <c r="D39" s="22">
        <f>C39/C38*100</f>
        <v>66.708393315390879</v>
      </c>
      <c r="E39" s="33">
        <v>13010</v>
      </c>
      <c r="F39" s="22">
        <f>E39/E38*100</f>
        <v>68.293963254593166</v>
      </c>
      <c r="G39" s="8">
        <f t="shared" si="6"/>
        <v>1.2206793019328204</v>
      </c>
      <c r="H39" s="33">
        <v>20272</v>
      </c>
      <c r="I39" s="22">
        <f>H39/H38*100</f>
        <v>69.831209094040645</v>
      </c>
      <c r="J39" s="33">
        <v>144607</v>
      </c>
      <c r="K39" s="22">
        <f>J39/J38*100</f>
        <v>78.767130749286437</v>
      </c>
      <c r="L39" s="8">
        <f t="shared" si="8"/>
        <v>7.1333366219415941</v>
      </c>
      <c r="M39" s="33">
        <v>9082</v>
      </c>
      <c r="N39" s="22">
        <f>M39/M38*100</f>
        <v>57.946787468895558</v>
      </c>
      <c r="O39" s="33">
        <v>10867</v>
      </c>
      <c r="P39" s="22">
        <f>O39/O38*100</f>
        <v>56.901246203790976</v>
      </c>
      <c r="Q39" s="8">
        <f t="shared" si="9"/>
        <v>1.1965426117595244</v>
      </c>
    </row>
    <row r="40" spans="1:17" s="1" customFormat="1" ht="22.15" customHeight="1">
      <c r="A40" s="23"/>
      <c r="B40" s="20" t="s">
        <v>11</v>
      </c>
      <c r="C40" s="33">
        <v>5319</v>
      </c>
      <c r="D40" s="22">
        <f>C40/C38*100</f>
        <v>33.291606684609128</v>
      </c>
      <c r="E40" s="33">
        <v>6040</v>
      </c>
      <c r="F40" s="22">
        <f>E40/E38*100</f>
        <v>31.706036745406823</v>
      </c>
      <c r="G40" s="8">
        <f t="shared" si="6"/>
        <v>1.1355517954502725</v>
      </c>
      <c r="H40" s="33">
        <v>8758</v>
      </c>
      <c r="I40" s="22">
        <f>H40/H38*100</f>
        <v>30.168790905959352</v>
      </c>
      <c r="J40" s="33">
        <v>38981</v>
      </c>
      <c r="K40" s="22">
        <f>J40/J38*100</f>
        <v>21.232869250713556</v>
      </c>
      <c r="L40" s="8">
        <f t="shared" si="8"/>
        <v>4.4509020324274946</v>
      </c>
      <c r="M40" s="33">
        <v>6591</v>
      </c>
      <c r="N40" s="22">
        <f>M40/M38*100</f>
        <v>42.053212531104442</v>
      </c>
      <c r="O40" s="33">
        <v>8231</v>
      </c>
      <c r="P40" s="22">
        <f>O40/O38*100</f>
        <v>43.098753796209024</v>
      </c>
      <c r="Q40" s="8">
        <f t="shared" si="9"/>
        <v>1.2488241541495979</v>
      </c>
    </row>
    <row r="41" spans="1:17" s="1" customFormat="1" ht="22.15" customHeight="1">
      <c r="A41" s="23" t="s">
        <v>64</v>
      </c>
      <c r="B41" s="20" t="s">
        <v>9</v>
      </c>
      <c r="C41" s="34">
        <f>SUM(C42:C43)</f>
        <v>21326</v>
      </c>
      <c r="D41" s="25">
        <f>D42+D43</f>
        <v>100</v>
      </c>
      <c r="E41" s="34">
        <f t="shared" ref="E41" si="65">SUM(E42:E43)</f>
        <v>25706</v>
      </c>
      <c r="F41" s="25">
        <f>F42+F43</f>
        <v>100</v>
      </c>
      <c r="G41" s="9">
        <f t="shared" si="6"/>
        <v>1.2053831004407765</v>
      </c>
      <c r="H41" s="34">
        <f t="shared" ref="H41" si="66">SUM(H42:H43)</f>
        <v>31618</v>
      </c>
      <c r="I41" s="25">
        <f>I42+I43</f>
        <v>100</v>
      </c>
      <c r="J41" s="34">
        <f t="shared" ref="J41" si="67">SUM(J42:J43)</f>
        <v>164942</v>
      </c>
      <c r="K41" s="25">
        <f>K42+K43</f>
        <v>100</v>
      </c>
      <c r="L41" s="9">
        <f t="shared" si="8"/>
        <v>5.2167119994939588</v>
      </c>
      <c r="M41" s="34">
        <f t="shared" ref="M41" si="68">SUM(M42:M43)</f>
        <v>19787</v>
      </c>
      <c r="N41" s="25">
        <f>N42+N43</f>
        <v>100</v>
      </c>
      <c r="O41" s="34">
        <f t="shared" ref="O41" si="69">SUM(O42:O43)</f>
        <v>23630</v>
      </c>
      <c r="P41" s="25">
        <f>P42+P43</f>
        <v>100</v>
      </c>
      <c r="Q41" s="9">
        <f t="shared" si="9"/>
        <v>1.1942184262394502</v>
      </c>
    </row>
    <row r="42" spans="1:17" s="1" customFormat="1" ht="22.15" customHeight="1">
      <c r="A42" s="23"/>
      <c r="B42" s="20" t="s">
        <v>10</v>
      </c>
      <c r="C42" s="33">
        <v>13224</v>
      </c>
      <c r="D42" s="22">
        <f>C42/C41*100</f>
        <v>62.008815530338559</v>
      </c>
      <c r="E42" s="33">
        <v>16227</v>
      </c>
      <c r="F42" s="22">
        <f>E42/E41*100</f>
        <v>63.125340387458181</v>
      </c>
      <c r="G42" s="8">
        <f t="shared" si="6"/>
        <v>1.2270871143375681</v>
      </c>
      <c r="H42" s="33">
        <v>20390</v>
      </c>
      <c r="I42" s="22">
        <f>H42/H41*100</f>
        <v>64.488582453033089</v>
      </c>
      <c r="J42" s="33">
        <v>117917</v>
      </c>
      <c r="K42" s="22">
        <f>J42/J41*100</f>
        <v>71.489978295400803</v>
      </c>
      <c r="L42" s="8">
        <f t="shared" si="8"/>
        <v>5.783079941147621</v>
      </c>
      <c r="M42" s="33">
        <v>10854</v>
      </c>
      <c r="N42" s="22">
        <f>M42/M41*100</f>
        <v>54.854197200181943</v>
      </c>
      <c r="O42" s="33">
        <v>12732</v>
      </c>
      <c r="P42" s="22">
        <f>O42/O41*100</f>
        <v>53.880660177740161</v>
      </c>
      <c r="Q42" s="8">
        <f t="shared" si="9"/>
        <v>1.1730237700386954</v>
      </c>
    </row>
    <row r="43" spans="1:17" s="1" customFormat="1" ht="22.15" customHeight="1">
      <c r="A43" s="23"/>
      <c r="B43" s="20" t="s">
        <v>11</v>
      </c>
      <c r="C43" s="33">
        <v>8102</v>
      </c>
      <c r="D43" s="22">
        <f>C43/C41*100</f>
        <v>37.991184469661448</v>
      </c>
      <c r="E43" s="33">
        <v>9479</v>
      </c>
      <c r="F43" s="22">
        <f>E43/E41*100</f>
        <v>36.874659612541819</v>
      </c>
      <c r="G43" s="8">
        <f t="shared" si="6"/>
        <v>1.1699580350530734</v>
      </c>
      <c r="H43" s="33">
        <v>11228</v>
      </c>
      <c r="I43" s="22">
        <f>H43/H41*100</f>
        <v>35.511417546966918</v>
      </c>
      <c r="J43" s="33">
        <v>47025</v>
      </c>
      <c r="K43" s="22">
        <f>J43/J41*100</f>
        <v>28.510021704599193</v>
      </c>
      <c r="L43" s="8">
        <f t="shared" si="8"/>
        <v>4.1881902386889918</v>
      </c>
      <c r="M43" s="33">
        <v>8933</v>
      </c>
      <c r="N43" s="22">
        <f>M43/M41*100</f>
        <v>45.145802799818064</v>
      </c>
      <c r="O43" s="33">
        <v>10898</v>
      </c>
      <c r="P43" s="22">
        <f>O43/O41*100</f>
        <v>46.119339822259839</v>
      </c>
      <c r="Q43" s="8">
        <f t="shared" si="9"/>
        <v>1.2199708944363596</v>
      </c>
    </row>
    <row r="44" spans="1:17" s="1" customFormat="1" ht="22.15" customHeight="1">
      <c r="A44" s="23" t="s">
        <v>80</v>
      </c>
      <c r="B44" s="20" t="s">
        <v>37</v>
      </c>
      <c r="C44" s="34">
        <f>SUM(C45:C46)</f>
        <v>2807</v>
      </c>
      <c r="D44" s="25">
        <f>D45+D46</f>
        <v>100</v>
      </c>
      <c r="E44" s="34">
        <f t="shared" ref="E44" si="70">SUM(E45:E46)</f>
        <v>3310</v>
      </c>
      <c r="F44" s="25">
        <f>F45+F46</f>
        <v>100</v>
      </c>
      <c r="G44" s="9">
        <f t="shared" si="6"/>
        <v>1.1791948699679373</v>
      </c>
      <c r="H44" s="34">
        <f t="shared" ref="H44" si="71">SUM(H45:H46)</f>
        <v>4193</v>
      </c>
      <c r="I44" s="25">
        <f>I45+I46</f>
        <v>100</v>
      </c>
      <c r="J44" s="34">
        <f t="shared" ref="J44" si="72">SUM(J45:J46)</f>
        <v>30288</v>
      </c>
      <c r="K44" s="25">
        <f>K45+K46</f>
        <v>100</v>
      </c>
      <c r="L44" s="9">
        <f t="shared" si="8"/>
        <v>7.2234676842356311</v>
      </c>
      <c r="M44" s="34">
        <f t="shared" ref="M44" si="73">SUM(M45:M46)</f>
        <v>3045</v>
      </c>
      <c r="N44" s="25">
        <f>N45+N46</f>
        <v>100</v>
      </c>
      <c r="O44" s="34">
        <f t="shared" ref="O44" si="74">SUM(O45:O46)</f>
        <v>3638</v>
      </c>
      <c r="P44" s="25">
        <f>P45+P46</f>
        <v>100</v>
      </c>
      <c r="Q44" s="9">
        <f t="shared" si="9"/>
        <v>1.1947454844006569</v>
      </c>
    </row>
    <row r="45" spans="1:17" s="1" customFormat="1" ht="22.15" customHeight="1">
      <c r="A45" s="26"/>
      <c r="B45" s="20" t="s">
        <v>10</v>
      </c>
      <c r="C45" s="33">
        <v>2077</v>
      </c>
      <c r="D45" s="22">
        <f>C45/C44*100</f>
        <v>73.993587459921628</v>
      </c>
      <c r="E45" s="33">
        <v>2478</v>
      </c>
      <c r="F45" s="22">
        <f>E45/E44*100</f>
        <v>74.864048338368576</v>
      </c>
      <c r="G45" s="8">
        <f t="shared" si="6"/>
        <v>1.1930669234472797</v>
      </c>
      <c r="H45" s="33">
        <v>2654</v>
      </c>
      <c r="I45" s="22">
        <f>H45/H44*100</f>
        <v>63.295969472931077</v>
      </c>
      <c r="J45" s="33">
        <v>24420</v>
      </c>
      <c r="K45" s="22">
        <f>J45/J44*100</f>
        <v>80.625990491283673</v>
      </c>
      <c r="L45" s="8">
        <f t="shared" si="8"/>
        <v>9.2012057272042203</v>
      </c>
      <c r="M45" s="33">
        <v>1894</v>
      </c>
      <c r="N45" s="22">
        <f>M45/M44*100</f>
        <v>62.200328407224958</v>
      </c>
      <c r="O45" s="33">
        <v>2286</v>
      </c>
      <c r="P45" s="22">
        <f>O45/O44*100</f>
        <v>62.836723474436504</v>
      </c>
      <c r="Q45" s="8">
        <f t="shared" si="9"/>
        <v>1.2069693769799366</v>
      </c>
    </row>
    <row r="46" spans="1:17" ht="22.15" customHeight="1" thickBot="1">
      <c r="A46" s="27"/>
      <c r="B46" s="10" t="s">
        <v>81</v>
      </c>
      <c r="C46" s="28">
        <v>730</v>
      </c>
      <c r="D46" s="29">
        <f>C46/C44*100</f>
        <v>26.006412540078376</v>
      </c>
      <c r="E46" s="28">
        <v>832</v>
      </c>
      <c r="F46" s="29">
        <f>E46/E44*100</f>
        <v>25.135951661631424</v>
      </c>
      <c r="G46" s="30">
        <f>E46/C46</f>
        <v>1.1397260273972603</v>
      </c>
      <c r="H46" s="31">
        <v>1539</v>
      </c>
      <c r="I46" s="11">
        <f>H46/H44*100</f>
        <v>36.704030527068923</v>
      </c>
      <c r="J46" s="31">
        <v>5868</v>
      </c>
      <c r="K46" s="11">
        <f>J46/J44*100</f>
        <v>19.374009508716323</v>
      </c>
      <c r="L46" s="12">
        <f>J46/H46</f>
        <v>3.8128654970760234</v>
      </c>
      <c r="M46" s="31">
        <v>1151</v>
      </c>
      <c r="N46" s="11">
        <f>M46/M44*100</f>
        <v>37.799671592775042</v>
      </c>
      <c r="O46" s="31">
        <v>1352</v>
      </c>
      <c r="P46" s="11">
        <f>O46/O44*100</f>
        <v>37.163276525563496</v>
      </c>
      <c r="Q46" s="12">
        <f>O46/M46</f>
        <v>1.1746307558644657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35"/>
      <c r="B2" s="35"/>
      <c r="C2" s="43" t="s">
        <v>84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66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67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68</v>
      </c>
      <c r="D4" s="4" t="s">
        <v>69</v>
      </c>
      <c r="E4" s="3" t="s">
        <v>70</v>
      </c>
      <c r="F4" s="4" t="s">
        <v>4</v>
      </c>
      <c r="G4" s="5" t="s">
        <v>18</v>
      </c>
      <c r="H4" s="3" t="s">
        <v>71</v>
      </c>
      <c r="I4" s="4" t="s">
        <v>69</v>
      </c>
      <c r="J4" s="3" t="s">
        <v>6</v>
      </c>
      <c r="K4" s="4" t="s">
        <v>4</v>
      </c>
      <c r="L4" s="5" t="s">
        <v>55</v>
      </c>
      <c r="M4" s="3" t="s">
        <v>7</v>
      </c>
      <c r="N4" s="4" t="s">
        <v>4</v>
      </c>
      <c r="O4" s="3" t="s">
        <v>8</v>
      </c>
      <c r="P4" s="4" t="s">
        <v>69</v>
      </c>
      <c r="Q4" s="6" t="s">
        <v>43</v>
      </c>
    </row>
    <row r="5" spans="1:17" s="1" customFormat="1" ht="22.15" customHeight="1">
      <c r="A5" s="15" t="s">
        <v>73</v>
      </c>
      <c r="B5" s="16"/>
      <c r="C5" s="32">
        <f>SUM(C6:C7)</f>
        <v>842918</v>
      </c>
      <c r="D5" s="18">
        <f>D6+D7</f>
        <v>100</v>
      </c>
      <c r="E5" s="32">
        <f t="shared" ref="E5" si="0">SUM(E6:E7)</f>
        <v>940148</v>
      </c>
      <c r="F5" s="18">
        <f>F6+F7</f>
        <v>100</v>
      </c>
      <c r="G5" s="7">
        <f>E5/C5</f>
        <v>1.1153492985082771</v>
      </c>
      <c r="H5" s="32">
        <f t="shared" ref="H5" si="1">SUM(H6:H7)</f>
        <v>913112</v>
      </c>
      <c r="I5" s="18">
        <f>I6+I7</f>
        <v>100</v>
      </c>
      <c r="J5" s="32">
        <f t="shared" ref="J5" si="2">SUM(J6:J7)</f>
        <v>3723252</v>
      </c>
      <c r="K5" s="18">
        <f>K6+K7</f>
        <v>100</v>
      </c>
      <c r="L5" s="7">
        <f>J5/H5</f>
        <v>4.0775414187963799</v>
      </c>
      <c r="M5" s="32">
        <f t="shared" ref="M5" si="3">SUM(M6:M7)</f>
        <v>606871</v>
      </c>
      <c r="N5" s="18">
        <f>N6+N7</f>
        <v>100</v>
      </c>
      <c r="O5" s="32">
        <f t="shared" ref="O5" si="4">SUM(O6:O7)</f>
        <v>708349</v>
      </c>
      <c r="P5" s="18">
        <f>P6+P7</f>
        <v>100</v>
      </c>
      <c r="Q5" s="7">
        <f>O5/M5</f>
        <v>1.1672151083179128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432287</v>
      </c>
      <c r="D6" s="22">
        <f>C6/C5*100</f>
        <v>51.284585214694665</v>
      </c>
      <c r="E6" s="33">
        <f>E9+E12+E15+E18+E21+E24+E27+E30+E33+E36+E39+E42+E45</f>
        <v>482557</v>
      </c>
      <c r="F6" s="22">
        <f>E6/E5*100</f>
        <v>51.327769670307234</v>
      </c>
      <c r="G6" s="8">
        <f>E6/C6</f>
        <v>1.1162884842708662</v>
      </c>
      <c r="H6" s="33">
        <f>H9+H12+H15+H18+H21+H24+H27+H30+H33+H36+H39+H42+H45</f>
        <v>479029</v>
      </c>
      <c r="I6" s="22">
        <f>H6/H5*100</f>
        <v>52.461143868441106</v>
      </c>
      <c r="J6" s="33">
        <f>J9+J12+J15+J18+J21+J24+J27+J30+J33+J36+J39+J42+J45</f>
        <v>2357983</v>
      </c>
      <c r="K6" s="22">
        <f>J6/J5*100</f>
        <v>63.331275992062849</v>
      </c>
      <c r="L6" s="8">
        <f>J6/H6</f>
        <v>4.922422233309466</v>
      </c>
      <c r="M6" s="33">
        <f>M9+M12+M15+M18+M21+M24+M27+M30+M33+M36+M39+M42+M45</f>
        <v>310773</v>
      </c>
      <c r="N6" s="22">
        <f>M6/M5*100</f>
        <v>51.209070790991831</v>
      </c>
      <c r="O6" s="33">
        <f t="shared" ref="O6:O7" si="5">O9+O12+O15+O18+O21+O24+O27+O30+O33+O36+O39+O42+O45</f>
        <v>360038</v>
      </c>
      <c r="P6" s="22">
        <f>O6/O5*100</f>
        <v>50.827769926971023</v>
      </c>
      <c r="Q6" s="8">
        <f>O6/M6</f>
        <v>1.1585240674061132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410631</v>
      </c>
      <c r="D7" s="22">
        <f>C7/C5*100</f>
        <v>48.715414785305335</v>
      </c>
      <c r="E7" s="33">
        <f>E10+E13+E16+E19+E22+E25+E28+E31+E34+E37+E40+E43+E46</f>
        <v>457591</v>
      </c>
      <c r="F7" s="22">
        <f>E7/E5*100</f>
        <v>48.672230329692773</v>
      </c>
      <c r="G7" s="8">
        <f t="shared" ref="G7:G45" si="6">E7/C7</f>
        <v>1.114360581641425</v>
      </c>
      <c r="H7" s="33">
        <f>H10+H13+H16+H19+H22+H25+H28+H31+H34+H37+H40+H43+H46</f>
        <v>434083</v>
      </c>
      <c r="I7" s="22">
        <f>H7/H5*100</f>
        <v>47.538856131558887</v>
      </c>
      <c r="J7" s="33">
        <f t="shared" ref="J7" si="7">J10+J13+J16+J19+J22+J25+J28+J31+J34+J37+J40+J43+J46</f>
        <v>1365269</v>
      </c>
      <c r="K7" s="22">
        <f>J7/J5*100</f>
        <v>36.668724007937151</v>
      </c>
      <c r="L7" s="8">
        <f t="shared" ref="L7:L45" si="8">J7/H7</f>
        <v>3.1451796085080503</v>
      </c>
      <c r="M7" s="33">
        <f>M10+M13+M16+M19+M22+M25+M28+M31+M34+M37+M40+M43+M46</f>
        <v>296098</v>
      </c>
      <c r="N7" s="22">
        <f>M7/M5*100</f>
        <v>48.790929209008176</v>
      </c>
      <c r="O7" s="33">
        <f t="shared" si="5"/>
        <v>348311</v>
      </c>
      <c r="P7" s="22">
        <f>O7/O5*100</f>
        <v>49.17223007302897</v>
      </c>
      <c r="Q7" s="8">
        <f t="shared" ref="Q7:Q45" si="9">O7/M7</f>
        <v>1.1763368884626035</v>
      </c>
    </row>
    <row r="8" spans="1:17" s="1" customFormat="1" ht="22.15" customHeight="1">
      <c r="A8" s="23" t="s">
        <v>74</v>
      </c>
      <c r="B8" s="20" t="s">
        <v>9</v>
      </c>
      <c r="C8" s="34">
        <f>SUM(C9:C10)</f>
        <v>171583</v>
      </c>
      <c r="D8" s="25">
        <f>D9+D10</f>
        <v>100</v>
      </c>
      <c r="E8" s="34">
        <f t="shared" ref="E8" si="10">SUM(E9:E10)</f>
        <v>199332</v>
      </c>
      <c r="F8" s="25">
        <f>F9+F10</f>
        <v>100</v>
      </c>
      <c r="G8" s="9">
        <f t="shared" si="6"/>
        <v>1.1617234807644115</v>
      </c>
      <c r="H8" s="34">
        <f t="shared" ref="H8" si="11">SUM(H9:H10)</f>
        <v>172210</v>
      </c>
      <c r="I8" s="25">
        <f>I9+I10</f>
        <v>100</v>
      </c>
      <c r="J8" s="34">
        <f t="shared" ref="J8" si="12">SUM(J9:J10)</f>
        <v>565838</v>
      </c>
      <c r="K8" s="25">
        <f>K9+K10</f>
        <v>100</v>
      </c>
      <c r="L8" s="9">
        <f t="shared" si="8"/>
        <v>3.2857441495848092</v>
      </c>
      <c r="M8" s="34">
        <f t="shared" ref="M8" si="13">SUM(M9:M10)</f>
        <v>113261</v>
      </c>
      <c r="N8" s="25">
        <f>N9+N10</f>
        <v>100</v>
      </c>
      <c r="O8" s="34">
        <f t="shared" ref="O8" si="14">SUM(O9:O10)</f>
        <v>130276</v>
      </c>
      <c r="P8" s="25">
        <f>P9+P10</f>
        <v>100</v>
      </c>
      <c r="Q8" s="9">
        <f t="shared" si="9"/>
        <v>1.1502282339022258</v>
      </c>
    </row>
    <row r="9" spans="1:17" s="1" customFormat="1" ht="22.15" customHeight="1">
      <c r="A9" s="23"/>
      <c r="B9" s="20" t="s">
        <v>10</v>
      </c>
      <c r="C9" s="33">
        <v>80755</v>
      </c>
      <c r="D9" s="22">
        <f>C9/C8*100</f>
        <v>47.064685895455845</v>
      </c>
      <c r="E9" s="33">
        <v>94631</v>
      </c>
      <c r="F9" s="22">
        <f>E9/E8*100</f>
        <v>47.474063371661352</v>
      </c>
      <c r="G9" s="8">
        <f t="shared" si="6"/>
        <v>1.1718283697603864</v>
      </c>
      <c r="H9" s="33">
        <v>81524</v>
      </c>
      <c r="I9" s="22">
        <f>H9/H8*100</f>
        <v>47.339875733116543</v>
      </c>
      <c r="J9" s="33">
        <v>320885</v>
      </c>
      <c r="K9" s="22">
        <f>J9/J8*100</f>
        <v>56.709694294126592</v>
      </c>
      <c r="L9" s="8">
        <f t="shared" si="8"/>
        <v>3.9360801727098766</v>
      </c>
      <c r="M9" s="33">
        <v>55450</v>
      </c>
      <c r="N9" s="22">
        <f>M9/M8*100</f>
        <v>48.957717131227874</v>
      </c>
      <c r="O9" s="33">
        <v>63479</v>
      </c>
      <c r="P9" s="22">
        <f>O9/O8*100</f>
        <v>48.726549786606896</v>
      </c>
      <c r="Q9" s="8">
        <f t="shared" si="9"/>
        <v>1.1447971145175835</v>
      </c>
    </row>
    <row r="10" spans="1:17" s="1" customFormat="1" ht="22.15" customHeight="1">
      <c r="A10" s="23"/>
      <c r="B10" s="20" t="s">
        <v>11</v>
      </c>
      <c r="C10" s="33">
        <v>90828</v>
      </c>
      <c r="D10" s="22">
        <f>C10/C8*100</f>
        <v>52.935314104544148</v>
      </c>
      <c r="E10" s="33">
        <v>104701</v>
      </c>
      <c r="F10" s="22">
        <f>E10/E8*100</f>
        <v>52.525936628338656</v>
      </c>
      <c r="G10" s="8">
        <f t="shared" si="6"/>
        <v>1.1527392434051174</v>
      </c>
      <c r="H10" s="33">
        <v>90686</v>
      </c>
      <c r="I10" s="22">
        <f>H10/H8*100</f>
        <v>52.660124266883457</v>
      </c>
      <c r="J10" s="33">
        <v>244953</v>
      </c>
      <c r="K10" s="22">
        <f>J10/J8*100</f>
        <v>43.290305705873408</v>
      </c>
      <c r="L10" s="8">
        <f t="shared" si="8"/>
        <v>2.7011115276889486</v>
      </c>
      <c r="M10" s="33">
        <v>57811</v>
      </c>
      <c r="N10" s="22">
        <f>M10/M8*100</f>
        <v>51.042282868772126</v>
      </c>
      <c r="O10" s="33">
        <v>66797</v>
      </c>
      <c r="P10" s="22">
        <f>O10/O8*100</f>
        <v>51.273450213393104</v>
      </c>
      <c r="Q10" s="8">
        <f t="shared" si="9"/>
        <v>1.1554375464876927</v>
      </c>
    </row>
    <row r="11" spans="1:17" s="1" customFormat="1" ht="22.15" customHeight="1">
      <c r="A11" s="23" t="s">
        <v>75</v>
      </c>
      <c r="B11" s="20" t="s">
        <v>9</v>
      </c>
      <c r="C11" s="34">
        <f>SUM(C12:C13)</f>
        <v>35370</v>
      </c>
      <c r="D11" s="25">
        <f>D12+D13</f>
        <v>100</v>
      </c>
      <c r="E11" s="34">
        <f t="shared" ref="E11" si="15">SUM(E12:E13)</f>
        <v>37278</v>
      </c>
      <c r="F11" s="25">
        <f>F12+F13</f>
        <v>100</v>
      </c>
      <c r="G11" s="9">
        <f t="shared" si="6"/>
        <v>1.053944020356234</v>
      </c>
      <c r="H11" s="34">
        <f t="shared" ref="H11" si="16">SUM(H12:H13)</f>
        <v>43111</v>
      </c>
      <c r="I11" s="25">
        <f>I12+I13</f>
        <v>100</v>
      </c>
      <c r="J11" s="34">
        <f t="shared" ref="J11" si="17">SUM(J12:J13)</f>
        <v>198508</v>
      </c>
      <c r="K11" s="25">
        <f>K12+K13</f>
        <v>100</v>
      </c>
      <c r="L11" s="9">
        <f t="shared" si="8"/>
        <v>4.6045788777806127</v>
      </c>
      <c r="M11" s="34">
        <f t="shared" ref="M11" si="18">SUM(M12:M13)</f>
        <v>27484</v>
      </c>
      <c r="N11" s="25">
        <f>N12+N13</f>
        <v>100</v>
      </c>
      <c r="O11" s="34">
        <f t="shared" ref="O11" si="19">SUM(O12:O13)</f>
        <v>32753</v>
      </c>
      <c r="P11" s="25">
        <f>P12+P13</f>
        <v>100</v>
      </c>
      <c r="Q11" s="9">
        <f t="shared" si="9"/>
        <v>1.1917115412603696</v>
      </c>
    </row>
    <row r="12" spans="1:17" s="1" customFormat="1" ht="22.15" customHeight="1">
      <c r="A12" s="23"/>
      <c r="B12" s="20" t="s">
        <v>10</v>
      </c>
      <c r="C12" s="33">
        <v>19938</v>
      </c>
      <c r="D12" s="22">
        <f>C12/C11*100</f>
        <v>56.369804919423238</v>
      </c>
      <c r="E12" s="33">
        <v>20950</v>
      </c>
      <c r="F12" s="22">
        <f>E12/E11*100</f>
        <v>56.199366918826122</v>
      </c>
      <c r="G12" s="8">
        <f t="shared" si="6"/>
        <v>1.0507573477781122</v>
      </c>
      <c r="H12" s="33">
        <v>24771</v>
      </c>
      <c r="I12" s="22">
        <f>H12/H11*100</f>
        <v>57.458653243951666</v>
      </c>
      <c r="J12" s="33">
        <v>128373</v>
      </c>
      <c r="K12" s="22">
        <f>J12/J11*100</f>
        <v>64.668930219437001</v>
      </c>
      <c r="L12" s="8">
        <f t="shared" si="8"/>
        <v>5.1823906988010169</v>
      </c>
      <c r="M12" s="33">
        <v>14914</v>
      </c>
      <c r="N12" s="22">
        <f>M12/M11*100</f>
        <v>54.264299228642123</v>
      </c>
      <c r="O12" s="33">
        <v>17650</v>
      </c>
      <c r="P12" s="22">
        <f>O12/O11*100</f>
        <v>53.888193447928437</v>
      </c>
      <c r="Q12" s="8">
        <f t="shared" si="9"/>
        <v>1.1834517902641812</v>
      </c>
    </row>
    <row r="13" spans="1:17" s="1" customFormat="1" ht="22.15" customHeight="1">
      <c r="A13" s="23"/>
      <c r="B13" s="20" t="s">
        <v>11</v>
      </c>
      <c r="C13" s="33">
        <v>15432</v>
      </c>
      <c r="D13" s="22">
        <f>C13/C11*100</f>
        <v>43.630195080576762</v>
      </c>
      <c r="E13" s="33">
        <v>16328</v>
      </c>
      <c r="F13" s="22">
        <f>E13/E11*100</f>
        <v>43.800633081173885</v>
      </c>
      <c r="G13" s="8">
        <f t="shared" si="6"/>
        <v>1.0580611715914983</v>
      </c>
      <c r="H13" s="33">
        <v>18340</v>
      </c>
      <c r="I13" s="22">
        <f>H13/H11*100</f>
        <v>42.541346756048341</v>
      </c>
      <c r="J13" s="33">
        <v>70135</v>
      </c>
      <c r="K13" s="22">
        <f>J13/J11*100</f>
        <v>35.331069780562999</v>
      </c>
      <c r="L13" s="8">
        <f t="shared" si="8"/>
        <v>3.8241548527808069</v>
      </c>
      <c r="M13" s="33">
        <v>12570</v>
      </c>
      <c r="N13" s="22">
        <f>M13/M11*100</f>
        <v>45.735700771357877</v>
      </c>
      <c r="O13" s="33">
        <v>15103</v>
      </c>
      <c r="P13" s="22">
        <f>O13/O11*100</f>
        <v>46.111806552071563</v>
      </c>
      <c r="Q13" s="8">
        <f t="shared" si="9"/>
        <v>1.2015115354017503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164396</v>
      </c>
      <c r="D14" s="25">
        <f>D15+D16</f>
        <v>100</v>
      </c>
      <c r="E14" s="34">
        <f t="shared" ref="E14" si="20">SUM(E15:E16)</f>
        <v>191122</v>
      </c>
      <c r="F14" s="25">
        <f>F15+F16</f>
        <v>100</v>
      </c>
      <c r="G14" s="9">
        <f t="shared" si="6"/>
        <v>1.1625708654711793</v>
      </c>
      <c r="H14" s="34">
        <f t="shared" ref="H14" si="21">SUM(H15:H16)</f>
        <v>168247</v>
      </c>
      <c r="I14" s="25">
        <f>I15+I16</f>
        <v>100</v>
      </c>
      <c r="J14" s="34">
        <f t="shared" ref="J14" si="22">SUM(J15:J16)</f>
        <v>581750</v>
      </c>
      <c r="K14" s="25">
        <f>K15+K16</f>
        <v>100</v>
      </c>
      <c r="L14" s="9">
        <f t="shared" si="8"/>
        <v>3.4577139562666792</v>
      </c>
      <c r="M14" s="34">
        <f t="shared" ref="M14" si="23">SUM(M15:M16)</f>
        <v>108947</v>
      </c>
      <c r="N14" s="25">
        <f>N15+N16</f>
        <v>100</v>
      </c>
      <c r="O14" s="34">
        <f t="shared" ref="O14" si="24">SUM(O15:O16)</f>
        <v>125699</v>
      </c>
      <c r="P14" s="25">
        <f>P15+P16</f>
        <v>100</v>
      </c>
      <c r="Q14" s="9">
        <f t="shared" si="9"/>
        <v>1.1537628388115322</v>
      </c>
    </row>
    <row r="15" spans="1:17" s="1" customFormat="1" ht="22.15" customHeight="1">
      <c r="A15" s="23"/>
      <c r="B15" s="20" t="s">
        <v>10</v>
      </c>
      <c r="C15" s="33">
        <v>81578</v>
      </c>
      <c r="D15" s="22">
        <f>C15/C14*100</f>
        <v>49.622861870118498</v>
      </c>
      <c r="E15" s="33">
        <v>94847</v>
      </c>
      <c r="F15" s="22">
        <f>E15/E14*100</f>
        <v>49.62641663440106</v>
      </c>
      <c r="G15" s="8">
        <f t="shared" si="6"/>
        <v>1.162654146951384</v>
      </c>
      <c r="H15" s="33">
        <v>83973</v>
      </c>
      <c r="I15" s="22">
        <f>H15/H14*100</f>
        <v>49.910548182136978</v>
      </c>
      <c r="J15" s="33">
        <v>349425</v>
      </c>
      <c r="K15" s="22">
        <f>J15/J14*100</f>
        <v>60.064460678985817</v>
      </c>
      <c r="L15" s="8">
        <f t="shared" si="8"/>
        <v>4.1611589439462682</v>
      </c>
      <c r="M15" s="33">
        <v>54888</v>
      </c>
      <c r="N15" s="22">
        <f>M15/M14*100</f>
        <v>50.380460223778535</v>
      </c>
      <c r="O15" s="33">
        <v>62894</v>
      </c>
      <c r="P15" s="22">
        <f>O15/O14*100</f>
        <v>50.035402031837961</v>
      </c>
      <c r="Q15" s="8">
        <f t="shared" si="9"/>
        <v>1.1458606617111209</v>
      </c>
    </row>
    <row r="16" spans="1:17" s="1" customFormat="1" ht="22.15" customHeight="1">
      <c r="A16" s="23"/>
      <c r="B16" s="20" t="s">
        <v>11</v>
      </c>
      <c r="C16" s="33">
        <v>82818</v>
      </c>
      <c r="D16" s="22">
        <f>C16/C14*100</f>
        <v>50.377138129881502</v>
      </c>
      <c r="E16" s="33">
        <v>96275</v>
      </c>
      <c r="F16" s="22">
        <f>E16/E14*100</f>
        <v>50.37358336559894</v>
      </c>
      <c r="G16" s="8">
        <f t="shared" si="6"/>
        <v>1.1624888309304739</v>
      </c>
      <c r="H16" s="33">
        <v>84274</v>
      </c>
      <c r="I16" s="22">
        <f>H16/H14*100</f>
        <v>50.089451817863015</v>
      </c>
      <c r="J16" s="33">
        <v>232325</v>
      </c>
      <c r="K16" s="22">
        <f>J16/J14*100</f>
        <v>39.935539321014183</v>
      </c>
      <c r="L16" s="8">
        <f t="shared" si="8"/>
        <v>2.7567814509813227</v>
      </c>
      <c r="M16" s="33">
        <v>54059</v>
      </c>
      <c r="N16" s="22">
        <f>M16/M14*100</f>
        <v>49.619539776221465</v>
      </c>
      <c r="O16" s="33">
        <v>62805</v>
      </c>
      <c r="P16" s="22">
        <f>O16/O14*100</f>
        <v>49.964597968162039</v>
      </c>
      <c r="Q16" s="8">
        <f t="shared" si="9"/>
        <v>1.1617861965630145</v>
      </c>
    </row>
    <row r="17" spans="1:17" s="1" customFormat="1" ht="22.15" customHeight="1">
      <c r="A17" s="23" t="s">
        <v>76</v>
      </c>
      <c r="B17" s="20" t="s">
        <v>9</v>
      </c>
      <c r="C17" s="34">
        <f>SUM(C18:C19)</f>
        <v>65864</v>
      </c>
      <c r="D17" s="25">
        <f>D18+D19</f>
        <v>100</v>
      </c>
      <c r="E17" s="34">
        <f t="shared" ref="E17" si="25">SUM(E18:E19)</f>
        <v>71196</v>
      </c>
      <c r="F17" s="25">
        <f>F18+F19</f>
        <v>100</v>
      </c>
      <c r="G17" s="9">
        <f t="shared" si="6"/>
        <v>1.0809546945220454</v>
      </c>
      <c r="H17" s="34">
        <f t="shared" ref="H17" si="26">SUM(H18:H19)</f>
        <v>71691</v>
      </c>
      <c r="I17" s="25">
        <f>I18+I19</f>
        <v>100</v>
      </c>
      <c r="J17" s="34">
        <f t="shared" ref="J17" si="27">SUM(J18:J19)</f>
        <v>278198</v>
      </c>
      <c r="K17" s="25">
        <f>K18+K19</f>
        <v>100</v>
      </c>
      <c r="L17" s="9">
        <f t="shared" si="8"/>
        <v>3.8805149879343293</v>
      </c>
      <c r="M17" s="34">
        <f t="shared" ref="M17" si="28">SUM(M18:M19)</f>
        <v>51731</v>
      </c>
      <c r="N17" s="25">
        <f>N18+N19</f>
        <v>100</v>
      </c>
      <c r="O17" s="34">
        <f t="shared" ref="O17" si="29">SUM(O18:O19)</f>
        <v>61409</v>
      </c>
      <c r="P17" s="25">
        <f>P18+P19</f>
        <v>100</v>
      </c>
      <c r="Q17" s="9">
        <f t="shared" si="9"/>
        <v>1.1870831802980804</v>
      </c>
    </row>
    <row r="18" spans="1:17" s="1" customFormat="1" ht="22.15" customHeight="1">
      <c r="A18" s="23"/>
      <c r="B18" s="20" t="s">
        <v>10</v>
      </c>
      <c r="C18" s="33">
        <v>34904</v>
      </c>
      <c r="D18" s="22">
        <f>C18/C17*100</f>
        <v>52.994048342038134</v>
      </c>
      <c r="E18" s="33">
        <v>37552</v>
      </c>
      <c r="F18" s="22">
        <f>E18/E17*100</f>
        <v>52.744536209899429</v>
      </c>
      <c r="G18" s="8">
        <f t="shared" si="6"/>
        <v>1.075865230346092</v>
      </c>
      <c r="H18" s="33">
        <v>39028</v>
      </c>
      <c r="I18" s="22">
        <f>H18/H17*100</f>
        <v>54.439190414417425</v>
      </c>
      <c r="J18" s="33">
        <v>184198</v>
      </c>
      <c r="K18" s="22">
        <f>J18/J17*100</f>
        <v>66.211115823981487</v>
      </c>
      <c r="L18" s="8">
        <f t="shared" si="8"/>
        <v>4.7196371835605211</v>
      </c>
      <c r="M18" s="33">
        <v>26469</v>
      </c>
      <c r="N18" s="22">
        <f>M18/M17*100</f>
        <v>51.166611896155111</v>
      </c>
      <c r="O18" s="33">
        <v>30994</v>
      </c>
      <c r="P18" s="22">
        <f>O18/O17*100</f>
        <v>50.471429269325341</v>
      </c>
      <c r="Q18" s="8">
        <f t="shared" si="9"/>
        <v>1.170954701726548</v>
      </c>
    </row>
    <row r="19" spans="1:17" s="1" customFormat="1" ht="22.15" customHeight="1">
      <c r="A19" s="23"/>
      <c r="B19" s="20" t="s">
        <v>11</v>
      </c>
      <c r="C19" s="33">
        <v>30960</v>
      </c>
      <c r="D19" s="22">
        <f>C19/C17*100</f>
        <v>47.005951657961859</v>
      </c>
      <c r="E19" s="33">
        <v>33644</v>
      </c>
      <c r="F19" s="22">
        <f>E19/E17*100</f>
        <v>47.255463790100563</v>
      </c>
      <c r="G19" s="8">
        <f t="shared" si="6"/>
        <v>1.0866925064599484</v>
      </c>
      <c r="H19" s="33">
        <v>32663</v>
      </c>
      <c r="I19" s="22">
        <f>H19/H17*100</f>
        <v>45.560809585582568</v>
      </c>
      <c r="J19" s="33">
        <v>94000</v>
      </c>
      <c r="K19" s="22">
        <f>J19/J17*100</f>
        <v>33.78888417601852</v>
      </c>
      <c r="L19" s="8">
        <f t="shared" si="8"/>
        <v>2.8778740470869177</v>
      </c>
      <c r="M19" s="33">
        <v>25262</v>
      </c>
      <c r="N19" s="22">
        <f>M19/M17*100</f>
        <v>48.833388103844889</v>
      </c>
      <c r="O19" s="33">
        <v>30415</v>
      </c>
      <c r="P19" s="22">
        <f>O19/O17*100</f>
        <v>49.528570730674659</v>
      </c>
      <c r="Q19" s="8">
        <f t="shared" si="9"/>
        <v>1.2039822658538517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63388</v>
      </c>
      <c r="D20" s="25">
        <f>D21+D22</f>
        <v>100</v>
      </c>
      <c r="E20" s="34">
        <f t="shared" ref="E20" si="30">SUM(E21:E22)</f>
        <v>70449</v>
      </c>
      <c r="F20" s="25">
        <f>F21+F22</f>
        <v>100</v>
      </c>
      <c r="G20" s="9">
        <f t="shared" si="6"/>
        <v>1.1113933236574747</v>
      </c>
      <c r="H20" s="34">
        <f t="shared" ref="H20" si="31">SUM(H21:H22)</f>
        <v>67491</v>
      </c>
      <c r="I20" s="25">
        <f>I21+I22</f>
        <v>100</v>
      </c>
      <c r="J20" s="34">
        <f t="shared" ref="J20" si="32">SUM(J21:J22)</f>
        <v>423388</v>
      </c>
      <c r="K20" s="25">
        <f>K21+K22</f>
        <v>100.00000000000001</v>
      </c>
      <c r="L20" s="9">
        <f t="shared" si="8"/>
        <v>6.2732512483145904</v>
      </c>
      <c r="M20" s="34">
        <f t="shared" ref="M20" si="33">SUM(M21:M22)</f>
        <v>44692</v>
      </c>
      <c r="N20" s="25">
        <f>N21+N22</f>
        <v>100</v>
      </c>
      <c r="O20" s="34">
        <f t="shared" ref="O20" si="34">SUM(O21:O22)</f>
        <v>52232</v>
      </c>
      <c r="P20" s="25">
        <f>P21+P22</f>
        <v>100</v>
      </c>
      <c r="Q20" s="9">
        <f t="shared" si="9"/>
        <v>1.1687102837196814</v>
      </c>
    </row>
    <row r="21" spans="1:17" s="1" customFormat="1" ht="22.15" customHeight="1">
      <c r="A21" s="23"/>
      <c r="B21" s="20" t="s">
        <v>10</v>
      </c>
      <c r="C21" s="33">
        <v>33059</v>
      </c>
      <c r="D21" s="22">
        <f>C21/C20*100</f>
        <v>52.153404429860537</v>
      </c>
      <c r="E21" s="33">
        <v>37047</v>
      </c>
      <c r="F21" s="22">
        <f>E21/E20*100</f>
        <v>52.586977813737604</v>
      </c>
      <c r="G21" s="8">
        <f t="shared" si="6"/>
        <v>1.1206328080099217</v>
      </c>
      <c r="H21" s="33">
        <v>35578</v>
      </c>
      <c r="I21" s="22">
        <f>H21/H20*100</f>
        <v>52.715176838393262</v>
      </c>
      <c r="J21" s="33">
        <v>275988</v>
      </c>
      <c r="K21" s="22">
        <f>J21/J20*100</f>
        <v>65.185598080247914</v>
      </c>
      <c r="L21" s="8">
        <f t="shared" si="8"/>
        <v>7.7572657260104556</v>
      </c>
      <c r="M21" s="33">
        <v>22195</v>
      </c>
      <c r="N21" s="22">
        <f>M21/M20*100</f>
        <v>49.662131925176766</v>
      </c>
      <c r="O21" s="33">
        <v>25741</v>
      </c>
      <c r="P21" s="22">
        <f>O21/O20*100</f>
        <v>49.282049318425486</v>
      </c>
      <c r="Q21" s="8">
        <f t="shared" si="9"/>
        <v>1.1597657129984231</v>
      </c>
    </row>
    <row r="22" spans="1:17" s="1" customFormat="1" ht="22.15" customHeight="1">
      <c r="A22" s="23"/>
      <c r="B22" s="20" t="s">
        <v>11</v>
      </c>
      <c r="C22" s="33">
        <v>30329</v>
      </c>
      <c r="D22" s="22">
        <f>C22/C20*100</f>
        <v>47.846595570139463</v>
      </c>
      <c r="E22" s="33">
        <v>33402</v>
      </c>
      <c r="F22" s="22">
        <f>E22/E20*100</f>
        <v>47.413022186262403</v>
      </c>
      <c r="G22" s="8">
        <f t="shared" si="6"/>
        <v>1.1013221669029643</v>
      </c>
      <c r="H22" s="33">
        <v>31913</v>
      </c>
      <c r="I22" s="22">
        <f>H22/H20*100</f>
        <v>47.284823161606731</v>
      </c>
      <c r="J22" s="33">
        <v>147400</v>
      </c>
      <c r="K22" s="22">
        <f>J22/J20*100</f>
        <v>34.8144019197521</v>
      </c>
      <c r="L22" s="8">
        <f t="shared" si="8"/>
        <v>4.618807382571366</v>
      </c>
      <c r="M22" s="33">
        <v>22497</v>
      </c>
      <c r="N22" s="22">
        <f>M22/M20*100</f>
        <v>50.337868074823234</v>
      </c>
      <c r="O22" s="33">
        <v>26491</v>
      </c>
      <c r="P22" s="22">
        <f>O22/O20*100</f>
        <v>50.717950681574507</v>
      </c>
      <c r="Q22" s="8">
        <f t="shared" si="9"/>
        <v>1.1775347824154332</v>
      </c>
    </row>
    <row r="23" spans="1:17" s="1" customFormat="1" ht="22.15" customHeight="1">
      <c r="A23" s="23" t="s">
        <v>77</v>
      </c>
      <c r="B23" s="20" t="s">
        <v>9</v>
      </c>
      <c r="C23" s="34">
        <f>SUM(C24:C25)</f>
        <v>31011</v>
      </c>
      <c r="D23" s="25">
        <f>D24+D25</f>
        <v>100</v>
      </c>
      <c r="E23" s="34">
        <f t="shared" ref="E23" si="35">SUM(E24:E25)</f>
        <v>33990</v>
      </c>
      <c r="F23" s="25">
        <f>F24+F25</f>
        <v>100</v>
      </c>
      <c r="G23" s="9">
        <f t="shared" si="6"/>
        <v>1.0960626874334913</v>
      </c>
      <c r="H23" s="34">
        <f t="shared" ref="H23" si="36">SUM(H24:H25)</f>
        <v>38150</v>
      </c>
      <c r="I23" s="25">
        <f>I24+I25</f>
        <v>100</v>
      </c>
      <c r="J23" s="34">
        <f t="shared" ref="J23" si="37">SUM(J24:J25)</f>
        <v>285367</v>
      </c>
      <c r="K23" s="25">
        <f>K24+K25</f>
        <v>100</v>
      </c>
      <c r="L23" s="9">
        <f t="shared" si="8"/>
        <v>7.4801310615989518</v>
      </c>
      <c r="M23" s="34">
        <f t="shared" ref="M23" si="38">SUM(M24:M25)</f>
        <v>26639</v>
      </c>
      <c r="N23" s="25">
        <f>N24+N25</f>
        <v>100</v>
      </c>
      <c r="O23" s="34">
        <f t="shared" ref="O23" si="39">SUM(O24:O25)</f>
        <v>31683</v>
      </c>
      <c r="P23" s="25">
        <f>P24+P25</f>
        <v>100</v>
      </c>
      <c r="Q23" s="9">
        <f t="shared" si="9"/>
        <v>1.189346446938699</v>
      </c>
    </row>
    <row r="24" spans="1:17" s="1" customFormat="1" ht="22.15" customHeight="1">
      <c r="A24" s="23"/>
      <c r="B24" s="20" t="s">
        <v>10</v>
      </c>
      <c r="C24" s="33">
        <v>18288</v>
      </c>
      <c r="D24" s="22">
        <f>C24/C23*100</f>
        <v>58.972622617780793</v>
      </c>
      <c r="E24" s="33">
        <v>20172</v>
      </c>
      <c r="F24" s="22">
        <f>E24/E23*100</f>
        <v>59.34686672550751</v>
      </c>
      <c r="G24" s="8">
        <f t="shared" si="6"/>
        <v>1.103018372703412</v>
      </c>
      <c r="H24" s="33">
        <v>22404</v>
      </c>
      <c r="I24" s="22">
        <f>H24/H23*100</f>
        <v>58.726081258191357</v>
      </c>
      <c r="J24" s="33">
        <v>196742</v>
      </c>
      <c r="K24" s="22">
        <f>J24/J23*100</f>
        <v>68.943500825253096</v>
      </c>
      <c r="L24" s="8">
        <f t="shared" si="8"/>
        <v>8.7815568648455624</v>
      </c>
      <c r="M24" s="33">
        <v>14130</v>
      </c>
      <c r="N24" s="22">
        <f>M24/M23*100</f>
        <v>53.042531626562564</v>
      </c>
      <c r="O24" s="33">
        <v>16642</v>
      </c>
      <c r="P24" s="22">
        <f>O24/O23*100</f>
        <v>52.526591547517597</v>
      </c>
      <c r="Q24" s="8">
        <f t="shared" si="9"/>
        <v>1.1777777777777778</v>
      </c>
    </row>
    <row r="25" spans="1:17" s="1" customFormat="1" ht="22.15" customHeight="1">
      <c r="A25" s="23"/>
      <c r="B25" s="20" t="s">
        <v>11</v>
      </c>
      <c r="C25" s="33">
        <v>12723</v>
      </c>
      <c r="D25" s="22">
        <f>C25/C23*100</f>
        <v>41.027377382219207</v>
      </c>
      <c r="E25" s="33">
        <v>13818</v>
      </c>
      <c r="F25" s="22">
        <f>E25/E23*100</f>
        <v>40.653133274492497</v>
      </c>
      <c r="G25" s="8">
        <f t="shared" si="6"/>
        <v>1.0860646074039142</v>
      </c>
      <c r="H25" s="33">
        <v>15746</v>
      </c>
      <c r="I25" s="22">
        <f>H25/H23*100</f>
        <v>41.27391874180865</v>
      </c>
      <c r="J25" s="33">
        <v>88625</v>
      </c>
      <c r="K25" s="22">
        <f>J25/J23*100</f>
        <v>31.056499174746904</v>
      </c>
      <c r="L25" s="8">
        <f t="shared" si="8"/>
        <v>5.6284135653499305</v>
      </c>
      <c r="M25" s="33">
        <v>12509</v>
      </c>
      <c r="N25" s="22">
        <f>M25/M23*100</f>
        <v>46.957468373437436</v>
      </c>
      <c r="O25" s="33">
        <v>15041</v>
      </c>
      <c r="P25" s="22">
        <f>O25/O23*100</f>
        <v>47.473408452482403</v>
      </c>
      <c r="Q25" s="8">
        <f t="shared" si="9"/>
        <v>1.2024142617315532</v>
      </c>
    </row>
    <row r="26" spans="1:17" s="1" customFormat="1" ht="22.15" customHeight="1">
      <c r="A26" s="23" t="s">
        <v>46</v>
      </c>
      <c r="B26" s="20" t="s">
        <v>9</v>
      </c>
      <c r="C26" s="34">
        <f>SUM(C27:C28)</f>
        <v>64737</v>
      </c>
      <c r="D26" s="25">
        <f>D27+D28</f>
        <v>100</v>
      </c>
      <c r="E26" s="34">
        <f t="shared" ref="E26" si="40">SUM(E27:E28)</f>
        <v>73856</v>
      </c>
      <c r="F26" s="25">
        <f>F27+F28</f>
        <v>100</v>
      </c>
      <c r="G26" s="9">
        <f t="shared" si="6"/>
        <v>1.1408622580595331</v>
      </c>
      <c r="H26" s="34">
        <f t="shared" ref="H26" si="41">SUM(H27:H28)</f>
        <v>71246</v>
      </c>
      <c r="I26" s="25">
        <f>I27+I28</f>
        <v>100</v>
      </c>
      <c r="J26" s="34">
        <f t="shared" ref="J26" si="42">SUM(J27:J28)</f>
        <v>259358</v>
      </c>
      <c r="K26" s="25">
        <f>K27+K28</f>
        <v>100</v>
      </c>
      <c r="L26" s="9">
        <f t="shared" si="8"/>
        <v>3.6403166493557535</v>
      </c>
      <c r="M26" s="34">
        <f t="shared" ref="M26" si="43">SUM(M27:M28)</f>
        <v>40985</v>
      </c>
      <c r="N26" s="25">
        <f>N27+N28</f>
        <v>100</v>
      </c>
      <c r="O26" s="34">
        <f t="shared" ref="O26" si="44">SUM(O27:O28)</f>
        <v>47384</v>
      </c>
      <c r="P26" s="25">
        <f>P27+P28</f>
        <v>100</v>
      </c>
      <c r="Q26" s="9">
        <f t="shared" si="9"/>
        <v>1.1561302915700866</v>
      </c>
    </row>
    <row r="27" spans="1:17" s="1" customFormat="1" ht="22.15" customHeight="1">
      <c r="A27" s="23"/>
      <c r="B27" s="20" t="s">
        <v>10</v>
      </c>
      <c r="C27" s="33">
        <v>33059</v>
      </c>
      <c r="D27" s="22">
        <f>C27/C26*100</f>
        <v>51.066623414739645</v>
      </c>
      <c r="E27" s="33">
        <v>38303</v>
      </c>
      <c r="F27" s="22">
        <f>E27/E26*100</f>
        <v>51.861730935875215</v>
      </c>
      <c r="G27" s="8">
        <f t="shared" si="6"/>
        <v>1.1586254877643003</v>
      </c>
      <c r="H27" s="33">
        <v>36746</v>
      </c>
      <c r="I27" s="22">
        <f>H27/H26*100</f>
        <v>51.576228840917381</v>
      </c>
      <c r="J27" s="33">
        <v>155658</v>
      </c>
      <c r="K27" s="22">
        <f>J27/J26*100</f>
        <v>60.016656513390757</v>
      </c>
      <c r="L27" s="8">
        <f t="shared" si="8"/>
        <v>4.2360529037174111</v>
      </c>
      <c r="M27" s="33">
        <v>21806</v>
      </c>
      <c r="N27" s="22">
        <f>M27/M26*100</f>
        <v>53.204831035744782</v>
      </c>
      <c r="O27" s="33">
        <v>25308</v>
      </c>
      <c r="P27" s="22">
        <f>O27/O26*100</f>
        <v>53.410433901738983</v>
      </c>
      <c r="Q27" s="8">
        <f t="shared" si="9"/>
        <v>1.1605980005503072</v>
      </c>
    </row>
    <row r="28" spans="1:17" s="1" customFormat="1" ht="22.15" customHeight="1">
      <c r="A28" s="23"/>
      <c r="B28" s="20" t="s">
        <v>11</v>
      </c>
      <c r="C28" s="33">
        <v>31678</v>
      </c>
      <c r="D28" s="22">
        <f>C28/C26*100</f>
        <v>48.933376585260362</v>
      </c>
      <c r="E28" s="33">
        <v>35553</v>
      </c>
      <c r="F28" s="22">
        <f>E28/E26*100</f>
        <v>48.138269064124785</v>
      </c>
      <c r="G28" s="8">
        <f t="shared" si="6"/>
        <v>1.1223246417071784</v>
      </c>
      <c r="H28" s="33">
        <v>34500</v>
      </c>
      <c r="I28" s="22">
        <f>H28/H26*100</f>
        <v>48.423771159082612</v>
      </c>
      <c r="J28" s="33">
        <v>103700</v>
      </c>
      <c r="K28" s="22">
        <f>J28/J26*100</f>
        <v>39.983343486609243</v>
      </c>
      <c r="L28" s="8">
        <f t="shared" si="8"/>
        <v>3.0057971014492755</v>
      </c>
      <c r="M28" s="33">
        <v>19179</v>
      </c>
      <c r="N28" s="22">
        <f>M28/M26*100</f>
        <v>46.795168964255211</v>
      </c>
      <c r="O28" s="33">
        <v>22076</v>
      </c>
      <c r="P28" s="22">
        <f>O28/O26*100</f>
        <v>46.589566098261017</v>
      </c>
      <c r="Q28" s="8">
        <f t="shared" si="9"/>
        <v>1.1510506282913604</v>
      </c>
    </row>
    <row r="29" spans="1:17" s="1" customFormat="1" ht="22.15" customHeight="1">
      <c r="A29" s="23" t="s">
        <v>78</v>
      </c>
      <c r="B29" s="20" t="s">
        <v>9</v>
      </c>
      <c r="C29" s="34">
        <f>SUM(C30:C31)</f>
        <v>76107</v>
      </c>
      <c r="D29" s="25">
        <f>D30+D31</f>
        <v>100</v>
      </c>
      <c r="E29" s="34">
        <f t="shared" ref="E29" si="45">SUM(E30:E31)</f>
        <v>82431</v>
      </c>
      <c r="F29" s="25">
        <f>F30+F31</f>
        <v>100</v>
      </c>
      <c r="G29" s="9">
        <f t="shared" si="6"/>
        <v>1.0830935393590602</v>
      </c>
      <c r="H29" s="34">
        <f t="shared" ref="H29" si="46">SUM(H30:H31)</f>
        <v>77649</v>
      </c>
      <c r="I29" s="25">
        <f>I30+I31</f>
        <v>100</v>
      </c>
      <c r="J29" s="34">
        <f t="shared" ref="J29" si="47">SUM(J30:J31)</f>
        <v>244827</v>
      </c>
      <c r="K29" s="25">
        <f>K30+K31</f>
        <v>100</v>
      </c>
      <c r="L29" s="9">
        <f t="shared" si="8"/>
        <v>3.1529961750956228</v>
      </c>
      <c r="M29" s="34">
        <f t="shared" ref="M29" si="48">SUM(M30:M31)</f>
        <v>53346</v>
      </c>
      <c r="N29" s="25">
        <f>N30+N31</f>
        <v>100</v>
      </c>
      <c r="O29" s="34">
        <f t="shared" ref="O29" si="49">SUM(O30:O31)</f>
        <v>61225</v>
      </c>
      <c r="P29" s="25">
        <f>P30+P31</f>
        <v>100</v>
      </c>
      <c r="Q29" s="9">
        <f t="shared" si="9"/>
        <v>1.1476961721591121</v>
      </c>
    </row>
    <row r="30" spans="1:17" s="1" customFormat="1" ht="22.15" customHeight="1">
      <c r="A30" s="23"/>
      <c r="B30" s="20" t="s">
        <v>10</v>
      </c>
      <c r="C30" s="33">
        <v>38649</v>
      </c>
      <c r="D30" s="22">
        <f>C30/C29*100</f>
        <v>50.782451022901967</v>
      </c>
      <c r="E30" s="33">
        <v>42223</v>
      </c>
      <c r="F30" s="22">
        <f>E30/E29*100</f>
        <v>51.222234353580575</v>
      </c>
      <c r="G30" s="8">
        <f t="shared" si="6"/>
        <v>1.0924732852078967</v>
      </c>
      <c r="H30" s="33">
        <v>39613</v>
      </c>
      <c r="I30" s="22">
        <f>H30/H29*100</f>
        <v>51.015467037566488</v>
      </c>
      <c r="J30" s="33">
        <v>146645</v>
      </c>
      <c r="K30" s="22">
        <f>J30/J29*100</f>
        <v>59.897396937429278</v>
      </c>
      <c r="L30" s="8">
        <f t="shared" si="8"/>
        <v>3.7019412819024056</v>
      </c>
      <c r="M30" s="33">
        <v>27746</v>
      </c>
      <c r="N30" s="22">
        <f>M30/M29*100</f>
        <v>52.011397293142878</v>
      </c>
      <c r="O30" s="33">
        <v>31712</v>
      </c>
      <c r="P30" s="22">
        <f>O30/O29*100</f>
        <v>51.795835034708048</v>
      </c>
      <c r="Q30" s="8">
        <f t="shared" si="9"/>
        <v>1.1429395228140993</v>
      </c>
    </row>
    <row r="31" spans="1:17" s="1" customFormat="1" ht="22.15" customHeight="1">
      <c r="A31" s="23"/>
      <c r="B31" s="20" t="s">
        <v>11</v>
      </c>
      <c r="C31" s="33">
        <v>37458</v>
      </c>
      <c r="D31" s="22">
        <f>C31/C29*100</f>
        <v>49.217548977098033</v>
      </c>
      <c r="E31" s="33">
        <v>40208</v>
      </c>
      <c r="F31" s="22">
        <f>E31/E29*100</f>
        <v>48.777765646419432</v>
      </c>
      <c r="G31" s="8">
        <f t="shared" si="6"/>
        <v>1.0734155587591436</v>
      </c>
      <c r="H31" s="33">
        <v>38036</v>
      </c>
      <c r="I31" s="22">
        <f>H31/H29*100</f>
        <v>48.984532962433512</v>
      </c>
      <c r="J31" s="33">
        <v>98182</v>
      </c>
      <c r="K31" s="22">
        <f>J31/J29*100</f>
        <v>40.102603062570715</v>
      </c>
      <c r="L31" s="8">
        <f t="shared" si="8"/>
        <v>2.581291408139657</v>
      </c>
      <c r="M31" s="33">
        <v>25600</v>
      </c>
      <c r="N31" s="22">
        <f>M31/M29*100</f>
        <v>47.988602706857122</v>
      </c>
      <c r="O31" s="33">
        <v>29513</v>
      </c>
      <c r="P31" s="22">
        <f>O31/O29*100</f>
        <v>48.204164965291959</v>
      </c>
      <c r="Q31" s="8">
        <f t="shared" si="9"/>
        <v>1.1528515625</v>
      </c>
    </row>
    <row r="32" spans="1:17" s="1" customFormat="1" ht="22.15" customHeight="1">
      <c r="A32" s="23" t="s">
        <v>79</v>
      </c>
      <c r="B32" s="20" t="s">
        <v>9</v>
      </c>
      <c r="C32" s="34">
        <f>SUM(C33:C34)</f>
        <v>45619</v>
      </c>
      <c r="D32" s="25">
        <f>D33+D34</f>
        <v>100</v>
      </c>
      <c r="E32" s="34">
        <f t="shared" ref="E32" si="50">SUM(E33:E34)</f>
        <v>48126</v>
      </c>
      <c r="F32" s="25">
        <f>F33+F34</f>
        <v>100</v>
      </c>
      <c r="G32" s="9">
        <f t="shared" si="6"/>
        <v>1.0549551721870274</v>
      </c>
      <c r="H32" s="34">
        <f t="shared" ref="H32" si="51">SUM(H33:H34)</f>
        <v>52257</v>
      </c>
      <c r="I32" s="25">
        <f>I33+I34</f>
        <v>100</v>
      </c>
      <c r="J32" s="34">
        <f t="shared" ref="J32" si="52">SUM(J33:J34)</f>
        <v>185765</v>
      </c>
      <c r="K32" s="25">
        <f>K33+K34</f>
        <v>100</v>
      </c>
      <c r="L32" s="9">
        <f t="shared" si="8"/>
        <v>3.5548347589796583</v>
      </c>
      <c r="M32" s="34">
        <f t="shared" ref="M32" si="53">SUM(M33:M34)</f>
        <v>37242</v>
      </c>
      <c r="N32" s="25">
        <f>N33+N34</f>
        <v>100</v>
      </c>
      <c r="O32" s="34">
        <f t="shared" ref="O32" si="54">SUM(O33:O34)</f>
        <v>44479</v>
      </c>
      <c r="P32" s="25">
        <f>P33+P34</f>
        <v>100</v>
      </c>
      <c r="Q32" s="9">
        <f t="shared" si="9"/>
        <v>1.1943236131249664</v>
      </c>
    </row>
    <row r="33" spans="1:17" s="1" customFormat="1" ht="22.15" customHeight="1">
      <c r="A33" s="23"/>
      <c r="B33" s="20" t="s">
        <v>10</v>
      </c>
      <c r="C33" s="33">
        <v>23598</v>
      </c>
      <c r="D33" s="22">
        <f>C33/C32*100</f>
        <v>51.728446480633075</v>
      </c>
      <c r="E33" s="33">
        <v>24783</v>
      </c>
      <c r="F33" s="22">
        <f>E33/E32*100</f>
        <v>51.496072808876704</v>
      </c>
      <c r="G33" s="8">
        <f t="shared" si="6"/>
        <v>1.0502161200101703</v>
      </c>
      <c r="H33" s="33">
        <v>27710</v>
      </c>
      <c r="I33" s="22">
        <f>H33/H32*100</f>
        <v>53.026388809154753</v>
      </c>
      <c r="J33" s="33">
        <v>114745</v>
      </c>
      <c r="K33" s="22">
        <f>J33/J32*100</f>
        <v>61.768901569186873</v>
      </c>
      <c r="L33" s="8">
        <f t="shared" si="8"/>
        <v>4.1409238542042583</v>
      </c>
      <c r="M33" s="33">
        <v>19028</v>
      </c>
      <c r="N33" s="22">
        <f>M33/M32*100</f>
        <v>51.092852156167766</v>
      </c>
      <c r="O33" s="33">
        <v>22378</v>
      </c>
      <c r="P33" s="22">
        <f>O33/O32*100</f>
        <v>50.311382899795412</v>
      </c>
      <c r="Q33" s="8">
        <f t="shared" si="9"/>
        <v>1.176056338028169</v>
      </c>
    </row>
    <row r="34" spans="1:17" s="1" customFormat="1" ht="22.15" customHeight="1">
      <c r="A34" s="23"/>
      <c r="B34" s="20" t="s">
        <v>11</v>
      </c>
      <c r="C34" s="33">
        <v>22021</v>
      </c>
      <c r="D34" s="22">
        <f>C34/C32*100</f>
        <v>48.271553519366933</v>
      </c>
      <c r="E34" s="33">
        <v>23343</v>
      </c>
      <c r="F34" s="22">
        <f>E34/E32*100</f>
        <v>48.503927191123303</v>
      </c>
      <c r="G34" s="8">
        <f t="shared" si="6"/>
        <v>1.060033604286817</v>
      </c>
      <c r="H34" s="33">
        <v>24547</v>
      </c>
      <c r="I34" s="22">
        <f>H34/H32*100</f>
        <v>46.973611190845247</v>
      </c>
      <c r="J34" s="33">
        <v>71020</v>
      </c>
      <c r="K34" s="22">
        <f>J34/J32*100</f>
        <v>38.231098430813127</v>
      </c>
      <c r="L34" s="8">
        <f t="shared" si="8"/>
        <v>2.8932252413736914</v>
      </c>
      <c r="M34" s="33">
        <v>18214</v>
      </c>
      <c r="N34" s="22">
        <f>M34/M32*100</f>
        <v>48.907147843832234</v>
      </c>
      <c r="O34" s="33">
        <v>22101</v>
      </c>
      <c r="P34" s="22">
        <f>O34/O32*100</f>
        <v>49.688617100204588</v>
      </c>
      <c r="Q34" s="8">
        <f t="shared" si="9"/>
        <v>1.2134072691336335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83133</v>
      </c>
      <c r="D35" s="25">
        <f>D36+D37</f>
        <v>100</v>
      </c>
      <c r="E35" s="34">
        <f t="shared" ref="E35" si="55">SUM(E36:E37)</f>
        <v>89779</v>
      </c>
      <c r="F35" s="25">
        <f>F36+F37</f>
        <v>100</v>
      </c>
      <c r="G35" s="9">
        <f t="shared" si="6"/>
        <v>1.0799441858227179</v>
      </c>
      <c r="H35" s="34">
        <f t="shared" ref="H35" si="56">SUM(H36:H37)</f>
        <v>85205</v>
      </c>
      <c r="I35" s="25">
        <f>I36+I37</f>
        <v>100</v>
      </c>
      <c r="J35" s="34">
        <f t="shared" ref="J35" si="57">SUM(J36:J37)</f>
        <v>313166</v>
      </c>
      <c r="K35" s="25">
        <f>K36+K37</f>
        <v>100</v>
      </c>
      <c r="L35" s="9">
        <f t="shared" si="8"/>
        <v>3.6754415820667803</v>
      </c>
      <c r="M35" s="34">
        <f t="shared" ref="M35" si="58">SUM(M36:M37)</f>
        <v>63017</v>
      </c>
      <c r="N35" s="25">
        <f>N36+N37</f>
        <v>100</v>
      </c>
      <c r="O35" s="34">
        <f t="shared" ref="O35" si="59">SUM(O36:O37)</f>
        <v>73419</v>
      </c>
      <c r="P35" s="25">
        <f>P36+P37</f>
        <v>100</v>
      </c>
      <c r="Q35" s="9">
        <f t="shared" si="9"/>
        <v>1.1650665693384326</v>
      </c>
    </row>
    <row r="36" spans="1:17" s="1" customFormat="1" ht="22.15" customHeight="1">
      <c r="A36" s="23"/>
      <c r="B36" s="20" t="s">
        <v>10</v>
      </c>
      <c r="C36" s="33">
        <v>41733</v>
      </c>
      <c r="D36" s="22">
        <f>C36/C35*100</f>
        <v>50.200281476669915</v>
      </c>
      <c r="E36" s="33">
        <v>45055</v>
      </c>
      <c r="F36" s="22">
        <f>E36/E35*100</f>
        <v>50.18434154980563</v>
      </c>
      <c r="G36" s="8">
        <f t="shared" si="6"/>
        <v>1.0796012747705652</v>
      </c>
      <c r="H36" s="33">
        <v>43988</v>
      </c>
      <c r="I36" s="22">
        <f>H36/H35*100</f>
        <v>51.626078281790974</v>
      </c>
      <c r="J36" s="33">
        <v>195081</v>
      </c>
      <c r="K36" s="22">
        <f>J36/J35*100</f>
        <v>62.293160815669644</v>
      </c>
      <c r="L36" s="8">
        <f t="shared" si="8"/>
        <v>4.4348686005274169</v>
      </c>
      <c r="M36" s="33">
        <v>31737</v>
      </c>
      <c r="N36" s="22">
        <f>M36/M35*100</f>
        <v>50.362600568100667</v>
      </c>
      <c r="O36" s="33">
        <v>36514</v>
      </c>
      <c r="P36" s="22">
        <f>O36/O35*100</f>
        <v>49.733720154183523</v>
      </c>
      <c r="Q36" s="8">
        <f t="shared" si="9"/>
        <v>1.1505183224627407</v>
      </c>
    </row>
    <row r="37" spans="1:17" s="1" customFormat="1" ht="22.15" customHeight="1">
      <c r="A37" s="23"/>
      <c r="B37" s="20" t="s">
        <v>11</v>
      </c>
      <c r="C37" s="33">
        <v>41400</v>
      </c>
      <c r="D37" s="22">
        <f>C37/C35*100</f>
        <v>49.799718523330085</v>
      </c>
      <c r="E37" s="33">
        <v>44724</v>
      </c>
      <c r="F37" s="22">
        <f>E37/E35*100</f>
        <v>49.81565845019437</v>
      </c>
      <c r="G37" s="8">
        <f t="shared" si="6"/>
        <v>1.0802898550724638</v>
      </c>
      <c r="H37" s="33">
        <v>41217</v>
      </c>
      <c r="I37" s="22">
        <f>H37/H35*100</f>
        <v>48.373921718209026</v>
      </c>
      <c r="J37" s="33">
        <v>118085</v>
      </c>
      <c r="K37" s="22">
        <f>J37/J35*100</f>
        <v>37.706839184330356</v>
      </c>
      <c r="L37" s="8">
        <f t="shared" si="8"/>
        <v>2.8649586335735253</v>
      </c>
      <c r="M37" s="33">
        <v>31280</v>
      </c>
      <c r="N37" s="22">
        <f>M37/M35*100</f>
        <v>49.637399431899325</v>
      </c>
      <c r="O37" s="33">
        <v>36905</v>
      </c>
      <c r="P37" s="22">
        <f>O37/O35*100</f>
        <v>50.266279845816477</v>
      </c>
      <c r="Q37" s="8">
        <f t="shared" si="9"/>
        <v>1.1798273657289002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16581</v>
      </c>
      <c r="D38" s="25">
        <f>D39+D40</f>
        <v>100</v>
      </c>
      <c r="E38" s="34">
        <f t="shared" ref="E38" si="60">SUM(E39:E40)</f>
        <v>16522</v>
      </c>
      <c r="F38" s="25">
        <f>F39+F40</f>
        <v>100</v>
      </c>
      <c r="G38" s="9">
        <f t="shared" si="6"/>
        <v>0.99644171039141183</v>
      </c>
      <c r="H38" s="34">
        <f t="shared" ref="H38" si="61">SUM(H39:H40)</f>
        <v>29344</v>
      </c>
      <c r="I38" s="25">
        <f>I39+I40</f>
        <v>100</v>
      </c>
      <c r="J38" s="34">
        <f t="shared" ref="J38" si="62">SUM(J39:J40)</f>
        <v>188589</v>
      </c>
      <c r="K38" s="25">
        <f>K39+K40</f>
        <v>100</v>
      </c>
      <c r="L38" s="9">
        <f t="shared" si="8"/>
        <v>6.4268334242093781</v>
      </c>
      <c r="M38" s="34">
        <f t="shared" ref="M38" si="63">SUM(M39:M40)</f>
        <v>15891</v>
      </c>
      <c r="N38" s="25">
        <f>N39+N40</f>
        <v>100</v>
      </c>
      <c r="O38" s="34">
        <f t="shared" ref="O38" si="64">SUM(O39:O40)</f>
        <v>19439</v>
      </c>
      <c r="P38" s="25">
        <f>P39+P40</f>
        <v>100</v>
      </c>
      <c r="Q38" s="9">
        <f t="shared" si="9"/>
        <v>1.2232710339185702</v>
      </c>
    </row>
    <row r="39" spans="1:17" s="1" customFormat="1" ht="22.15" customHeight="1">
      <c r="A39" s="23"/>
      <c r="B39" s="20" t="s">
        <v>10</v>
      </c>
      <c r="C39" s="33">
        <v>10949</v>
      </c>
      <c r="D39" s="22">
        <f>C39/C38*100</f>
        <v>66.033411736324709</v>
      </c>
      <c r="E39" s="33">
        <v>10752</v>
      </c>
      <c r="F39" s="22">
        <f>E39/E38*100</f>
        <v>65.076867207359882</v>
      </c>
      <c r="G39" s="8">
        <f t="shared" si="6"/>
        <v>0.98200748926842629</v>
      </c>
      <c r="H39" s="33">
        <v>20372</v>
      </c>
      <c r="I39" s="22">
        <f>H39/H38*100</f>
        <v>69.424754634678294</v>
      </c>
      <c r="J39" s="33">
        <v>146832</v>
      </c>
      <c r="K39" s="22">
        <f>J39/J38*100</f>
        <v>77.858199576857615</v>
      </c>
      <c r="L39" s="8">
        <f t="shared" si="8"/>
        <v>7.2075397604555276</v>
      </c>
      <c r="M39" s="33">
        <v>9204</v>
      </c>
      <c r="N39" s="22">
        <f>M39/M38*100</f>
        <v>57.919577119124035</v>
      </c>
      <c r="O39" s="33">
        <v>11083</v>
      </c>
      <c r="P39" s="22">
        <f>O39/O38*100</f>
        <v>57.014249704202889</v>
      </c>
      <c r="Q39" s="8">
        <f t="shared" si="9"/>
        <v>1.2041503694046067</v>
      </c>
    </row>
    <row r="40" spans="1:17" s="1" customFormat="1" ht="22.15" customHeight="1">
      <c r="A40" s="23"/>
      <c r="B40" s="20" t="s">
        <v>11</v>
      </c>
      <c r="C40" s="33">
        <v>5632</v>
      </c>
      <c r="D40" s="22">
        <f>C40/C38*100</f>
        <v>33.966588263675291</v>
      </c>
      <c r="E40" s="33">
        <v>5770</v>
      </c>
      <c r="F40" s="22">
        <f>E40/E38*100</f>
        <v>34.923132792640118</v>
      </c>
      <c r="G40" s="8">
        <f t="shared" si="6"/>
        <v>1.0245028409090908</v>
      </c>
      <c r="H40" s="33">
        <v>8972</v>
      </c>
      <c r="I40" s="22">
        <f>H40/H38*100</f>
        <v>30.575245365321702</v>
      </c>
      <c r="J40" s="33">
        <v>41757</v>
      </c>
      <c r="K40" s="22">
        <f>J40/J38*100</f>
        <v>22.141800423142389</v>
      </c>
      <c r="L40" s="8">
        <f t="shared" si="8"/>
        <v>4.6541462327240302</v>
      </c>
      <c r="M40" s="33">
        <v>6687</v>
      </c>
      <c r="N40" s="22">
        <f>M40/M38*100</f>
        <v>42.080422880875965</v>
      </c>
      <c r="O40" s="33">
        <v>8356</v>
      </c>
      <c r="P40" s="22">
        <f>O40/O38*100</f>
        <v>42.985750295797111</v>
      </c>
      <c r="Q40" s="8">
        <f t="shared" si="9"/>
        <v>1.2495887542993869</v>
      </c>
    </row>
    <row r="41" spans="1:17" s="1" customFormat="1" ht="22.15" customHeight="1">
      <c r="A41" s="23" t="s">
        <v>64</v>
      </c>
      <c r="B41" s="20" t="s">
        <v>9</v>
      </c>
      <c r="C41" s="34">
        <f>SUM(C42:C43)</f>
        <v>22224</v>
      </c>
      <c r="D41" s="25">
        <f>D42+D43</f>
        <v>100</v>
      </c>
      <c r="E41" s="34">
        <f t="shared" ref="E41" si="65">SUM(E42:E43)</f>
        <v>23000</v>
      </c>
      <c r="F41" s="25">
        <f>F42+F43</f>
        <v>100</v>
      </c>
      <c r="G41" s="9">
        <f t="shared" si="6"/>
        <v>1.0349172066234702</v>
      </c>
      <c r="H41" s="34">
        <f t="shared" ref="H41" si="66">SUM(H42:H43)</f>
        <v>32217</v>
      </c>
      <c r="I41" s="25">
        <f>I42+I43</f>
        <v>100</v>
      </c>
      <c r="J41" s="34">
        <f t="shared" ref="J41" si="67">SUM(J42:J43)</f>
        <v>168147</v>
      </c>
      <c r="K41" s="25">
        <f>K42+K43</f>
        <v>100</v>
      </c>
      <c r="L41" s="9">
        <f t="shared" si="8"/>
        <v>5.2192010429276472</v>
      </c>
      <c r="M41" s="34">
        <f t="shared" ref="M41" si="68">SUM(M42:M43)</f>
        <v>20403</v>
      </c>
      <c r="N41" s="25">
        <f>N42+N43</f>
        <v>100</v>
      </c>
      <c r="O41" s="34">
        <f t="shared" ref="O41" si="69">SUM(O42:O43)</f>
        <v>24474</v>
      </c>
      <c r="P41" s="25">
        <f>P42+P43</f>
        <v>100</v>
      </c>
      <c r="Q41" s="9">
        <f t="shared" si="9"/>
        <v>1.1995294809586825</v>
      </c>
    </row>
    <row r="42" spans="1:17" s="1" customFormat="1" ht="22.15" customHeight="1">
      <c r="A42" s="23"/>
      <c r="B42" s="20" t="s">
        <v>10</v>
      </c>
      <c r="C42" s="33">
        <v>13644</v>
      </c>
      <c r="D42" s="22">
        <f>C42/C41*100</f>
        <v>61.393088552915764</v>
      </c>
      <c r="E42" s="33">
        <v>13966</v>
      </c>
      <c r="F42" s="22">
        <f>E42/E41*100</f>
        <v>60.721739130434784</v>
      </c>
      <c r="G42" s="8">
        <f t="shared" si="6"/>
        <v>1.0236001172676634</v>
      </c>
      <c r="H42" s="33">
        <v>20631</v>
      </c>
      <c r="I42" s="22">
        <f>H42/H41*100</f>
        <v>64.037619890120126</v>
      </c>
      <c r="J42" s="33">
        <v>119227</v>
      </c>
      <c r="K42" s="22">
        <f>J42/J41*100</f>
        <v>70.906409272838644</v>
      </c>
      <c r="L42" s="8">
        <f t="shared" si="8"/>
        <v>5.7790218603073047</v>
      </c>
      <c r="M42" s="33">
        <v>11209</v>
      </c>
      <c r="N42" s="22">
        <f>M42/M41*100</f>
        <v>54.937999313826403</v>
      </c>
      <c r="O42" s="33">
        <v>13215</v>
      </c>
      <c r="P42" s="22">
        <f>O42/O41*100</f>
        <v>53.996077469968128</v>
      </c>
      <c r="Q42" s="8">
        <f t="shared" si="9"/>
        <v>1.1789633330359532</v>
      </c>
    </row>
    <row r="43" spans="1:17" s="1" customFormat="1" ht="22.15" customHeight="1">
      <c r="A43" s="23"/>
      <c r="B43" s="20" t="s">
        <v>11</v>
      </c>
      <c r="C43" s="33">
        <v>8580</v>
      </c>
      <c r="D43" s="22">
        <f>C43/C41*100</f>
        <v>38.606911447084236</v>
      </c>
      <c r="E43" s="33">
        <v>9034</v>
      </c>
      <c r="F43" s="22">
        <f>E43/E41*100</f>
        <v>39.278260869565216</v>
      </c>
      <c r="G43" s="8">
        <f t="shared" si="6"/>
        <v>1.0529137529137529</v>
      </c>
      <c r="H43" s="33">
        <v>11586</v>
      </c>
      <c r="I43" s="22">
        <f>H43/H41*100</f>
        <v>35.962380109879874</v>
      </c>
      <c r="J43" s="33">
        <v>48920</v>
      </c>
      <c r="K43" s="22">
        <f>J43/J41*100</f>
        <v>29.093590727161349</v>
      </c>
      <c r="L43" s="8">
        <f t="shared" si="8"/>
        <v>4.2223373036423268</v>
      </c>
      <c r="M43" s="33">
        <v>9194</v>
      </c>
      <c r="N43" s="22">
        <f>M43/M41*100</f>
        <v>45.062000686173604</v>
      </c>
      <c r="O43" s="33">
        <v>11259</v>
      </c>
      <c r="P43" s="22">
        <f>O43/O41*100</f>
        <v>46.003922530031872</v>
      </c>
      <c r="Q43" s="8">
        <f t="shared" si="9"/>
        <v>1.2246030019577985</v>
      </c>
    </row>
    <row r="44" spans="1:17" s="1" customFormat="1" ht="22.15" customHeight="1">
      <c r="A44" s="23" t="s">
        <v>80</v>
      </c>
      <c r="B44" s="20" t="s">
        <v>37</v>
      </c>
      <c r="C44" s="34">
        <f>SUM(C45:C46)</f>
        <v>2905</v>
      </c>
      <c r="D44" s="25">
        <f>D45+D46</f>
        <v>100</v>
      </c>
      <c r="E44" s="34">
        <f t="shared" ref="E44" si="70">SUM(E45:E46)</f>
        <v>3067</v>
      </c>
      <c r="F44" s="25">
        <f>F45+F46</f>
        <v>99.999999999999986</v>
      </c>
      <c r="G44" s="9">
        <f t="shared" si="6"/>
        <v>1.0557659208261618</v>
      </c>
      <c r="H44" s="34">
        <f t="shared" ref="H44" si="71">SUM(H45:H46)</f>
        <v>4294</v>
      </c>
      <c r="I44" s="25">
        <f>I45+I46</f>
        <v>100</v>
      </c>
      <c r="J44" s="34">
        <f t="shared" ref="J44" si="72">SUM(J45:J46)</f>
        <v>30351</v>
      </c>
      <c r="K44" s="25">
        <f>K45+K46</f>
        <v>100</v>
      </c>
      <c r="L44" s="9">
        <f t="shared" si="8"/>
        <v>7.0682347461574286</v>
      </c>
      <c r="M44" s="34">
        <f t="shared" ref="M44" si="73">SUM(M45:M46)</f>
        <v>3233</v>
      </c>
      <c r="N44" s="25">
        <f>N45+N46</f>
        <v>100</v>
      </c>
      <c r="O44" s="34">
        <f t="shared" ref="O44" si="74">SUM(O45:O46)</f>
        <v>3877</v>
      </c>
      <c r="P44" s="25">
        <f>P45+P46</f>
        <v>100</v>
      </c>
      <c r="Q44" s="9">
        <f t="shared" si="9"/>
        <v>1.1991957933807609</v>
      </c>
    </row>
    <row r="45" spans="1:17" s="1" customFormat="1" ht="22.15" customHeight="1">
      <c r="A45" s="26"/>
      <c r="B45" s="20" t="s">
        <v>10</v>
      </c>
      <c r="C45" s="33">
        <v>2133</v>
      </c>
      <c r="D45" s="22">
        <f>C45/C44*100</f>
        <v>73.425129087779695</v>
      </c>
      <c r="E45" s="33">
        <v>2276</v>
      </c>
      <c r="F45" s="22">
        <f>E45/E44*100</f>
        <v>74.209325073361583</v>
      </c>
      <c r="G45" s="8">
        <f t="shared" si="6"/>
        <v>1.0670417252695734</v>
      </c>
      <c r="H45" s="33">
        <v>2691</v>
      </c>
      <c r="I45" s="22">
        <f>H45/H44*100</f>
        <v>62.668840242198421</v>
      </c>
      <c r="J45" s="33">
        <v>24184</v>
      </c>
      <c r="K45" s="22">
        <f>J45/J44*100</f>
        <v>79.681064874303971</v>
      </c>
      <c r="L45" s="8">
        <f t="shared" si="8"/>
        <v>8.9869936826458563</v>
      </c>
      <c r="M45" s="33">
        <v>1997</v>
      </c>
      <c r="N45" s="22">
        <f>M45/M44*100</f>
        <v>61.769254562326012</v>
      </c>
      <c r="O45" s="33">
        <v>2428</v>
      </c>
      <c r="P45" s="22">
        <f>O45/O44*100</f>
        <v>62.625741552746973</v>
      </c>
      <c r="Q45" s="8">
        <f t="shared" si="9"/>
        <v>1.2158237356034052</v>
      </c>
    </row>
    <row r="46" spans="1:17" ht="22.15" customHeight="1" thickBot="1">
      <c r="A46" s="27"/>
      <c r="B46" s="10" t="s">
        <v>81</v>
      </c>
      <c r="C46" s="28">
        <v>772</v>
      </c>
      <c r="D46" s="29">
        <f>C46/C44*100</f>
        <v>26.574870912220312</v>
      </c>
      <c r="E46" s="28">
        <v>791</v>
      </c>
      <c r="F46" s="29">
        <f>E46/E44*100</f>
        <v>25.790674926638406</v>
      </c>
      <c r="G46" s="30">
        <f>E46/C46</f>
        <v>1.0246113989637307</v>
      </c>
      <c r="H46" s="31">
        <v>1603</v>
      </c>
      <c r="I46" s="11">
        <f>H46/H44*100</f>
        <v>37.331159757801586</v>
      </c>
      <c r="J46" s="31">
        <v>6167</v>
      </c>
      <c r="K46" s="11">
        <f>J46/J44*100</f>
        <v>20.318935125696022</v>
      </c>
      <c r="L46" s="12">
        <f>J46/H46</f>
        <v>3.8471615720524017</v>
      </c>
      <c r="M46" s="31">
        <v>1236</v>
      </c>
      <c r="N46" s="11">
        <f>M46/M44*100</f>
        <v>38.230745437673988</v>
      </c>
      <c r="O46" s="31">
        <v>1449</v>
      </c>
      <c r="P46" s="11">
        <f>O46/O44*100</f>
        <v>37.374258447253027</v>
      </c>
      <c r="Q46" s="12">
        <f>O46/M46</f>
        <v>1.1723300970873787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36"/>
      <c r="B2" s="36"/>
      <c r="C2" s="43" t="s">
        <v>85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4</v>
      </c>
      <c r="E4" s="3" t="s">
        <v>5</v>
      </c>
      <c r="F4" s="4" t="s">
        <v>4</v>
      </c>
      <c r="G4" s="5" t="s">
        <v>18</v>
      </c>
      <c r="H4" s="3" t="s">
        <v>19</v>
      </c>
      <c r="I4" s="4" t="s">
        <v>4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8</v>
      </c>
      <c r="P4" s="4" t="s">
        <v>4</v>
      </c>
      <c r="Q4" s="6" t="s">
        <v>43</v>
      </c>
    </row>
    <row r="5" spans="1:17" s="1" customFormat="1" ht="22.15" customHeight="1">
      <c r="A5" s="15" t="s">
        <v>59</v>
      </c>
      <c r="B5" s="16"/>
      <c r="C5" s="32">
        <f>SUM(C6:C7)</f>
        <v>862346</v>
      </c>
      <c r="D5" s="18">
        <f>D6+D7</f>
        <v>100</v>
      </c>
      <c r="E5" s="32">
        <f t="shared" ref="E5" si="0">SUM(E6:E7)</f>
        <v>961428</v>
      </c>
      <c r="F5" s="18">
        <f>F6+F7</f>
        <v>100</v>
      </c>
      <c r="G5" s="7">
        <f>E5/C5</f>
        <v>1.1148981963156319</v>
      </c>
      <c r="H5" s="32">
        <f t="shared" ref="H5" si="1">SUM(H6:H7)</f>
        <v>931151</v>
      </c>
      <c r="I5" s="18">
        <f>I6+I7</f>
        <v>100</v>
      </c>
      <c r="J5" s="32">
        <f t="shared" ref="J5" si="2">SUM(J6:J7)</f>
        <v>3786277</v>
      </c>
      <c r="K5" s="18">
        <f>K6+K7</f>
        <v>100</v>
      </c>
      <c r="L5" s="7">
        <f>J5/H5</f>
        <v>4.066233081422884</v>
      </c>
      <c r="M5" s="32">
        <f t="shared" ref="M5" si="3">SUM(M6:M7)</f>
        <v>624783</v>
      </c>
      <c r="N5" s="18">
        <f>N6+N7</f>
        <v>100</v>
      </c>
      <c r="O5" s="32">
        <f t="shared" ref="O5" si="4">SUM(O6:O7)</f>
        <v>732128</v>
      </c>
      <c r="P5" s="18">
        <f>P6+P7</f>
        <v>100</v>
      </c>
      <c r="Q5" s="7">
        <f>O5/M5</f>
        <v>1.1718116530059237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440786</v>
      </c>
      <c r="D6" s="22">
        <f>C6/C5*100</f>
        <v>51.114749764015833</v>
      </c>
      <c r="E6" s="33">
        <f>E9+E12+E15+E18+E21+E24+E27+E30+E33+E36+E39+E42+E45</f>
        <v>492057</v>
      </c>
      <c r="F6" s="22">
        <f>E6/E5*100</f>
        <v>51.179807536289765</v>
      </c>
      <c r="G6" s="8">
        <f>E6/C6</f>
        <v>1.1163172151565612</v>
      </c>
      <c r="H6" s="33">
        <f>H9+H12+H15+H18+H21+H24+H27+H30+H33+H36+H39+H42+H45</f>
        <v>486631</v>
      </c>
      <c r="I6" s="22">
        <f>H6/H5*100</f>
        <v>52.261233677459408</v>
      </c>
      <c r="J6" s="33">
        <f>J9+J12+J15+J18+J21+J24+J27+J30+J33+J36+J39+J42+J45</f>
        <v>2382662</v>
      </c>
      <c r="K6" s="22">
        <f>J6/J5*100</f>
        <v>62.928887664584501</v>
      </c>
      <c r="L6" s="8">
        <f>J6/H6</f>
        <v>4.896239655919989</v>
      </c>
      <c r="M6" s="33">
        <f>M9+M12+M15+M18+M21+M24+M27+M30+M33+M36+M39+M42+M45</f>
        <v>320945</v>
      </c>
      <c r="N6" s="22">
        <f>M6/M5*100</f>
        <v>51.36903532906625</v>
      </c>
      <c r="O6" s="33">
        <f t="shared" ref="O6:O7" si="5">O9+O12+O15+O18+O21+O24+O27+O30+O33+O36+O39+O42+O45</f>
        <v>373904</v>
      </c>
      <c r="P6" s="22">
        <f>O6/O5*100</f>
        <v>51.070850998732467</v>
      </c>
      <c r="Q6" s="8">
        <f>O6/M6</f>
        <v>1.1650095810808705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421560</v>
      </c>
      <c r="D7" s="22">
        <f>C7/C5*100</f>
        <v>48.885250235984159</v>
      </c>
      <c r="E7" s="33">
        <f>E10+E13+E16+E19+E22+E25+E28+E31+E34+E37+E40+E43+E46</f>
        <v>469371</v>
      </c>
      <c r="F7" s="22">
        <f>E7/E5*100</f>
        <v>48.820192463710235</v>
      </c>
      <c r="G7" s="8">
        <f t="shared" ref="G7:G45" si="6">E7/C7</f>
        <v>1.1134144605750071</v>
      </c>
      <c r="H7" s="33">
        <f>H10+H13+H16+H19+H22+H25+H28+H31+H34+H37+H40+H43+H46</f>
        <v>444520</v>
      </c>
      <c r="I7" s="22">
        <f>H7/H5*100</f>
        <v>47.738766322540599</v>
      </c>
      <c r="J7" s="33">
        <f t="shared" ref="J7" si="7">J10+J13+J16+J19+J22+J25+J28+J31+J34+J37+J40+J43+J46</f>
        <v>1403615</v>
      </c>
      <c r="K7" s="22">
        <f>J7/J5*100</f>
        <v>37.071112335415499</v>
      </c>
      <c r="L7" s="8">
        <f t="shared" ref="L7:L45" si="8">J7/H7</f>
        <v>3.1575969585170522</v>
      </c>
      <c r="M7" s="33">
        <f>M10+M13+M16+M19+M22+M25+M28+M31+M34+M37+M40+M43+M46</f>
        <v>303838</v>
      </c>
      <c r="N7" s="22">
        <f>M7/M5*100</f>
        <v>48.630964670933743</v>
      </c>
      <c r="O7" s="33">
        <f t="shared" si="5"/>
        <v>358224</v>
      </c>
      <c r="P7" s="22">
        <f>O7/O5*100</f>
        <v>48.929149001267533</v>
      </c>
      <c r="Q7" s="8">
        <f t="shared" ref="Q7:Q45" si="9">O7/M7</f>
        <v>1.1789967021899828</v>
      </c>
    </row>
    <row r="8" spans="1:17" s="1" customFormat="1" ht="22.15" customHeight="1">
      <c r="A8" s="23" t="s">
        <v>74</v>
      </c>
      <c r="B8" s="20" t="s">
        <v>9</v>
      </c>
      <c r="C8" s="34">
        <f>SUM(C9:C10)</f>
        <v>175815</v>
      </c>
      <c r="D8" s="25">
        <f>D9+D10</f>
        <v>100</v>
      </c>
      <c r="E8" s="34">
        <f t="shared" ref="E8" si="10">SUM(E9:E10)</f>
        <v>204279</v>
      </c>
      <c r="F8" s="25">
        <f>F9+F10</f>
        <v>100</v>
      </c>
      <c r="G8" s="9">
        <f t="shared" si="6"/>
        <v>1.1618974490231209</v>
      </c>
      <c r="H8" s="34">
        <f t="shared" ref="H8" si="11">SUM(H9:H10)</f>
        <v>176139</v>
      </c>
      <c r="I8" s="25">
        <f>I9+I10</f>
        <v>100</v>
      </c>
      <c r="J8" s="34">
        <f t="shared" ref="J8" si="12">SUM(J9:J10)</f>
        <v>576464</v>
      </c>
      <c r="K8" s="25">
        <f>K9+K10</f>
        <v>100</v>
      </c>
      <c r="L8" s="9">
        <f t="shared" si="8"/>
        <v>3.2727788848579813</v>
      </c>
      <c r="M8" s="34">
        <f t="shared" ref="M8" si="13">SUM(M9:M10)</f>
        <v>116749</v>
      </c>
      <c r="N8" s="25">
        <f>N9+N10</f>
        <v>100</v>
      </c>
      <c r="O8" s="34">
        <f t="shared" ref="O8" si="14">SUM(O9:O10)</f>
        <v>134998</v>
      </c>
      <c r="P8" s="25">
        <f>P9+P10</f>
        <v>100</v>
      </c>
      <c r="Q8" s="9">
        <f t="shared" si="9"/>
        <v>1.1563096900187582</v>
      </c>
    </row>
    <row r="9" spans="1:17" s="1" customFormat="1" ht="22.15" customHeight="1">
      <c r="A9" s="23"/>
      <c r="B9" s="20" t="s">
        <v>10</v>
      </c>
      <c r="C9" s="33">
        <v>82636</v>
      </c>
      <c r="D9" s="22">
        <f>C9/C8*100</f>
        <v>47.00167790006541</v>
      </c>
      <c r="E9" s="33">
        <v>96784</v>
      </c>
      <c r="F9" s="22">
        <f>E9/E8*100</f>
        <v>47.3783404069924</v>
      </c>
      <c r="G9" s="8">
        <f t="shared" si="6"/>
        <v>1.1712086741855849</v>
      </c>
      <c r="H9" s="33">
        <v>83166</v>
      </c>
      <c r="I9" s="22">
        <f>H9/H8*100</f>
        <v>47.216119087765911</v>
      </c>
      <c r="J9" s="33">
        <v>325613</v>
      </c>
      <c r="K9" s="22">
        <f>J9/J8*100</f>
        <v>56.484533292625386</v>
      </c>
      <c r="L9" s="8">
        <f t="shared" si="8"/>
        <v>3.9152177572565714</v>
      </c>
      <c r="M9" s="33">
        <v>57434</v>
      </c>
      <c r="N9" s="22">
        <f>M9/M8*100</f>
        <v>49.194425648185423</v>
      </c>
      <c r="O9" s="33">
        <v>66235</v>
      </c>
      <c r="P9" s="22">
        <f>O9/O8*100</f>
        <v>49.063689832441966</v>
      </c>
      <c r="Q9" s="8">
        <f t="shared" si="9"/>
        <v>1.1532367587143504</v>
      </c>
    </row>
    <row r="10" spans="1:17" s="1" customFormat="1" ht="22.15" customHeight="1">
      <c r="A10" s="23"/>
      <c r="B10" s="20" t="s">
        <v>11</v>
      </c>
      <c r="C10" s="33">
        <v>93179</v>
      </c>
      <c r="D10" s="22">
        <f>C10/C8*100</f>
        <v>52.99832209993459</v>
      </c>
      <c r="E10" s="33">
        <v>107495</v>
      </c>
      <c r="F10" s="22">
        <f>E10/E8*100</f>
        <v>52.6216595930076</v>
      </c>
      <c r="G10" s="8">
        <f t="shared" si="6"/>
        <v>1.1536397686173923</v>
      </c>
      <c r="H10" s="33">
        <v>92973</v>
      </c>
      <c r="I10" s="22">
        <f>H10/H8*100</f>
        <v>52.783880912234082</v>
      </c>
      <c r="J10" s="33">
        <v>250851</v>
      </c>
      <c r="K10" s="22">
        <f>J10/J8*100</f>
        <v>43.515466707374614</v>
      </c>
      <c r="L10" s="8">
        <f t="shared" si="8"/>
        <v>2.6981059017134008</v>
      </c>
      <c r="M10" s="33">
        <v>59315</v>
      </c>
      <c r="N10" s="22">
        <f>M10/M8*100</f>
        <v>50.805574351814577</v>
      </c>
      <c r="O10" s="33">
        <v>68763</v>
      </c>
      <c r="P10" s="22">
        <f>O10/O8*100</f>
        <v>50.936310167558041</v>
      </c>
      <c r="Q10" s="8">
        <f t="shared" si="9"/>
        <v>1.1592851723847257</v>
      </c>
    </row>
    <row r="11" spans="1:17" s="1" customFormat="1" ht="22.15" customHeight="1">
      <c r="A11" s="23" t="s">
        <v>75</v>
      </c>
      <c r="B11" s="20" t="s">
        <v>9</v>
      </c>
      <c r="C11" s="34">
        <f>SUM(C12:C13)</f>
        <v>36005</v>
      </c>
      <c r="D11" s="25">
        <f>D12+D13</f>
        <v>100</v>
      </c>
      <c r="E11" s="34">
        <f t="shared" ref="E11" si="15">SUM(E12:E13)</f>
        <v>37894</v>
      </c>
      <c r="F11" s="25">
        <f>F12+F13</f>
        <v>100</v>
      </c>
      <c r="G11" s="9">
        <f t="shared" si="6"/>
        <v>1.0524649354256352</v>
      </c>
      <c r="H11" s="34">
        <f t="shared" ref="H11" si="16">SUM(H12:H13)</f>
        <v>43728</v>
      </c>
      <c r="I11" s="25">
        <f>I12+I13</f>
        <v>100</v>
      </c>
      <c r="J11" s="34">
        <f t="shared" ref="J11" si="17">SUM(J12:J13)</f>
        <v>202042</v>
      </c>
      <c r="K11" s="25">
        <f>K12+K13</f>
        <v>99.999999999999986</v>
      </c>
      <c r="L11" s="9">
        <f t="shared" si="8"/>
        <v>4.6204262714965241</v>
      </c>
      <c r="M11" s="34">
        <f t="shared" ref="M11" si="18">SUM(M12:M13)</f>
        <v>28146</v>
      </c>
      <c r="N11" s="25">
        <f>N12+N13</f>
        <v>100</v>
      </c>
      <c r="O11" s="34">
        <f t="shared" ref="O11" si="19">SUM(O12:O13)</f>
        <v>33643</v>
      </c>
      <c r="P11" s="25">
        <f>P12+P13</f>
        <v>100</v>
      </c>
      <c r="Q11" s="9">
        <f t="shared" si="9"/>
        <v>1.1953030626021459</v>
      </c>
    </row>
    <row r="12" spans="1:17" s="1" customFormat="1" ht="22.15" customHeight="1">
      <c r="A12" s="23"/>
      <c r="B12" s="20" t="s">
        <v>10</v>
      </c>
      <c r="C12" s="33">
        <v>20195</v>
      </c>
      <c r="D12" s="22">
        <f>C12/C11*100</f>
        <v>56.08943202333009</v>
      </c>
      <c r="E12" s="33">
        <v>21220</v>
      </c>
      <c r="F12" s="22">
        <f>E12/E11*100</f>
        <v>55.998311078270966</v>
      </c>
      <c r="G12" s="8">
        <f t="shared" si="6"/>
        <v>1.05075513741025</v>
      </c>
      <c r="H12" s="33">
        <v>25025</v>
      </c>
      <c r="I12" s="22">
        <f>H12/H11*100</f>
        <v>57.228777899743875</v>
      </c>
      <c r="J12" s="33">
        <v>129946</v>
      </c>
      <c r="K12" s="22">
        <f>J12/J11*100</f>
        <v>64.316330267964076</v>
      </c>
      <c r="L12" s="8">
        <f t="shared" si="8"/>
        <v>5.1926473526473522</v>
      </c>
      <c r="M12" s="33">
        <v>15319</v>
      </c>
      <c r="N12" s="22">
        <f>M12/M11*100</f>
        <v>54.426916791018265</v>
      </c>
      <c r="O12" s="33">
        <v>18240</v>
      </c>
      <c r="P12" s="22">
        <f>O12/O11*100</f>
        <v>54.21633029159112</v>
      </c>
      <c r="Q12" s="8">
        <f t="shared" si="9"/>
        <v>1.1906782427051374</v>
      </c>
    </row>
    <row r="13" spans="1:17" s="1" customFormat="1" ht="22.15" customHeight="1">
      <c r="A13" s="23"/>
      <c r="B13" s="20" t="s">
        <v>11</v>
      </c>
      <c r="C13" s="33">
        <v>15810</v>
      </c>
      <c r="D13" s="22">
        <f>C13/C11*100</f>
        <v>43.91056797666991</v>
      </c>
      <c r="E13" s="33">
        <v>16674</v>
      </c>
      <c r="F13" s="22">
        <f>E13/E11*100</f>
        <v>44.001688921729034</v>
      </c>
      <c r="G13" s="8">
        <f t="shared" si="6"/>
        <v>1.0546489563567363</v>
      </c>
      <c r="H13" s="33">
        <v>18703</v>
      </c>
      <c r="I13" s="22">
        <f>H13/H11*100</f>
        <v>42.771222100256132</v>
      </c>
      <c r="J13" s="33">
        <v>72096</v>
      </c>
      <c r="K13" s="22">
        <f>J13/J11*100</f>
        <v>35.683669732035909</v>
      </c>
      <c r="L13" s="8">
        <f t="shared" si="8"/>
        <v>3.8547826551890072</v>
      </c>
      <c r="M13" s="33">
        <v>12827</v>
      </c>
      <c r="N13" s="22">
        <f>M13/M11*100</f>
        <v>45.573083208981743</v>
      </c>
      <c r="O13" s="33">
        <v>15403</v>
      </c>
      <c r="P13" s="22">
        <f>O13/O11*100</f>
        <v>45.78366970840888</v>
      </c>
      <c r="Q13" s="8">
        <f t="shared" si="9"/>
        <v>1.2008263818507836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168233</v>
      </c>
      <c r="D14" s="25">
        <f>D15+D16</f>
        <v>100</v>
      </c>
      <c r="E14" s="34">
        <f t="shared" ref="E14" si="20">SUM(E15:E16)</f>
        <v>195707</v>
      </c>
      <c r="F14" s="25">
        <f>F15+F16</f>
        <v>100</v>
      </c>
      <c r="G14" s="9">
        <f t="shared" si="6"/>
        <v>1.1633092199509014</v>
      </c>
      <c r="H14" s="34">
        <f t="shared" ref="H14" si="21">SUM(H15:H16)</f>
        <v>172266</v>
      </c>
      <c r="I14" s="25">
        <f>I15+I16</f>
        <v>100</v>
      </c>
      <c r="J14" s="34">
        <f t="shared" ref="J14" si="22">SUM(J15:J16)</f>
        <v>592935</v>
      </c>
      <c r="K14" s="25">
        <f>K15+K16</f>
        <v>100</v>
      </c>
      <c r="L14" s="9">
        <f t="shared" si="8"/>
        <v>3.4419734596496117</v>
      </c>
      <c r="M14" s="34">
        <f t="shared" ref="M14" si="23">SUM(M15:M16)</f>
        <v>112584</v>
      </c>
      <c r="N14" s="25">
        <f>N15+N16</f>
        <v>100</v>
      </c>
      <c r="O14" s="34">
        <f t="shared" ref="O14" si="24">SUM(O15:O16)</f>
        <v>130450</v>
      </c>
      <c r="P14" s="25">
        <f>P15+P16</f>
        <v>100</v>
      </c>
      <c r="Q14" s="9">
        <f t="shared" si="9"/>
        <v>1.1586904000568465</v>
      </c>
    </row>
    <row r="15" spans="1:17" s="1" customFormat="1" ht="22.15" customHeight="1">
      <c r="A15" s="23"/>
      <c r="B15" s="20" t="s">
        <v>10</v>
      </c>
      <c r="C15" s="33">
        <v>83207</v>
      </c>
      <c r="D15" s="22">
        <f>C15/C14*100</f>
        <v>49.459380739807287</v>
      </c>
      <c r="E15" s="33">
        <v>96929</v>
      </c>
      <c r="F15" s="22">
        <f>E15/E14*100</f>
        <v>49.527610151910764</v>
      </c>
      <c r="G15" s="8">
        <f t="shared" si="6"/>
        <v>1.1649140096386121</v>
      </c>
      <c r="H15" s="33">
        <v>85678</v>
      </c>
      <c r="I15" s="22">
        <f>H15/H14*100</f>
        <v>49.735873590842075</v>
      </c>
      <c r="J15" s="33">
        <v>353862</v>
      </c>
      <c r="K15" s="22">
        <f>J15/J14*100</f>
        <v>59.679728806698883</v>
      </c>
      <c r="L15" s="8">
        <f t="shared" si="8"/>
        <v>4.1301384252666962</v>
      </c>
      <c r="M15" s="33">
        <v>56950</v>
      </c>
      <c r="N15" s="22">
        <f>M15/M14*100</f>
        <v>50.584452497690613</v>
      </c>
      <c r="O15" s="33">
        <v>65656</v>
      </c>
      <c r="P15" s="22">
        <f>O15/O14*100</f>
        <v>50.330394787274813</v>
      </c>
      <c r="Q15" s="8">
        <f t="shared" si="9"/>
        <v>1.1528709394205443</v>
      </c>
    </row>
    <row r="16" spans="1:17" s="1" customFormat="1" ht="22.15" customHeight="1">
      <c r="A16" s="23"/>
      <c r="B16" s="20" t="s">
        <v>11</v>
      </c>
      <c r="C16" s="33">
        <v>85026</v>
      </c>
      <c r="D16" s="22">
        <f>C16/C14*100</f>
        <v>50.540619260192713</v>
      </c>
      <c r="E16" s="33">
        <v>98778</v>
      </c>
      <c r="F16" s="22">
        <f>E16/E14*100</f>
        <v>50.472389848089236</v>
      </c>
      <c r="G16" s="8">
        <f t="shared" si="6"/>
        <v>1.1617387622609554</v>
      </c>
      <c r="H16" s="33">
        <v>86588</v>
      </c>
      <c r="I16" s="22">
        <f>H16/H14*100</f>
        <v>50.264126409157925</v>
      </c>
      <c r="J16" s="33">
        <v>239073</v>
      </c>
      <c r="K16" s="22">
        <f>J16/J14*100</f>
        <v>40.320271193301124</v>
      </c>
      <c r="L16" s="8">
        <f t="shared" si="8"/>
        <v>2.7610407908717143</v>
      </c>
      <c r="M16" s="33">
        <v>55634</v>
      </c>
      <c r="N16" s="22">
        <f>M16/M14*100</f>
        <v>49.415547502309387</v>
      </c>
      <c r="O16" s="33">
        <v>64794</v>
      </c>
      <c r="P16" s="22">
        <f>O16/O14*100</f>
        <v>49.66960521272518</v>
      </c>
      <c r="Q16" s="8">
        <f t="shared" si="9"/>
        <v>1.1646475177050006</v>
      </c>
    </row>
    <row r="17" spans="1:17" s="1" customFormat="1" ht="22.15" customHeight="1">
      <c r="A17" s="23" t="s">
        <v>60</v>
      </c>
      <c r="B17" s="20" t="s">
        <v>9</v>
      </c>
      <c r="C17" s="34">
        <f>SUM(C18:C19)</f>
        <v>67837</v>
      </c>
      <c r="D17" s="25">
        <f>D18+D19</f>
        <v>100</v>
      </c>
      <c r="E17" s="34">
        <f t="shared" ref="E17" si="25">SUM(E18:E19)</f>
        <v>73237</v>
      </c>
      <c r="F17" s="25">
        <f>F18+F19</f>
        <v>100</v>
      </c>
      <c r="G17" s="9">
        <f t="shared" si="6"/>
        <v>1.0796025767648922</v>
      </c>
      <c r="H17" s="34">
        <f t="shared" ref="H17" si="26">SUM(H18:H19)</f>
        <v>72963</v>
      </c>
      <c r="I17" s="25">
        <f>I18+I19</f>
        <v>100</v>
      </c>
      <c r="J17" s="34">
        <f t="shared" ref="J17" si="27">SUM(J18:J19)</f>
        <v>282875</v>
      </c>
      <c r="K17" s="25">
        <f>K18+K19</f>
        <v>100</v>
      </c>
      <c r="L17" s="9">
        <f t="shared" si="8"/>
        <v>3.8769650370735853</v>
      </c>
      <c r="M17" s="34">
        <f t="shared" ref="M17" si="28">SUM(M18:M19)</f>
        <v>53247</v>
      </c>
      <c r="N17" s="25">
        <f>N18+N19</f>
        <v>100</v>
      </c>
      <c r="O17" s="34">
        <f t="shared" ref="O17" si="29">SUM(O18:O19)</f>
        <v>63545</v>
      </c>
      <c r="P17" s="25">
        <f>P18+P19</f>
        <v>100</v>
      </c>
      <c r="Q17" s="9">
        <f t="shared" si="9"/>
        <v>1.1934005671681034</v>
      </c>
    </row>
    <row r="18" spans="1:17" s="1" customFormat="1" ht="22.15" customHeight="1">
      <c r="A18" s="23"/>
      <c r="B18" s="20" t="s">
        <v>10</v>
      </c>
      <c r="C18" s="33">
        <v>35749</v>
      </c>
      <c r="D18" s="22">
        <f>C18/C17*100</f>
        <v>52.698379940150652</v>
      </c>
      <c r="E18" s="33">
        <v>38421</v>
      </c>
      <c r="F18" s="22">
        <f>E18/E17*100</f>
        <v>52.4611876510507</v>
      </c>
      <c r="G18" s="8">
        <f t="shared" si="6"/>
        <v>1.0747433494643206</v>
      </c>
      <c r="H18" s="33">
        <v>39531</v>
      </c>
      <c r="I18" s="22">
        <f>H18/H17*100</f>
        <v>54.179515644915924</v>
      </c>
      <c r="J18" s="33">
        <v>185900</v>
      </c>
      <c r="K18" s="22">
        <f>J18/J17*100</f>
        <v>65.718073353954935</v>
      </c>
      <c r="L18" s="8">
        <f t="shared" si="8"/>
        <v>4.7026384356580913</v>
      </c>
      <c r="M18" s="33">
        <v>27277</v>
      </c>
      <c r="N18" s="22">
        <f>M18/M17*100</f>
        <v>51.227299190564722</v>
      </c>
      <c r="O18" s="33">
        <v>32148</v>
      </c>
      <c r="P18" s="22">
        <f>O18/O17*100</f>
        <v>50.590919820599581</v>
      </c>
      <c r="Q18" s="8">
        <f t="shared" si="9"/>
        <v>1.1785753565274775</v>
      </c>
    </row>
    <row r="19" spans="1:17" s="1" customFormat="1" ht="22.15" customHeight="1">
      <c r="A19" s="23"/>
      <c r="B19" s="20" t="s">
        <v>11</v>
      </c>
      <c r="C19" s="33">
        <v>32088</v>
      </c>
      <c r="D19" s="22">
        <f>C19/C17*100</f>
        <v>47.301620059849348</v>
      </c>
      <c r="E19" s="33">
        <v>34816</v>
      </c>
      <c r="F19" s="22">
        <f>E19/E17*100</f>
        <v>47.5388123489493</v>
      </c>
      <c r="G19" s="8">
        <f t="shared" si="6"/>
        <v>1.0850162054350536</v>
      </c>
      <c r="H19" s="33">
        <v>33432</v>
      </c>
      <c r="I19" s="22">
        <f>H19/H17*100</f>
        <v>45.820484355084083</v>
      </c>
      <c r="J19" s="33">
        <v>96975</v>
      </c>
      <c r="K19" s="22">
        <f>J19/J17*100</f>
        <v>34.281926646045072</v>
      </c>
      <c r="L19" s="8">
        <f t="shared" si="8"/>
        <v>2.9006640344580044</v>
      </c>
      <c r="M19" s="33">
        <v>25970</v>
      </c>
      <c r="N19" s="22">
        <f>M19/M17*100</f>
        <v>48.772700809435271</v>
      </c>
      <c r="O19" s="33">
        <v>31397</v>
      </c>
      <c r="P19" s="22">
        <f>O19/O17*100</f>
        <v>49.409080179400426</v>
      </c>
      <c r="Q19" s="8">
        <f t="shared" si="9"/>
        <v>1.2089718906430498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64535</v>
      </c>
      <c r="D20" s="25">
        <f>D21+D22</f>
        <v>100</v>
      </c>
      <c r="E20" s="34">
        <f t="shared" ref="E20" si="30">SUM(E21:E22)</f>
        <v>71690</v>
      </c>
      <c r="F20" s="25">
        <f>F21+F22</f>
        <v>100</v>
      </c>
      <c r="G20" s="9">
        <f t="shared" si="6"/>
        <v>1.1108700705043775</v>
      </c>
      <c r="H20" s="34">
        <f t="shared" ref="H20" si="31">SUM(H21:H22)</f>
        <v>68482</v>
      </c>
      <c r="I20" s="25">
        <f>I21+I22</f>
        <v>100</v>
      </c>
      <c r="J20" s="34">
        <f t="shared" ref="J20" si="32">SUM(J21:J22)</f>
        <v>433661</v>
      </c>
      <c r="K20" s="25">
        <f>K21+K22</f>
        <v>100</v>
      </c>
      <c r="L20" s="9">
        <f t="shared" si="8"/>
        <v>6.3324815279927575</v>
      </c>
      <c r="M20" s="34">
        <f t="shared" ref="M20" si="33">SUM(M21:M22)</f>
        <v>45932</v>
      </c>
      <c r="N20" s="25">
        <f>N21+N22</f>
        <v>100</v>
      </c>
      <c r="O20" s="34">
        <f t="shared" ref="O20" si="34">SUM(O21:O22)</f>
        <v>53906</v>
      </c>
      <c r="P20" s="25">
        <f>P21+P22</f>
        <v>100</v>
      </c>
      <c r="Q20" s="9">
        <f t="shared" si="9"/>
        <v>1.1736044587651311</v>
      </c>
    </row>
    <row r="21" spans="1:17" s="1" customFormat="1" ht="22.15" customHeight="1">
      <c r="A21" s="23"/>
      <c r="B21" s="20" t="s">
        <v>10</v>
      </c>
      <c r="C21" s="33">
        <v>33547</v>
      </c>
      <c r="D21" s="22">
        <f>C21/C20*100</f>
        <v>51.98264507631518</v>
      </c>
      <c r="E21" s="33">
        <v>37625</v>
      </c>
      <c r="F21" s="22">
        <f>E21/E20*100</f>
        <v>52.482912540103221</v>
      </c>
      <c r="G21" s="8">
        <f t="shared" si="6"/>
        <v>1.1215607953021134</v>
      </c>
      <c r="H21" s="33">
        <v>35991</v>
      </c>
      <c r="I21" s="22">
        <f>H21/H20*100</f>
        <v>52.555416021728341</v>
      </c>
      <c r="J21" s="33">
        <v>281983</v>
      </c>
      <c r="K21" s="22">
        <f>J21/J20*100</f>
        <v>65.023831979357155</v>
      </c>
      <c r="L21" s="8">
        <f t="shared" si="8"/>
        <v>7.834819816065127</v>
      </c>
      <c r="M21" s="33">
        <v>22900</v>
      </c>
      <c r="N21" s="22">
        <f>M21/M20*100</f>
        <v>49.856309326830967</v>
      </c>
      <c r="O21" s="33">
        <v>26708</v>
      </c>
      <c r="P21" s="22">
        <f>O21/O20*100</f>
        <v>49.545505138574555</v>
      </c>
      <c r="Q21" s="8">
        <f t="shared" si="9"/>
        <v>1.1662882096069869</v>
      </c>
    </row>
    <row r="22" spans="1:17" s="1" customFormat="1" ht="22.15" customHeight="1">
      <c r="A22" s="23"/>
      <c r="B22" s="20" t="s">
        <v>11</v>
      </c>
      <c r="C22" s="33">
        <v>30988</v>
      </c>
      <c r="D22" s="22">
        <f>C22/C20*100</f>
        <v>48.017354923684827</v>
      </c>
      <c r="E22" s="33">
        <v>34065</v>
      </c>
      <c r="F22" s="22">
        <f>E22/E20*100</f>
        <v>47.517087459896779</v>
      </c>
      <c r="G22" s="8">
        <f t="shared" si="6"/>
        <v>1.0992965018716923</v>
      </c>
      <c r="H22" s="33">
        <v>32491</v>
      </c>
      <c r="I22" s="22">
        <f>H22/H20*100</f>
        <v>47.444583978271666</v>
      </c>
      <c r="J22" s="33">
        <v>151678</v>
      </c>
      <c r="K22" s="22">
        <f>J22/J20*100</f>
        <v>34.976168020642852</v>
      </c>
      <c r="L22" s="8">
        <f t="shared" si="8"/>
        <v>4.6683081468714409</v>
      </c>
      <c r="M22" s="33">
        <v>23032</v>
      </c>
      <c r="N22" s="22">
        <f>M22/M20*100</f>
        <v>50.143690673169026</v>
      </c>
      <c r="O22" s="33">
        <v>27198</v>
      </c>
      <c r="P22" s="22">
        <f>O22/O20*100</f>
        <v>50.454494861425445</v>
      </c>
      <c r="Q22" s="8">
        <f t="shared" si="9"/>
        <v>1.1808787773532476</v>
      </c>
    </row>
    <row r="23" spans="1:17" s="1" customFormat="1" ht="22.15" customHeight="1">
      <c r="A23" s="23" t="s">
        <v>29</v>
      </c>
      <c r="B23" s="20" t="s">
        <v>9</v>
      </c>
      <c r="C23" s="34">
        <f>SUM(C24:C25)</f>
        <v>32063</v>
      </c>
      <c r="D23" s="25">
        <f>D24+D25</f>
        <v>100</v>
      </c>
      <c r="E23" s="34">
        <f t="shared" ref="E23" si="35">SUM(E24:E25)</f>
        <v>35129</v>
      </c>
      <c r="F23" s="25">
        <f>F24+F25</f>
        <v>100</v>
      </c>
      <c r="G23" s="9">
        <f t="shared" si="6"/>
        <v>1.0956242397779372</v>
      </c>
      <c r="H23" s="34">
        <f t="shared" ref="H23" si="36">SUM(H24:H25)</f>
        <v>38810</v>
      </c>
      <c r="I23" s="25">
        <f>I24+I25</f>
        <v>100</v>
      </c>
      <c r="J23" s="34">
        <f t="shared" ref="J23" si="37">SUM(J24:J25)</f>
        <v>294886</v>
      </c>
      <c r="K23" s="25">
        <f>K24+K25</f>
        <v>100</v>
      </c>
      <c r="L23" s="9">
        <f t="shared" si="8"/>
        <v>7.5981963411491886</v>
      </c>
      <c r="M23" s="34">
        <f t="shared" ref="M23" si="38">SUM(M24:M25)</f>
        <v>27494</v>
      </c>
      <c r="N23" s="25">
        <f>N24+N25</f>
        <v>100</v>
      </c>
      <c r="O23" s="34">
        <f t="shared" ref="O23" si="39">SUM(O24:O25)</f>
        <v>32831</v>
      </c>
      <c r="P23" s="25">
        <f>P24+P25</f>
        <v>100</v>
      </c>
      <c r="Q23" s="9">
        <f t="shared" si="9"/>
        <v>1.1941150796537425</v>
      </c>
    </row>
    <row r="24" spans="1:17" s="1" customFormat="1" ht="22.15" customHeight="1">
      <c r="A24" s="23"/>
      <c r="B24" s="20" t="s">
        <v>10</v>
      </c>
      <c r="C24" s="33">
        <v>18742</v>
      </c>
      <c r="D24" s="22">
        <f>C24/C23*100</f>
        <v>58.453669338489846</v>
      </c>
      <c r="E24" s="33">
        <v>20684</v>
      </c>
      <c r="F24" s="22">
        <f>E24/E23*100</f>
        <v>58.880127529961001</v>
      </c>
      <c r="G24" s="8">
        <f t="shared" si="6"/>
        <v>1.1036175434852205</v>
      </c>
      <c r="H24" s="33">
        <v>22701</v>
      </c>
      <c r="I24" s="22">
        <f>H24/H23*100</f>
        <v>58.492656531821694</v>
      </c>
      <c r="J24" s="33">
        <v>202442</v>
      </c>
      <c r="K24" s="22">
        <f>J24/J23*100</f>
        <v>68.650936294025485</v>
      </c>
      <c r="L24" s="8">
        <f t="shared" si="8"/>
        <v>8.9177569270076216</v>
      </c>
      <c r="M24" s="33">
        <v>14583</v>
      </c>
      <c r="N24" s="22">
        <f>M24/M23*100</f>
        <v>53.040663417472899</v>
      </c>
      <c r="O24" s="33">
        <v>17261</v>
      </c>
      <c r="P24" s="22">
        <f>O24/O23*100</f>
        <v>52.575309920501965</v>
      </c>
      <c r="Q24" s="8">
        <f t="shared" si="9"/>
        <v>1.1836384831653295</v>
      </c>
    </row>
    <row r="25" spans="1:17" s="1" customFormat="1" ht="22.15" customHeight="1">
      <c r="A25" s="23"/>
      <c r="B25" s="20" t="s">
        <v>11</v>
      </c>
      <c r="C25" s="33">
        <v>13321</v>
      </c>
      <c r="D25" s="22">
        <f>C25/C23*100</f>
        <v>41.546330661510147</v>
      </c>
      <c r="E25" s="33">
        <v>14445</v>
      </c>
      <c r="F25" s="22">
        <f>E25/E23*100</f>
        <v>41.119872470038999</v>
      </c>
      <c r="G25" s="8">
        <f t="shared" si="6"/>
        <v>1.0843780496959687</v>
      </c>
      <c r="H25" s="33">
        <v>16109</v>
      </c>
      <c r="I25" s="22">
        <f>H25/H23*100</f>
        <v>41.507343468178306</v>
      </c>
      <c r="J25" s="33">
        <v>92444</v>
      </c>
      <c r="K25" s="22">
        <f>J25/J23*100</f>
        <v>31.349063705974512</v>
      </c>
      <c r="L25" s="8">
        <f t="shared" si="8"/>
        <v>5.738655410019244</v>
      </c>
      <c r="M25" s="33">
        <v>12911</v>
      </c>
      <c r="N25" s="22">
        <f>M25/M23*100</f>
        <v>46.959336582527094</v>
      </c>
      <c r="O25" s="33">
        <v>15570</v>
      </c>
      <c r="P25" s="22">
        <f>O25/O23*100</f>
        <v>47.424690079498035</v>
      </c>
      <c r="Q25" s="8">
        <f t="shared" si="9"/>
        <v>1.2059484160793121</v>
      </c>
    </row>
    <row r="26" spans="1:17" s="1" customFormat="1" ht="22.15" customHeight="1">
      <c r="A26" s="23" t="s">
        <v>46</v>
      </c>
      <c r="B26" s="20" t="s">
        <v>9</v>
      </c>
      <c r="C26" s="34">
        <f>SUM(C27:C28)</f>
        <v>66204</v>
      </c>
      <c r="D26" s="25">
        <f>D27+D28</f>
        <v>100</v>
      </c>
      <c r="E26" s="34">
        <f t="shared" ref="E26" si="40">SUM(E27:E28)</f>
        <v>75380</v>
      </c>
      <c r="F26" s="25">
        <f>F27+F28</f>
        <v>100</v>
      </c>
      <c r="G26" s="9">
        <f t="shared" si="6"/>
        <v>1.1386018971663343</v>
      </c>
      <c r="H26" s="34">
        <f t="shared" ref="H26" si="41">SUM(H27:H28)</f>
        <v>72731</v>
      </c>
      <c r="I26" s="25">
        <f>I27+I28</f>
        <v>100</v>
      </c>
      <c r="J26" s="34">
        <f t="shared" ref="J26" si="42">SUM(J27:J28)</f>
        <v>264917</v>
      </c>
      <c r="K26" s="25">
        <f>K27+K28</f>
        <v>100</v>
      </c>
      <c r="L26" s="9">
        <f t="shared" si="8"/>
        <v>3.6424220758686117</v>
      </c>
      <c r="M26" s="34">
        <f t="shared" ref="M26" si="43">SUM(M27:M28)</f>
        <v>42495</v>
      </c>
      <c r="N26" s="25">
        <f>N27+N28</f>
        <v>100</v>
      </c>
      <c r="O26" s="34">
        <f t="shared" ref="O26" si="44">SUM(O27:O28)</f>
        <v>49281</v>
      </c>
      <c r="P26" s="25">
        <f>P27+P28</f>
        <v>100</v>
      </c>
      <c r="Q26" s="9">
        <f t="shared" si="9"/>
        <v>1.1596893752206141</v>
      </c>
    </row>
    <row r="27" spans="1:17" s="1" customFormat="1" ht="22.15" customHeight="1">
      <c r="A27" s="23"/>
      <c r="B27" s="20" t="s">
        <v>10</v>
      </c>
      <c r="C27" s="33">
        <v>33711</v>
      </c>
      <c r="D27" s="22">
        <f>C27/C26*100</f>
        <v>50.919883994924774</v>
      </c>
      <c r="E27" s="33">
        <v>38974</v>
      </c>
      <c r="F27" s="22">
        <f>E27/E26*100</f>
        <v>51.703369594056781</v>
      </c>
      <c r="G27" s="8">
        <f t="shared" si="6"/>
        <v>1.1561211473999584</v>
      </c>
      <c r="H27" s="33">
        <v>37385</v>
      </c>
      <c r="I27" s="22">
        <f>H27/H26*100</f>
        <v>51.401740660791141</v>
      </c>
      <c r="J27" s="33">
        <v>157487</v>
      </c>
      <c r="K27" s="22">
        <f>J27/J26*100</f>
        <v>59.447676064578715</v>
      </c>
      <c r="L27" s="8">
        <f t="shared" si="8"/>
        <v>4.2125718871205029</v>
      </c>
      <c r="M27" s="33">
        <v>22743</v>
      </c>
      <c r="N27" s="22">
        <f>M27/M26*100</f>
        <v>53.519237557359688</v>
      </c>
      <c r="O27" s="33">
        <v>26519</v>
      </c>
      <c r="P27" s="22">
        <f>O27/O26*100</f>
        <v>53.811813883646842</v>
      </c>
      <c r="Q27" s="8">
        <f t="shared" si="9"/>
        <v>1.1660291078573628</v>
      </c>
    </row>
    <row r="28" spans="1:17" s="1" customFormat="1" ht="22.15" customHeight="1">
      <c r="A28" s="23"/>
      <c r="B28" s="20" t="s">
        <v>11</v>
      </c>
      <c r="C28" s="33">
        <v>32493</v>
      </c>
      <c r="D28" s="22">
        <f>C28/C26*100</f>
        <v>49.080116005075219</v>
      </c>
      <c r="E28" s="33">
        <v>36406</v>
      </c>
      <c r="F28" s="22">
        <f>E28/E26*100</f>
        <v>48.296630405943219</v>
      </c>
      <c r="G28" s="8">
        <f t="shared" si="6"/>
        <v>1.1204259378943158</v>
      </c>
      <c r="H28" s="33">
        <v>35346</v>
      </c>
      <c r="I28" s="22">
        <f>H28/H26*100</f>
        <v>48.598259339208866</v>
      </c>
      <c r="J28" s="33">
        <v>107430</v>
      </c>
      <c r="K28" s="22">
        <f>J28/J26*100</f>
        <v>40.552323935421278</v>
      </c>
      <c r="L28" s="8">
        <f t="shared" si="8"/>
        <v>3.0393821083007979</v>
      </c>
      <c r="M28" s="33">
        <v>19752</v>
      </c>
      <c r="N28" s="22">
        <f>M28/M26*100</f>
        <v>46.480762442640312</v>
      </c>
      <c r="O28" s="33">
        <v>22762</v>
      </c>
      <c r="P28" s="22">
        <f>O28/O26*100</f>
        <v>46.188186116353158</v>
      </c>
      <c r="Q28" s="8">
        <f t="shared" si="9"/>
        <v>1.1523896314297286</v>
      </c>
    </row>
    <row r="29" spans="1:17" s="1" customFormat="1" ht="22.15" customHeight="1">
      <c r="A29" s="23" t="s">
        <v>78</v>
      </c>
      <c r="B29" s="20" t="s">
        <v>9</v>
      </c>
      <c r="C29" s="34">
        <f>SUM(C30:C31)</f>
        <v>77989</v>
      </c>
      <c r="D29" s="25">
        <f>D30+D31</f>
        <v>100</v>
      </c>
      <c r="E29" s="34">
        <f t="shared" ref="E29" si="45">SUM(E30:E31)</f>
        <v>84316</v>
      </c>
      <c r="F29" s="25">
        <f>F30+F31</f>
        <v>100</v>
      </c>
      <c r="G29" s="9">
        <f t="shared" si="6"/>
        <v>1.081126825577966</v>
      </c>
      <c r="H29" s="34">
        <f t="shared" ref="H29" si="46">SUM(H30:H31)</f>
        <v>79305</v>
      </c>
      <c r="I29" s="25">
        <f>I30+I31</f>
        <v>100</v>
      </c>
      <c r="J29" s="34">
        <f t="shared" ref="J29" si="47">SUM(J30:J31)</f>
        <v>250500</v>
      </c>
      <c r="K29" s="25">
        <f>K30+K31</f>
        <v>100</v>
      </c>
      <c r="L29" s="9">
        <f t="shared" si="8"/>
        <v>3.1586911291847928</v>
      </c>
      <c r="M29" s="34">
        <f t="shared" ref="M29" si="48">SUM(M30:M31)</f>
        <v>55132</v>
      </c>
      <c r="N29" s="25">
        <f>N30+N31</f>
        <v>100</v>
      </c>
      <c r="O29" s="34">
        <f t="shared" ref="O29" si="49">SUM(O30:O31)</f>
        <v>63600</v>
      </c>
      <c r="P29" s="25">
        <f>P30+P31</f>
        <v>100</v>
      </c>
      <c r="Q29" s="9">
        <f t="shared" si="9"/>
        <v>1.1535950083436117</v>
      </c>
    </row>
    <row r="30" spans="1:17" s="1" customFormat="1" ht="22.15" customHeight="1">
      <c r="A30" s="23"/>
      <c r="B30" s="20" t="s">
        <v>10</v>
      </c>
      <c r="C30" s="33">
        <v>39494</v>
      </c>
      <c r="D30" s="22">
        <f>C30/C29*100</f>
        <v>50.640474938773416</v>
      </c>
      <c r="E30" s="33">
        <v>43087</v>
      </c>
      <c r="F30" s="22">
        <f>E30/E29*100</f>
        <v>51.101807486123633</v>
      </c>
      <c r="G30" s="8">
        <f t="shared" si="6"/>
        <v>1.0909758444320656</v>
      </c>
      <c r="H30" s="33">
        <v>40273</v>
      </c>
      <c r="I30" s="22">
        <f>H30/H29*100</f>
        <v>50.782422293676312</v>
      </c>
      <c r="J30" s="33">
        <v>148380</v>
      </c>
      <c r="K30" s="22">
        <f>J30/J29*100</f>
        <v>59.233532934131738</v>
      </c>
      <c r="L30" s="8">
        <f t="shared" si="8"/>
        <v>3.6843542820251782</v>
      </c>
      <c r="M30" s="33">
        <v>28766</v>
      </c>
      <c r="N30" s="22">
        <f>M30/M29*100</f>
        <v>52.176594355365303</v>
      </c>
      <c r="O30" s="33">
        <v>33078</v>
      </c>
      <c r="P30" s="22">
        <f>O30/O29*100</f>
        <v>52.009433962264154</v>
      </c>
      <c r="Q30" s="8">
        <f t="shared" si="9"/>
        <v>1.1498991865396648</v>
      </c>
    </row>
    <row r="31" spans="1:17" s="1" customFormat="1" ht="22.15" customHeight="1">
      <c r="A31" s="23"/>
      <c r="B31" s="20" t="s">
        <v>11</v>
      </c>
      <c r="C31" s="33">
        <v>38495</v>
      </c>
      <c r="D31" s="22">
        <f>C31/C29*100</f>
        <v>49.359525061226584</v>
      </c>
      <c r="E31" s="33">
        <v>41229</v>
      </c>
      <c r="F31" s="22">
        <f>E31/E29*100</f>
        <v>48.898192513876367</v>
      </c>
      <c r="G31" s="8">
        <f t="shared" si="6"/>
        <v>1.0710222106767113</v>
      </c>
      <c r="H31" s="33">
        <v>39032</v>
      </c>
      <c r="I31" s="22">
        <f>H31/H29*100</f>
        <v>49.217577706323688</v>
      </c>
      <c r="J31" s="33">
        <v>102120</v>
      </c>
      <c r="K31" s="22">
        <f>J31/J29*100</f>
        <v>40.766467065868262</v>
      </c>
      <c r="L31" s="8">
        <f t="shared" si="8"/>
        <v>2.6163148186103711</v>
      </c>
      <c r="M31" s="33">
        <v>26366</v>
      </c>
      <c r="N31" s="22">
        <f>M31/M29*100</f>
        <v>47.82340564463469</v>
      </c>
      <c r="O31" s="33">
        <v>30522</v>
      </c>
      <c r="P31" s="22">
        <f>O31/O29*100</f>
        <v>47.990566037735846</v>
      </c>
      <c r="Q31" s="8">
        <f t="shared" si="9"/>
        <v>1.1576272472123188</v>
      </c>
    </row>
    <row r="32" spans="1:17" s="1" customFormat="1" ht="22.15" customHeight="1">
      <c r="A32" s="23" t="s">
        <v>32</v>
      </c>
      <c r="B32" s="20" t="s">
        <v>9</v>
      </c>
      <c r="C32" s="34">
        <f>SUM(C33:C34)</f>
        <v>46218</v>
      </c>
      <c r="D32" s="25">
        <f>D33+D34</f>
        <v>100</v>
      </c>
      <c r="E32" s="34">
        <f t="shared" ref="E32" si="50">SUM(E33:E34)</f>
        <v>48779</v>
      </c>
      <c r="F32" s="25">
        <f>F33+F34</f>
        <v>100</v>
      </c>
      <c r="G32" s="9">
        <f t="shared" si="6"/>
        <v>1.0554113116101951</v>
      </c>
      <c r="H32" s="34">
        <f t="shared" ref="H32" si="51">SUM(H33:H34)</f>
        <v>53091</v>
      </c>
      <c r="I32" s="25">
        <f>I33+I34</f>
        <v>100</v>
      </c>
      <c r="J32" s="34">
        <f t="shared" ref="J32" si="52">SUM(J33:J34)</f>
        <v>189686</v>
      </c>
      <c r="K32" s="25">
        <f>K33+K34</f>
        <v>100</v>
      </c>
      <c r="L32" s="9">
        <f t="shared" si="8"/>
        <v>3.5728466218379764</v>
      </c>
      <c r="M32" s="34">
        <f t="shared" ref="M32" si="53">SUM(M33:M34)</f>
        <v>38094</v>
      </c>
      <c r="N32" s="25">
        <f>N33+N34</f>
        <v>100</v>
      </c>
      <c r="O32" s="34">
        <f t="shared" ref="O32" si="54">SUM(O33:O34)</f>
        <v>45574</v>
      </c>
      <c r="P32" s="25">
        <f>P33+P34</f>
        <v>100</v>
      </c>
      <c r="Q32" s="9">
        <f t="shared" si="9"/>
        <v>1.1963563815824014</v>
      </c>
    </row>
    <row r="33" spans="1:17" s="1" customFormat="1" ht="22.15" customHeight="1">
      <c r="A33" s="23"/>
      <c r="B33" s="20" t="s">
        <v>10</v>
      </c>
      <c r="C33" s="33">
        <v>23864</v>
      </c>
      <c r="D33" s="22">
        <f>C33/C32*100</f>
        <v>51.633562681206456</v>
      </c>
      <c r="E33" s="33">
        <v>25097</v>
      </c>
      <c r="F33" s="22">
        <f>E33/E32*100</f>
        <v>51.450419237786747</v>
      </c>
      <c r="G33" s="8">
        <f t="shared" si="6"/>
        <v>1.0516677841099564</v>
      </c>
      <c r="H33" s="33">
        <v>28061</v>
      </c>
      <c r="I33" s="22">
        <f>H33/H32*100</f>
        <v>52.854532783334271</v>
      </c>
      <c r="J33" s="33">
        <v>116633</v>
      </c>
      <c r="K33" s="22">
        <f>J33/J32*100</f>
        <v>61.487405501723899</v>
      </c>
      <c r="L33" s="8">
        <f t="shared" si="8"/>
        <v>4.1564092512740105</v>
      </c>
      <c r="M33" s="33">
        <v>19531</v>
      </c>
      <c r="N33" s="22">
        <f>M33/M32*100</f>
        <v>51.270541292592007</v>
      </c>
      <c r="O33" s="33">
        <v>23045</v>
      </c>
      <c r="P33" s="22">
        <f>O33/O32*100</f>
        <v>50.566112256988639</v>
      </c>
      <c r="Q33" s="8">
        <f t="shared" si="9"/>
        <v>1.179919102964518</v>
      </c>
    </row>
    <row r="34" spans="1:17" s="1" customFormat="1" ht="22.15" customHeight="1">
      <c r="A34" s="23"/>
      <c r="B34" s="20" t="s">
        <v>11</v>
      </c>
      <c r="C34" s="33">
        <v>22354</v>
      </c>
      <c r="D34" s="22">
        <f>C34/C32*100</f>
        <v>48.366437318793544</v>
      </c>
      <c r="E34" s="33">
        <v>23682</v>
      </c>
      <c r="F34" s="22">
        <f>E34/E32*100</f>
        <v>48.549580762213246</v>
      </c>
      <c r="G34" s="8">
        <f t="shared" si="6"/>
        <v>1.0594077122662611</v>
      </c>
      <c r="H34" s="33">
        <v>25030</v>
      </c>
      <c r="I34" s="22">
        <f>H34/H32*100</f>
        <v>47.145467216665729</v>
      </c>
      <c r="J34" s="33">
        <v>73053</v>
      </c>
      <c r="K34" s="22">
        <f>J34/J32*100</f>
        <v>38.512594498276101</v>
      </c>
      <c r="L34" s="8">
        <f t="shared" si="8"/>
        <v>2.9186176588094286</v>
      </c>
      <c r="M34" s="33">
        <v>18563</v>
      </c>
      <c r="N34" s="22">
        <f>M34/M32*100</f>
        <v>48.729458707407993</v>
      </c>
      <c r="O34" s="33">
        <v>22529</v>
      </c>
      <c r="P34" s="22">
        <f>O34/O32*100</f>
        <v>49.433887743011368</v>
      </c>
      <c r="Q34" s="8">
        <f t="shared" si="9"/>
        <v>1.2136508107525723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84293</v>
      </c>
      <c r="D35" s="25">
        <f>D36+D37</f>
        <v>100</v>
      </c>
      <c r="E35" s="34">
        <f t="shared" ref="E35" si="55">SUM(E36:E37)</f>
        <v>91016</v>
      </c>
      <c r="F35" s="25">
        <f>F36+F37</f>
        <v>100</v>
      </c>
      <c r="G35" s="9">
        <f t="shared" si="6"/>
        <v>1.0797575124862089</v>
      </c>
      <c r="H35" s="34">
        <f t="shared" ref="H35" si="56">SUM(H36:H37)</f>
        <v>86269</v>
      </c>
      <c r="I35" s="25">
        <f>I36+I37</f>
        <v>100</v>
      </c>
      <c r="J35" s="34">
        <f t="shared" ref="J35" si="57">SUM(J36:J37)</f>
        <v>317239</v>
      </c>
      <c r="K35" s="25">
        <f>K36+K37</f>
        <v>100</v>
      </c>
      <c r="L35" s="9">
        <f t="shared" si="8"/>
        <v>3.6773232563261424</v>
      </c>
      <c r="M35" s="34">
        <f t="shared" ref="M35" si="58">SUM(M36:M37)</f>
        <v>64218</v>
      </c>
      <c r="N35" s="25">
        <f>N36+N37</f>
        <v>100</v>
      </c>
      <c r="O35" s="34">
        <f t="shared" ref="O35" si="59">SUM(O36:O37)</f>
        <v>75066</v>
      </c>
      <c r="P35" s="25">
        <f>P36+P37</f>
        <v>100</v>
      </c>
      <c r="Q35" s="9">
        <f t="shared" si="9"/>
        <v>1.1689246005792768</v>
      </c>
    </row>
    <row r="36" spans="1:17" s="1" customFormat="1" ht="22.15" customHeight="1">
      <c r="A36" s="23"/>
      <c r="B36" s="20" t="s">
        <v>10</v>
      </c>
      <c r="C36" s="33">
        <v>42192</v>
      </c>
      <c r="D36" s="22">
        <f>C36/C35*100</f>
        <v>50.053978384919276</v>
      </c>
      <c r="E36" s="33">
        <v>45546</v>
      </c>
      <c r="F36" s="22">
        <f>E36/E35*100</f>
        <v>50.041750900940499</v>
      </c>
      <c r="G36" s="8">
        <f t="shared" si="6"/>
        <v>1.0794937428896474</v>
      </c>
      <c r="H36" s="33">
        <v>44396</v>
      </c>
      <c r="I36" s="22">
        <f>H36/H35*100</f>
        <v>51.462286568755864</v>
      </c>
      <c r="J36" s="33">
        <v>196418</v>
      </c>
      <c r="K36" s="22">
        <f>J36/J35*100</f>
        <v>61.914833926471836</v>
      </c>
      <c r="L36" s="8">
        <f t="shared" si="8"/>
        <v>4.4242274078745831</v>
      </c>
      <c r="M36" s="33">
        <v>32455</v>
      </c>
      <c r="N36" s="22">
        <f>M36/M35*100</f>
        <v>50.53878974742284</v>
      </c>
      <c r="O36" s="33">
        <v>37554</v>
      </c>
      <c r="P36" s="22">
        <f>O36/O35*100</f>
        <v>50.027975381664135</v>
      </c>
      <c r="Q36" s="8">
        <f t="shared" si="9"/>
        <v>1.1571098443999384</v>
      </c>
    </row>
    <row r="37" spans="1:17" s="1" customFormat="1" ht="22.15" customHeight="1">
      <c r="A37" s="23"/>
      <c r="B37" s="20" t="s">
        <v>11</v>
      </c>
      <c r="C37" s="33">
        <v>42101</v>
      </c>
      <c r="D37" s="22">
        <f>C37/C35*100</f>
        <v>49.946021615080731</v>
      </c>
      <c r="E37" s="33">
        <v>45470</v>
      </c>
      <c r="F37" s="22">
        <f>E37/E35*100</f>
        <v>49.958249099059501</v>
      </c>
      <c r="G37" s="8">
        <f t="shared" si="6"/>
        <v>1.0800218522125364</v>
      </c>
      <c r="H37" s="33">
        <v>41873</v>
      </c>
      <c r="I37" s="22">
        <f>H37/H35*100</f>
        <v>48.537713431244136</v>
      </c>
      <c r="J37" s="33">
        <v>120821</v>
      </c>
      <c r="K37" s="22">
        <f>J37/J35*100</f>
        <v>38.085166073528157</v>
      </c>
      <c r="L37" s="8">
        <f t="shared" si="8"/>
        <v>2.8854154228261648</v>
      </c>
      <c r="M37" s="33">
        <v>31763</v>
      </c>
      <c r="N37" s="22">
        <f>M37/M35*100</f>
        <v>49.46121025257716</v>
      </c>
      <c r="O37" s="33">
        <v>37512</v>
      </c>
      <c r="P37" s="22">
        <f>O37/O35*100</f>
        <v>49.972024618335865</v>
      </c>
      <c r="Q37" s="8">
        <f t="shared" si="9"/>
        <v>1.1809967572332589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16962</v>
      </c>
      <c r="D38" s="25">
        <f>D39+D40</f>
        <v>100</v>
      </c>
      <c r="E38" s="34">
        <f t="shared" ref="E38" si="60">SUM(E39:E40)</f>
        <v>16911</v>
      </c>
      <c r="F38" s="25">
        <f>F39+F40</f>
        <v>100.00000000000001</v>
      </c>
      <c r="G38" s="9">
        <f t="shared" si="6"/>
        <v>0.99699327909444646</v>
      </c>
      <c r="H38" s="34">
        <f t="shared" ref="H38" si="61">SUM(H39:H40)</f>
        <v>29747</v>
      </c>
      <c r="I38" s="25">
        <f>I39+I40</f>
        <v>100</v>
      </c>
      <c r="J38" s="34">
        <f t="shared" ref="J38" si="62">SUM(J39:J40)</f>
        <v>188600</v>
      </c>
      <c r="K38" s="25">
        <f>K39+K40</f>
        <v>100</v>
      </c>
      <c r="L38" s="9">
        <f t="shared" si="8"/>
        <v>6.3401351396779511</v>
      </c>
      <c r="M38" s="34">
        <f t="shared" ref="M38" si="63">SUM(M39:M40)</f>
        <v>16242</v>
      </c>
      <c r="N38" s="25">
        <f>N39+N40</f>
        <v>100</v>
      </c>
      <c r="O38" s="34">
        <f t="shared" ref="O38" si="64">SUM(O39:O40)</f>
        <v>19876</v>
      </c>
      <c r="P38" s="25">
        <f>P39+P40</f>
        <v>100</v>
      </c>
      <c r="Q38" s="9">
        <f t="shared" si="9"/>
        <v>1.223740918606083</v>
      </c>
    </row>
    <row r="39" spans="1:17" s="1" customFormat="1" ht="22.15" customHeight="1">
      <c r="A39" s="23"/>
      <c r="B39" s="20" t="s">
        <v>10</v>
      </c>
      <c r="C39" s="33">
        <v>11147</v>
      </c>
      <c r="D39" s="22">
        <f>C39/C38*100</f>
        <v>65.717486145501709</v>
      </c>
      <c r="E39" s="33">
        <v>10945</v>
      </c>
      <c r="F39" s="22">
        <f>E39/E38*100</f>
        <v>64.72118739282125</v>
      </c>
      <c r="G39" s="8">
        <f t="shared" si="6"/>
        <v>0.98187853234054001</v>
      </c>
      <c r="H39" s="33">
        <v>20577</v>
      </c>
      <c r="I39" s="22">
        <f>H39/H38*100</f>
        <v>69.173362019699468</v>
      </c>
      <c r="J39" s="33">
        <v>146837</v>
      </c>
      <c r="K39" s="22">
        <f>J39/J38*100</f>
        <v>77.856309650053021</v>
      </c>
      <c r="L39" s="8">
        <f t="shared" si="8"/>
        <v>7.135977061767993</v>
      </c>
      <c r="M39" s="33">
        <v>9366</v>
      </c>
      <c r="N39" s="22">
        <f>M39/M38*100</f>
        <v>57.66531215367565</v>
      </c>
      <c r="O39" s="33">
        <v>11264</v>
      </c>
      <c r="P39" s="22">
        <f>O39/O38*100</f>
        <v>56.67136244717247</v>
      </c>
      <c r="Q39" s="8">
        <f t="shared" si="9"/>
        <v>1.2026478752936152</v>
      </c>
    </row>
    <row r="40" spans="1:17" s="1" customFormat="1" ht="22.15" customHeight="1">
      <c r="A40" s="23"/>
      <c r="B40" s="20" t="s">
        <v>11</v>
      </c>
      <c r="C40" s="33">
        <v>5815</v>
      </c>
      <c r="D40" s="22">
        <f>C40/C38*100</f>
        <v>34.282513854498291</v>
      </c>
      <c r="E40" s="33">
        <v>5966</v>
      </c>
      <c r="F40" s="22">
        <f>E40/E38*100</f>
        <v>35.278812607178764</v>
      </c>
      <c r="G40" s="8">
        <f t="shared" si="6"/>
        <v>1.0259673258813413</v>
      </c>
      <c r="H40" s="33">
        <v>9170</v>
      </c>
      <c r="I40" s="22">
        <f>H40/H38*100</f>
        <v>30.826637980300536</v>
      </c>
      <c r="J40" s="33">
        <v>41763</v>
      </c>
      <c r="K40" s="22">
        <f>J40/J38*100</f>
        <v>22.143690349946979</v>
      </c>
      <c r="L40" s="8">
        <f t="shared" si="8"/>
        <v>4.5543075245365321</v>
      </c>
      <c r="M40" s="33">
        <v>6876</v>
      </c>
      <c r="N40" s="22">
        <f>M40/M38*100</f>
        <v>42.334687846324343</v>
      </c>
      <c r="O40" s="33">
        <v>8612</v>
      </c>
      <c r="P40" s="22">
        <f>O40/O38*100</f>
        <v>43.32863755282753</v>
      </c>
      <c r="Q40" s="8">
        <f t="shared" si="9"/>
        <v>1.2524723676556138</v>
      </c>
    </row>
    <row r="41" spans="1:17" s="1" customFormat="1" ht="22.15" customHeight="1">
      <c r="A41" s="23" t="s">
        <v>64</v>
      </c>
      <c r="B41" s="20" t="s">
        <v>9</v>
      </c>
      <c r="C41" s="34">
        <f>SUM(C42:C43)</f>
        <v>23268</v>
      </c>
      <c r="D41" s="25">
        <f>D42+D43</f>
        <v>100</v>
      </c>
      <c r="E41" s="34">
        <f t="shared" ref="E41" si="65">SUM(E42:E43)</f>
        <v>23996</v>
      </c>
      <c r="F41" s="25">
        <f>F42+F43</f>
        <v>100</v>
      </c>
      <c r="G41" s="9">
        <f t="shared" si="6"/>
        <v>1.0312876052948254</v>
      </c>
      <c r="H41" s="34">
        <f t="shared" ref="H41" si="66">SUM(H42:H43)</f>
        <v>33156</v>
      </c>
      <c r="I41" s="25">
        <f>I42+I43</f>
        <v>100</v>
      </c>
      <c r="J41" s="34">
        <f t="shared" ref="J41" si="67">SUM(J42:J43)</f>
        <v>161772</v>
      </c>
      <c r="K41" s="25">
        <f>K42+K43</f>
        <v>100</v>
      </c>
      <c r="L41" s="9">
        <f t="shared" si="8"/>
        <v>4.8791169019182048</v>
      </c>
      <c r="M41" s="34">
        <f t="shared" ref="M41" si="68">SUM(M42:M43)</f>
        <v>21085</v>
      </c>
      <c r="N41" s="25">
        <f>N42+N43</f>
        <v>100</v>
      </c>
      <c r="O41" s="34">
        <f t="shared" ref="O41" si="69">SUM(O42:O43)</f>
        <v>25347</v>
      </c>
      <c r="P41" s="25">
        <f>P42+P43</f>
        <v>100</v>
      </c>
      <c r="Q41" s="9">
        <f t="shared" si="9"/>
        <v>1.2021342186388428</v>
      </c>
    </row>
    <row r="42" spans="1:17" s="1" customFormat="1" ht="22.15" customHeight="1">
      <c r="A42" s="23"/>
      <c r="B42" s="20" t="s">
        <v>10</v>
      </c>
      <c r="C42" s="33">
        <v>14161</v>
      </c>
      <c r="D42" s="22">
        <f>C42/C41*100</f>
        <v>60.860409145607697</v>
      </c>
      <c r="E42" s="33">
        <v>14459</v>
      </c>
      <c r="F42" s="22">
        <f>E42/E41*100</f>
        <v>60.255875979329886</v>
      </c>
      <c r="G42" s="8">
        <f t="shared" si="6"/>
        <v>1.0210437116022879</v>
      </c>
      <c r="H42" s="33">
        <v>21072</v>
      </c>
      <c r="I42" s="22">
        <f>H42/H41*100</f>
        <v>63.554107853782114</v>
      </c>
      <c r="J42" s="33">
        <v>112902</v>
      </c>
      <c r="K42" s="22">
        <f>J42/J41*100</f>
        <v>69.79081670499221</v>
      </c>
      <c r="L42" s="8">
        <f t="shared" si="8"/>
        <v>5.3579157175398633</v>
      </c>
      <c r="M42" s="33">
        <v>11556</v>
      </c>
      <c r="N42" s="22">
        <f>M42/M41*100</f>
        <v>54.806734645482571</v>
      </c>
      <c r="O42" s="33">
        <v>13694</v>
      </c>
      <c r="P42" s="22">
        <f>O42/O41*100</f>
        <v>54.026117489249224</v>
      </c>
      <c r="Q42" s="8">
        <f t="shared" si="9"/>
        <v>1.185012114918657</v>
      </c>
    </row>
    <row r="43" spans="1:17" s="1" customFormat="1" ht="22.15" customHeight="1">
      <c r="A43" s="23"/>
      <c r="B43" s="20" t="s">
        <v>11</v>
      </c>
      <c r="C43" s="33">
        <v>9107</v>
      </c>
      <c r="D43" s="22">
        <f>C43/C41*100</f>
        <v>39.139590854392296</v>
      </c>
      <c r="E43" s="33">
        <v>9537</v>
      </c>
      <c r="F43" s="22">
        <f>E43/E41*100</f>
        <v>39.744124020670114</v>
      </c>
      <c r="G43" s="8">
        <f t="shared" si="6"/>
        <v>1.0472164269243438</v>
      </c>
      <c r="H43" s="33">
        <v>12084</v>
      </c>
      <c r="I43" s="22">
        <f>H43/H41*100</f>
        <v>36.445892146217879</v>
      </c>
      <c r="J43" s="33">
        <v>48870</v>
      </c>
      <c r="K43" s="22">
        <f>J43/J41*100</f>
        <v>30.20918329500779</v>
      </c>
      <c r="L43" s="8">
        <f t="shared" si="8"/>
        <v>4.0441906653426019</v>
      </c>
      <c r="M43" s="33">
        <v>9529</v>
      </c>
      <c r="N43" s="22">
        <f>M43/M41*100</f>
        <v>45.193265354517429</v>
      </c>
      <c r="O43" s="33">
        <v>11653</v>
      </c>
      <c r="P43" s="22">
        <f>O43/O41*100</f>
        <v>45.973882510750776</v>
      </c>
      <c r="Q43" s="8">
        <f t="shared" si="9"/>
        <v>1.2228985203064331</v>
      </c>
    </row>
    <row r="44" spans="1:17" s="1" customFormat="1" ht="22.15" customHeight="1">
      <c r="A44" s="23" t="s">
        <v>80</v>
      </c>
      <c r="B44" s="20" t="s">
        <v>37</v>
      </c>
      <c r="C44" s="34">
        <f>SUM(C45:C46)</f>
        <v>2924</v>
      </c>
      <c r="D44" s="25">
        <f>D45+D46</f>
        <v>100</v>
      </c>
      <c r="E44" s="34">
        <f t="shared" ref="E44" si="70">SUM(E45:E46)</f>
        <v>3094</v>
      </c>
      <c r="F44" s="25">
        <f>F45+F46</f>
        <v>100.00000000000001</v>
      </c>
      <c r="G44" s="9">
        <f t="shared" si="6"/>
        <v>1.058139534883721</v>
      </c>
      <c r="H44" s="34">
        <f t="shared" ref="H44" si="71">SUM(H45:H46)</f>
        <v>4464</v>
      </c>
      <c r="I44" s="25">
        <f>I45+I46</f>
        <v>100</v>
      </c>
      <c r="J44" s="34">
        <f t="shared" ref="J44" si="72">SUM(J45:J46)</f>
        <v>30700</v>
      </c>
      <c r="K44" s="25">
        <f>K45+K46</f>
        <v>100</v>
      </c>
      <c r="L44" s="9">
        <f t="shared" si="8"/>
        <v>6.8772401433691757</v>
      </c>
      <c r="M44" s="34">
        <f t="shared" ref="M44" si="73">SUM(M45:M46)</f>
        <v>3365</v>
      </c>
      <c r="N44" s="25">
        <f>N45+N46</f>
        <v>100</v>
      </c>
      <c r="O44" s="34">
        <f t="shared" ref="O44" si="74">SUM(O45:O46)</f>
        <v>4011</v>
      </c>
      <c r="P44" s="25">
        <f>P45+P46</f>
        <v>100</v>
      </c>
      <c r="Q44" s="9">
        <f t="shared" si="9"/>
        <v>1.1919762258543833</v>
      </c>
    </row>
    <row r="45" spans="1:17" s="1" customFormat="1" ht="22.15" customHeight="1">
      <c r="A45" s="26"/>
      <c r="B45" s="20" t="s">
        <v>10</v>
      </c>
      <c r="C45" s="33">
        <v>2141</v>
      </c>
      <c r="D45" s="22">
        <f>C45/C44*100</f>
        <v>73.221614227086178</v>
      </c>
      <c r="E45" s="33">
        <v>2286</v>
      </c>
      <c r="F45" s="22">
        <f>E45/E44*100</f>
        <v>73.884938590820951</v>
      </c>
      <c r="G45" s="8">
        <f t="shared" si="6"/>
        <v>1.067725361980383</v>
      </c>
      <c r="H45" s="33">
        <v>2775</v>
      </c>
      <c r="I45" s="22">
        <f>H45/H44*100</f>
        <v>62.163978494623649</v>
      </c>
      <c r="J45" s="33">
        <v>24259</v>
      </c>
      <c r="K45" s="22">
        <f>J45/J44*100</f>
        <v>79.019543973941367</v>
      </c>
      <c r="L45" s="8">
        <f t="shared" si="8"/>
        <v>8.7419819819819828</v>
      </c>
      <c r="M45" s="33">
        <v>2065</v>
      </c>
      <c r="N45" s="22">
        <f>M45/M44*100</f>
        <v>61.367013372956912</v>
      </c>
      <c r="O45" s="33">
        <v>2502</v>
      </c>
      <c r="P45" s="22">
        <f>O45/O44*100</f>
        <v>62.378459237097985</v>
      </c>
      <c r="Q45" s="8">
        <f t="shared" si="9"/>
        <v>1.2116222760290556</v>
      </c>
    </row>
    <row r="46" spans="1:17" ht="22.15" customHeight="1" thickBot="1">
      <c r="A46" s="27"/>
      <c r="B46" s="10" t="s">
        <v>12</v>
      </c>
      <c r="C46" s="28">
        <v>783</v>
      </c>
      <c r="D46" s="29">
        <f>C46/C44*100</f>
        <v>26.778385772913815</v>
      </c>
      <c r="E46" s="28">
        <v>808</v>
      </c>
      <c r="F46" s="29">
        <f>E46/E44*100</f>
        <v>26.115061409179059</v>
      </c>
      <c r="G46" s="30">
        <f>E46/C46</f>
        <v>1.0319284802043422</v>
      </c>
      <c r="H46" s="31">
        <v>1689</v>
      </c>
      <c r="I46" s="11">
        <f>H46/H44*100</f>
        <v>37.836021505376344</v>
      </c>
      <c r="J46" s="31">
        <v>6441</v>
      </c>
      <c r="K46" s="11">
        <f>J46/J44*100</f>
        <v>20.980456026058633</v>
      </c>
      <c r="L46" s="12">
        <f>J46/H46</f>
        <v>3.813499111900533</v>
      </c>
      <c r="M46" s="31">
        <v>1300</v>
      </c>
      <c r="N46" s="11">
        <f>M46/M44*100</f>
        <v>38.632986627043095</v>
      </c>
      <c r="O46" s="31">
        <v>1509</v>
      </c>
      <c r="P46" s="11">
        <f>O46/O44*100</f>
        <v>37.621540762902015</v>
      </c>
      <c r="Q46" s="12">
        <f>O46/M46</f>
        <v>1.1607692307692308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37"/>
      <c r="B2" s="37"/>
      <c r="C2" s="43" t="s">
        <v>86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4</v>
      </c>
      <c r="E4" s="3" t="s">
        <v>5</v>
      </c>
      <c r="F4" s="4" t="s">
        <v>4</v>
      </c>
      <c r="G4" s="5" t="s">
        <v>18</v>
      </c>
      <c r="H4" s="3" t="s">
        <v>19</v>
      </c>
      <c r="I4" s="4" t="s">
        <v>4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8</v>
      </c>
      <c r="P4" s="4" t="s">
        <v>4</v>
      </c>
      <c r="Q4" s="6" t="s">
        <v>43</v>
      </c>
    </row>
    <row r="5" spans="1:17" s="1" customFormat="1" ht="22.15" customHeight="1">
      <c r="A5" s="15" t="s">
        <v>59</v>
      </c>
      <c r="B5" s="16"/>
      <c r="C5" s="32">
        <f>SUM(C6:C7)</f>
        <v>897146</v>
      </c>
      <c r="D5" s="18">
        <f>D6+D7</f>
        <v>100</v>
      </c>
      <c r="E5" s="32">
        <f t="shared" ref="E5" si="0">SUM(E6:E7)</f>
        <v>996124</v>
      </c>
      <c r="F5" s="18">
        <f>F6+F7</f>
        <v>100</v>
      </c>
      <c r="G5" s="7">
        <f>E5/C5</f>
        <v>1.1103254096880553</v>
      </c>
      <c r="H5" s="32">
        <f t="shared" ref="H5" si="1">SUM(H6:H7)</f>
        <v>942637</v>
      </c>
      <c r="I5" s="18">
        <f>I6+I7</f>
        <v>100</v>
      </c>
      <c r="J5" s="32">
        <f t="shared" ref="J5" si="2">SUM(J6:J7)</f>
        <v>3744017</v>
      </c>
      <c r="K5" s="18">
        <f>K6+K7</f>
        <v>100</v>
      </c>
      <c r="L5" s="7">
        <f>J5/H5</f>
        <v>3.9718544890557022</v>
      </c>
      <c r="M5" s="32">
        <f t="shared" ref="M5" si="3">SUM(M6:M7)</f>
        <v>644959</v>
      </c>
      <c r="N5" s="18">
        <f>N6+N7</f>
        <v>100</v>
      </c>
      <c r="O5" s="32">
        <f t="shared" ref="O5" si="4">SUM(O6:O7)</f>
        <v>759791</v>
      </c>
      <c r="P5" s="18">
        <f>P6+P7</f>
        <v>100</v>
      </c>
      <c r="Q5" s="7">
        <f>O5/M5</f>
        <v>1.1780454261433673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456304</v>
      </c>
      <c r="D6" s="22">
        <f>C6/C5*100</f>
        <v>50.861732649981164</v>
      </c>
      <c r="E6" s="33">
        <f>E9+E12+E15+E18+E21+E24+E27+E30+E33+E36+E39+E42+E45</f>
        <v>507752</v>
      </c>
      <c r="F6" s="22">
        <f>E6/E5*100</f>
        <v>50.97277045829636</v>
      </c>
      <c r="G6" s="8">
        <f>E6/C6</f>
        <v>1.112749395140082</v>
      </c>
      <c r="H6" s="33">
        <f>H9+H12+H15+H18+H21+H24+H27+H30+H33+H36+H39+H42+H45</f>
        <v>490450</v>
      </c>
      <c r="I6" s="22">
        <f>H6/H5*100</f>
        <v>52.029572359243268</v>
      </c>
      <c r="J6" s="33">
        <f>J9+J12+J15+J18+J21+J24+J27+J30+J33+J36+J39+J42+J45</f>
        <v>2339657</v>
      </c>
      <c r="K6" s="22">
        <f>J6/J5*100</f>
        <v>62.490554930706779</v>
      </c>
      <c r="L6" s="8">
        <f>J6/H6</f>
        <v>4.7704291976756039</v>
      </c>
      <c r="M6" s="33">
        <f>M9+M12+M15+M18+M21+M24+M27+M30+M33+M36+M39+M42+M45</f>
        <v>333034</v>
      </c>
      <c r="N6" s="22">
        <f>M6/M5*100</f>
        <v>51.636460612224965</v>
      </c>
      <c r="O6" s="33">
        <f t="shared" ref="O6:O7" si="5">O9+O12+O15+O18+O21+O24+O27+O30+O33+O36+O39+O42+O45</f>
        <v>390872</v>
      </c>
      <c r="P6" s="22">
        <f>O6/O5*100</f>
        <v>51.444673601029756</v>
      </c>
      <c r="Q6" s="8">
        <f>O6/M6</f>
        <v>1.1736699556201469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440842</v>
      </c>
      <c r="D7" s="22">
        <f>C7/C5*100</f>
        <v>49.138267350018836</v>
      </c>
      <c r="E7" s="33">
        <f>E10+E13+E16+E19+E22+E25+E28+E31+E34+E37+E40+E43+E46</f>
        <v>488372</v>
      </c>
      <c r="F7" s="22">
        <f>E7/E5*100</f>
        <v>49.02722954170364</v>
      </c>
      <c r="G7" s="8">
        <f t="shared" ref="G7:G45" si="6">E7/C7</f>
        <v>1.1078164058778428</v>
      </c>
      <c r="H7" s="33">
        <f>H10+H13+H16+H19+H22+H25+H28+H31+H34+H37+H40+H43+H46</f>
        <v>452187</v>
      </c>
      <c r="I7" s="22">
        <f>H7/H5*100</f>
        <v>47.970427640756732</v>
      </c>
      <c r="J7" s="33">
        <f t="shared" ref="J7" si="7">J10+J13+J16+J19+J22+J25+J28+J31+J34+J37+J40+J43+J46</f>
        <v>1404360</v>
      </c>
      <c r="K7" s="22">
        <f>J7/J5*100</f>
        <v>37.509445069293221</v>
      </c>
      <c r="L7" s="8">
        <f t="shared" ref="L7:L45" si="8">J7/H7</f>
        <v>3.1057062675397566</v>
      </c>
      <c r="M7" s="33">
        <f>M10+M13+M16+M19+M22+M25+M28+M31+M34+M37+M40+M43+M46</f>
        <v>311925</v>
      </c>
      <c r="N7" s="22">
        <f>M7/M5*100</f>
        <v>48.363539387775035</v>
      </c>
      <c r="O7" s="33">
        <f t="shared" si="5"/>
        <v>368919</v>
      </c>
      <c r="P7" s="22">
        <f>O7/O5*100</f>
        <v>48.555326398970244</v>
      </c>
      <c r="Q7" s="8">
        <f t="shared" ref="Q7:Q45" si="9">O7/M7</f>
        <v>1.1827169992786728</v>
      </c>
    </row>
    <row r="8" spans="1:17" s="1" customFormat="1" ht="22.15" customHeight="1">
      <c r="A8" s="23" t="s">
        <v>24</v>
      </c>
      <c r="B8" s="20" t="s">
        <v>9</v>
      </c>
      <c r="C8" s="34">
        <f>SUM(C9:C10)</f>
        <v>183415</v>
      </c>
      <c r="D8" s="25">
        <f>D9+D10</f>
        <v>100</v>
      </c>
      <c r="E8" s="34">
        <f t="shared" ref="E8" si="10">SUM(E9:E10)</f>
        <v>212230</v>
      </c>
      <c r="F8" s="25">
        <f>F9+F10</f>
        <v>100</v>
      </c>
      <c r="G8" s="9">
        <f t="shared" si="6"/>
        <v>1.1571027451408009</v>
      </c>
      <c r="H8" s="34">
        <f t="shared" ref="H8" si="11">SUM(H9:H10)</f>
        <v>179647</v>
      </c>
      <c r="I8" s="25">
        <f>I9+I10</f>
        <v>100</v>
      </c>
      <c r="J8" s="34">
        <f t="shared" ref="J8" si="12">SUM(J9:J10)</f>
        <v>576421</v>
      </c>
      <c r="K8" s="25">
        <f>K9+K10</f>
        <v>100</v>
      </c>
      <c r="L8" s="9">
        <f t="shared" si="8"/>
        <v>3.2086313715230426</v>
      </c>
      <c r="M8" s="34">
        <f t="shared" ref="M8" si="13">SUM(M9:M10)</f>
        <v>120652</v>
      </c>
      <c r="N8" s="25">
        <f>N9+N10</f>
        <v>100</v>
      </c>
      <c r="O8" s="34">
        <f t="shared" ref="O8" si="14">SUM(O9:O10)</f>
        <v>140182</v>
      </c>
      <c r="P8" s="25">
        <f>P9+P10</f>
        <v>100</v>
      </c>
      <c r="Q8" s="9">
        <f t="shared" si="9"/>
        <v>1.1618705035971224</v>
      </c>
    </row>
    <row r="9" spans="1:17" s="1" customFormat="1" ht="22.15" customHeight="1">
      <c r="A9" s="23"/>
      <c r="B9" s="20" t="s">
        <v>10</v>
      </c>
      <c r="C9" s="33">
        <v>86075</v>
      </c>
      <c r="D9" s="22">
        <f>C9/C8*100</f>
        <v>46.92909522121964</v>
      </c>
      <c r="E9" s="33">
        <v>100487</v>
      </c>
      <c r="F9" s="22">
        <f>E9/E8*100</f>
        <v>47.348160015077987</v>
      </c>
      <c r="G9" s="8">
        <f t="shared" si="6"/>
        <v>1.1674353761254719</v>
      </c>
      <c r="H9" s="33">
        <v>84659</v>
      </c>
      <c r="I9" s="22">
        <f>H9/H8*100</f>
        <v>47.125195522329903</v>
      </c>
      <c r="J9" s="33">
        <v>322888</v>
      </c>
      <c r="K9" s="22">
        <f>J9/J8*100</f>
        <v>56.016002192841682</v>
      </c>
      <c r="L9" s="8">
        <f t="shared" si="8"/>
        <v>3.813983155955067</v>
      </c>
      <c r="M9" s="33">
        <v>59784</v>
      </c>
      <c r="N9" s="22">
        <f>M9/M8*100</f>
        <v>49.550774127241986</v>
      </c>
      <c r="O9" s="33">
        <v>69441</v>
      </c>
      <c r="P9" s="22">
        <f>O9/O8*100</f>
        <v>49.53631707351871</v>
      </c>
      <c r="Q9" s="8">
        <f t="shared" si="9"/>
        <v>1.1615315134484143</v>
      </c>
    </row>
    <row r="10" spans="1:17" s="1" customFormat="1" ht="22.15" customHeight="1">
      <c r="A10" s="23"/>
      <c r="B10" s="20" t="s">
        <v>11</v>
      </c>
      <c r="C10" s="33">
        <v>97340</v>
      </c>
      <c r="D10" s="22">
        <f>C10/C8*100</f>
        <v>53.07090477878036</v>
      </c>
      <c r="E10" s="33">
        <v>111743</v>
      </c>
      <c r="F10" s="22">
        <f>E10/E8*100</f>
        <v>52.65183998492202</v>
      </c>
      <c r="G10" s="8">
        <f t="shared" si="6"/>
        <v>1.1479658927470722</v>
      </c>
      <c r="H10" s="33">
        <v>94988</v>
      </c>
      <c r="I10" s="22">
        <f>H10/H8*100</f>
        <v>52.874804477670104</v>
      </c>
      <c r="J10" s="33">
        <v>253533</v>
      </c>
      <c r="K10" s="22">
        <f>J10/J8*100</f>
        <v>43.98399780715831</v>
      </c>
      <c r="L10" s="8">
        <f t="shared" si="8"/>
        <v>2.66910557123005</v>
      </c>
      <c r="M10" s="33">
        <v>60868</v>
      </c>
      <c r="N10" s="22">
        <f>M10/M8*100</f>
        <v>50.449225872758021</v>
      </c>
      <c r="O10" s="33">
        <v>70741</v>
      </c>
      <c r="P10" s="22">
        <f>O10/O8*100</f>
        <v>50.46368292648129</v>
      </c>
      <c r="Q10" s="8">
        <f t="shared" si="9"/>
        <v>1.1622034566603141</v>
      </c>
    </row>
    <row r="11" spans="1:17" s="1" customFormat="1" ht="22.15" customHeight="1">
      <c r="A11" s="23" t="s">
        <v>75</v>
      </c>
      <c r="B11" s="20" t="s">
        <v>9</v>
      </c>
      <c r="C11" s="34">
        <f>SUM(C12:C13)</f>
        <v>36869</v>
      </c>
      <c r="D11" s="25">
        <f>D12+D13</f>
        <v>100</v>
      </c>
      <c r="E11" s="34">
        <f t="shared" ref="E11" si="15">SUM(E12:E13)</f>
        <v>38638</v>
      </c>
      <c r="F11" s="25">
        <f>F12+F13</f>
        <v>100</v>
      </c>
      <c r="G11" s="9">
        <f t="shared" si="6"/>
        <v>1.0479806883831946</v>
      </c>
      <c r="H11" s="34">
        <f t="shared" ref="H11" si="16">SUM(H12:H13)</f>
        <v>44270</v>
      </c>
      <c r="I11" s="25">
        <f>I12+I13</f>
        <v>100</v>
      </c>
      <c r="J11" s="34">
        <f t="shared" ref="J11" si="17">SUM(J12:J13)</f>
        <v>204115</v>
      </c>
      <c r="K11" s="25">
        <f>K12+K13</f>
        <v>100</v>
      </c>
      <c r="L11" s="9">
        <f t="shared" si="8"/>
        <v>4.6106844364129209</v>
      </c>
      <c r="M11" s="34">
        <f t="shared" ref="M11" si="18">SUM(M12:M13)</f>
        <v>28808</v>
      </c>
      <c r="N11" s="25">
        <f>N12+N13</f>
        <v>100</v>
      </c>
      <c r="O11" s="34">
        <f t="shared" ref="O11" si="19">SUM(O12:O13)</f>
        <v>34648</v>
      </c>
      <c r="P11" s="25">
        <f>P12+P13</f>
        <v>100</v>
      </c>
      <c r="Q11" s="9">
        <f t="shared" si="9"/>
        <v>1.2027214662593724</v>
      </c>
    </row>
    <row r="12" spans="1:17" s="1" customFormat="1" ht="22.15" customHeight="1">
      <c r="A12" s="23"/>
      <c r="B12" s="20" t="s">
        <v>10</v>
      </c>
      <c r="C12" s="33">
        <v>20564</v>
      </c>
      <c r="D12" s="22">
        <f>C12/C11*100</f>
        <v>55.775855054381729</v>
      </c>
      <c r="E12" s="33">
        <v>21499</v>
      </c>
      <c r="F12" s="22">
        <f>E12/E11*100</f>
        <v>55.642113981054919</v>
      </c>
      <c r="G12" s="8">
        <f t="shared" si="6"/>
        <v>1.0454678078194903</v>
      </c>
      <c r="H12" s="33">
        <v>25264</v>
      </c>
      <c r="I12" s="22">
        <f>H12/H11*100</f>
        <v>57.067991868082224</v>
      </c>
      <c r="J12" s="33">
        <v>130817</v>
      </c>
      <c r="K12" s="22">
        <f>J12/J11*100</f>
        <v>64.08985130931093</v>
      </c>
      <c r="L12" s="8">
        <f t="shared" si="8"/>
        <v>5.178000316656111</v>
      </c>
      <c r="M12" s="33">
        <v>15764</v>
      </c>
      <c r="N12" s="22">
        <f>M12/M11*100</f>
        <v>54.720910858094975</v>
      </c>
      <c r="O12" s="33">
        <v>18904</v>
      </c>
      <c r="P12" s="22">
        <f>O12/O11*100</f>
        <v>54.560147771877169</v>
      </c>
      <c r="Q12" s="8">
        <f t="shared" si="9"/>
        <v>1.1991880233443288</v>
      </c>
    </row>
    <row r="13" spans="1:17" s="1" customFormat="1" ht="22.15" customHeight="1">
      <c r="A13" s="23"/>
      <c r="B13" s="20" t="s">
        <v>11</v>
      </c>
      <c r="C13" s="33">
        <v>16305</v>
      </c>
      <c r="D13" s="22">
        <f>C13/C11*100</f>
        <v>44.224144945618271</v>
      </c>
      <c r="E13" s="33">
        <v>17139</v>
      </c>
      <c r="F13" s="22">
        <f>E13/E11*100</f>
        <v>44.357886018945081</v>
      </c>
      <c r="G13" s="8">
        <f t="shared" si="6"/>
        <v>1.0511499540018399</v>
      </c>
      <c r="H13" s="33">
        <v>19006</v>
      </c>
      <c r="I13" s="22">
        <f>H13/H11*100</f>
        <v>42.932008131917776</v>
      </c>
      <c r="J13" s="33">
        <v>73298</v>
      </c>
      <c r="K13" s="22">
        <f>J13/J11*100</f>
        <v>35.91014869068907</v>
      </c>
      <c r="L13" s="8">
        <f t="shared" si="8"/>
        <v>3.8565716089655897</v>
      </c>
      <c r="M13" s="33">
        <v>13044</v>
      </c>
      <c r="N13" s="22">
        <f>M13/M11*100</f>
        <v>45.279089141905025</v>
      </c>
      <c r="O13" s="33">
        <v>15744</v>
      </c>
      <c r="P13" s="22">
        <f>O13/O11*100</f>
        <v>45.439852228122831</v>
      </c>
      <c r="Q13" s="8">
        <f t="shared" si="9"/>
        <v>1.2069917203311868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174319</v>
      </c>
      <c r="D14" s="25">
        <f>D15+D16</f>
        <v>100</v>
      </c>
      <c r="E14" s="34">
        <f t="shared" ref="E14" si="20">SUM(E15:E16)</f>
        <v>201644</v>
      </c>
      <c r="F14" s="25">
        <f>F15+F16</f>
        <v>100</v>
      </c>
      <c r="G14" s="9">
        <f t="shared" si="6"/>
        <v>1.1567528496606796</v>
      </c>
      <c r="H14" s="34">
        <f t="shared" ref="H14" si="21">SUM(H15:H16)</f>
        <v>175202</v>
      </c>
      <c r="I14" s="25">
        <f>I15+I16</f>
        <v>100</v>
      </c>
      <c r="J14" s="34">
        <f t="shared" ref="J14" si="22">SUM(J15:J16)</f>
        <v>595950</v>
      </c>
      <c r="K14" s="25">
        <f>K15+K16</f>
        <v>100</v>
      </c>
      <c r="L14" s="9">
        <f t="shared" si="8"/>
        <v>3.4015022659558682</v>
      </c>
      <c r="M14" s="34">
        <f t="shared" ref="M14" si="23">SUM(M15:M16)</f>
        <v>116408</v>
      </c>
      <c r="N14" s="25">
        <f>N15+N16</f>
        <v>100</v>
      </c>
      <c r="O14" s="34">
        <f t="shared" ref="O14" si="24">SUM(O15:O16)</f>
        <v>135754</v>
      </c>
      <c r="P14" s="25">
        <f>P15+P16</f>
        <v>100</v>
      </c>
      <c r="Q14" s="9">
        <f t="shared" si="9"/>
        <v>1.1661913270565596</v>
      </c>
    </row>
    <row r="15" spans="1:17" s="1" customFormat="1" ht="22.15" customHeight="1">
      <c r="A15" s="23"/>
      <c r="B15" s="20" t="s">
        <v>10</v>
      </c>
      <c r="C15" s="33">
        <v>85762</v>
      </c>
      <c r="D15" s="22">
        <f>C15/C14*100</f>
        <v>49.198308847572555</v>
      </c>
      <c r="E15" s="33">
        <v>99496</v>
      </c>
      <c r="F15" s="22">
        <f>E15/E14*100</f>
        <v>49.342405427386879</v>
      </c>
      <c r="G15" s="8">
        <f t="shared" si="6"/>
        <v>1.1601408549240924</v>
      </c>
      <c r="H15" s="33">
        <v>86851</v>
      </c>
      <c r="I15" s="22">
        <f>H15/H14*100</f>
        <v>49.571922694946402</v>
      </c>
      <c r="J15" s="33">
        <v>354257</v>
      </c>
      <c r="K15" s="22">
        <f>J15/J14*100</f>
        <v>59.444080879268391</v>
      </c>
      <c r="L15" s="8">
        <f t="shared" si="8"/>
        <v>4.0789052515227224</v>
      </c>
      <c r="M15" s="33">
        <v>59076</v>
      </c>
      <c r="N15" s="22">
        <f>M15/M14*100</f>
        <v>50.74908940966256</v>
      </c>
      <c r="O15" s="33">
        <v>68667</v>
      </c>
      <c r="P15" s="22">
        <f>O15/O14*100</f>
        <v>50.5819349706086</v>
      </c>
      <c r="Q15" s="8">
        <f t="shared" si="9"/>
        <v>1.1623501929717652</v>
      </c>
    </row>
    <row r="16" spans="1:17" s="1" customFormat="1" ht="22.15" customHeight="1">
      <c r="A16" s="23"/>
      <c r="B16" s="20" t="s">
        <v>11</v>
      </c>
      <c r="C16" s="33">
        <v>88557</v>
      </c>
      <c r="D16" s="22">
        <f>C16/C14*100</f>
        <v>50.801691152427445</v>
      </c>
      <c r="E16" s="33">
        <v>102148</v>
      </c>
      <c r="F16" s="22">
        <f>E16/E14*100</f>
        <v>50.657594572613121</v>
      </c>
      <c r="G16" s="8">
        <f t="shared" si="6"/>
        <v>1.1534717752408055</v>
      </c>
      <c r="H16" s="33">
        <v>88351</v>
      </c>
      <c r="I16" s="22">
        <f>H16/H14*100</f>
        <v>50.428077305053598</v>
      </c>
      <c r="J16" s="33">
        <v>241693</v>
      </c>
      <c r="K16" s="22">
        <f>J16/J14*100</f>
        <v>40.555919120731602</v>
      </c>
      <c r="L16" s="8">
        <f t="shared" si="8"/>
        <v>2.7356000498013606</v>
      </c>
      <c r="M16" s="33">
        <v>57332</v>
      </c>
      <c r="N16" s="22">
        <f>M16/M14*100</f>
        <v>49.250910590337433</v>
      </c>
      <c r="O16" s="33">
        <v>67087</v>
      </c>
      <c r="P16" s="22">
        <f>O16/O14*100</f>
        <v>49.4180650293914</v>
      </c>
      <c r="Q16" s="8">
        <f t="shared" si="9"/>
        <v>1.1701493057978092</v>
      </c>
    </row>
    <row r="17" spans="1:17" s="1" customFormat="1" ht="22.15" customHeight="1">
      <c r="A17" s="23" t="s">
        <v>60</v>
      </c>
      <c r="B17" s="20" t="s">
        <v>9</v>
      </c>
      <c r="C17" s="34">
        <f>SUM(C18:C19)</f>
        <v>70658</v>
      </c>
      <c r="D17" s="25">
        <f>D18+D19</f>
        <v>100</v>
      </c>
      <c r="E17" s="34">
        <f t="shared" ref="E17" si="25">SUM(E18:E19)</f>
        <v>76155</v>
      </c>
      <c r="F17" s="25">
        <f>F18+F19</f>
        <v>100</v>
      </c>
      <c r="G17" s="9">
        <f t="shared" si="6"/>
        <v>1.0777972770245408</v>
      </c>
      <c r="H17" s="34">
        <f t="shared" ref="H17" si="26">SUM(H18:H19)</f>
        <v>74600</v>
      </c>
      <c r="I17" s="25">
        <f>I18+I19</f>
        <v>100</v>
      </c>
      <c r="J17" s="34">
        <f t="shared" ref="J17" si="27">SUM(J18:J19)</f>
        <v>288987</v>
      </c>
      <c r="K17" s="25">
        <f>K18+K19</f>
        <v>99.999999999999986</v>
      </c>
      <c r="L17" s="9">
        <f t="shared" si="8"/>
        <v>3.8738203753351206</v>
      </c>
      <c r="M17" s="34">
        <f t="shared" ref="M17" si="28">SUM(M18:M19)</f>
        <v>55527</v>
      </c>
      <c r="N17" s="25">
        <f>N18+N19</f>
        <v>100</v>
      </c>
      <c r="O17" s="34">
        <f t="shared" ref="O17" si="29">SUM(O18:O19)</f>
        <v>66575</v>
      </c>
      <c r="P17" s="25">
        <f>P18+P19</f>
        <v>100</v>
      </c>
      <c r="Q17" s="9">
        <f t="shared" si="9"/>
        <v>1.1989662686620923</v>
      </c>
    </row>
    <row r="18" spans="1:17" s="1" customFormat="1" ht="22.15" customHeight="1">
      <c r="A18" s="23"/>
      <c r="B18" s="20" t="s">
        <v>10</v>
      </c>
      <c r="C18" s="33">
        <v>37052</v>
      </c>
      <c r="D18" s="22">
        <f>C18/C17*100</f>
        <v>52.438506609301136</v>
      </c>
      <c r="E18" s="33">
        <v>39799</v>
      </c>
      <c r="F18" s="22">
        <f>E18/E17*100</f>
        <v>52.260521305232757</v>
      </c>
      <c r="G18" s="8">
        <f t="shared" si="6"/>
        <v>1.0741390478246788</v>
      </c>
      <c r="H18" s="33">
        <v>40251</v>
      </c>
      <c r="I18" s="22">
        <f>H18/H17*100</f>
        <v>53.955764075067023</v>
      </c>
      <c r="J18" s="33">
        <v>188591</v>
      </c>
      <c r="K18" s="22">
        <f>J18/J17*100</f>
        <v>65.259336925190397</v>
      </c>
      <c r="L18" s="8">
        <f t="shared" si="8"/>
        <v>4.6853742764154926</v>
      </c>
      <c r="M18" s="33">
        <v>28506</v>
      </c>
      <c r="N18" s="22">
        <f>M18/M17*100</f>
        <v>51.337187314279539</v>
      </c>
      <c r="O18" s="33">
        <v>33873</v>
      </c>
      <c r="P18" s="22">
        <f>O18/O17*100</f>
        <v>50.879459256477652</v>
      </c>
      <c r="Q18" s="8">
        <f t="shared" si="9"/>
        <v>1.1882761523889707</v>
      </c>
    </row>
    <row r="19" spans="1:17" s="1" customFormat="1" ht="22.15" customHeight="1">
      <c r="A19" s="23"/>
      <c r="B19" s="20" t="s">
        <v>11</v>
      </c>
      <c r="C19" s="33">
        <v>33606</v>
      </c>
      <c r="D19" s="22">
        <f>C19/C17*100</f>
        <v>47.561493390698864</v>
      </c>
      <c r="E19" s="33">
        <v>36356</v>
      </c>
      <c r="F19" s="22">
        <f>E19/E17*100</f>
        <v>47.73947869476725</v>
      </c>
      <c r="G19" s="8">
        <f t="shared" si="6"/>
        <v>1.0818306254835446</v>
      </c>
      <c r="H19" s="33">
        <v>34349</v>
      </c>
      <c r="I19" s="22">
        <f>H19/H17*100</f>
        <v>46.044235924932977</v>
      </c>
      <c r="J19" s="33">
        <v>100396</v>
      </c>
      <c r="K19" s="22">
        <f>J19/J17*100</f>
        <v>34.740663074809589</v>
      </c>
      <c r="L19" s="8">
        <f t="shared" si="8"/>
        <v>2.9228216250836998</v>
      </c>
      <c r="M19" s="33">
        <v>27021</v>
      </c>
      <c r="N19" s="22">
        <f>M19/M17*100</f>
        <v>48.662812685720461</v>
      </c>
      <c r="O19" s="33">
        <v>32702</v>
      </c>
      <c r="P19" s="22">
        <f>O19/O17*100</f>
        <v>49.120540743522348</v>
      </c>
      <c r="Q19" s="8">
        <f t="shared" si="9"/>
        <v>1.2102438843862182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65184</v>
      </c>
      <c r="D20" s="25">
        <f>D21+D22</f>
        <v>100</v>
      </c>
      <c r="E20" s="34">
        <f t="shared" ref="E20" si="30">SUM(E21:E22)</f>
        <v>72203</v>
      </c>
      <c r="F20" s="25">
        <f>F21+F22</f>
        <v>100</v>
      </c>
      <c r="G20" s="9">
        <f t="shared" si="6"/>
        <v>1.1076797987236131</v>
      </c>
      <c r="H20" s="34">
        <f t="shared" ref="H20" si="31">SUM(H21:H22)</f>
        <v>68803</v>
      </c>
      <c r="I20" s="25">
        <f>I21+I22</f>
        <v>100</v>
      </c>
      <c r="J20" s="34">
        <f t="shared" ref="J20" si="32">SUM(J21:J22)</f>
        <v>427713</v>
      </c>
      <c r="K20" s="25">
        <f>K21+K22</f>
        <v>100</v>
      </c>
      <c r="L20" s="9">
        <f t="shared" si="8"/>
        <v>6.2164876531546591</v>
      </c>
      <c r="M20" s="34">
        <f t="shared" ref="M20" si="33">SUM(M21:M22)</f>
        <v>47086</v>
      </c>
      <c r="N20" s="25">
        <f>N21+N22</f>
        <v>100</v>
      </c>
      <c r="O20" s="34">
        <f t="shared" ref="O20" si="34">SUM(O21:O22)</f>
        <v>55551</v>
      </c>
      <c r="P20" s="25">
        <f>P21+P22</f>
        <v>100</v>
      </c>
      <c r="Q20" s="9">
        <f t="shared" si="9"/>
        <v>1.1797774285350211</v>
      </c>
    </row>
    <row r="21" spans="1:17" s="1" customFormat="1" ht="22.15" customHeight="1">
      <c r="A21" s="23"/>
      <c r="B21" s="20" t="s">
        <v>10</v>
      </c>
      <c r="C21" s="33">
        <v>33746</v>
      </c>
      <c r="D21" s="22">
        <f>C21/C20*100</f>
        <v>51.770373097692691</v>
      </c>
      <c r="E21" s="33">
        <v>37716</v>
      </c>
      <c r="F21" s="22">
        <f>E21/E20*100</f>
        <v>52.23605667354542</v>
      </c>
      <c r="G21" s="8">
        <f t="shared" si="6"/>
        <v>1.1176435725715641</v>
      </c>
      <c r="H21" s="33">
        <v>36012</v>
      </c>
      <c r="I21" s="22">
        <f>H21/H20*100</f>
        <v>52.340740956062959</v>
      </c>
      <c r="J21" s="33">
        <v>276329</v>
      </c>
      <c r="K21" s="22">
        <f>J21/J20*100</f>
        <v>64.606172830846859</v>
      </c>
      <c r="L21" s="8">
        <f t="shared" si="8"/>
        <v>7.6732478062867937</v>
      </c>
      <c r="M21" s="33">
        <v>23657</v>
      </c>
      <c r="N21" s="22">
        <f>M21/M20*100</f>
        <v>50.242110181370258</v>
      </c>
      <c r="O21" s="33">
        <v>27763</v>
      </c>
      <c r="P21" s="22">
        <f>O21/O20*100</f>
        <v>49.977498154848696</v>
      </c>
      <c r="Q21" s="8">
        <f t="shared" si="9"/>
        <v>1.173563850023249</v>
      </c>
    </row>
    <row r="22" spans="1:17" s="1" customFormat="1" ht="22.15" customHeight="1">
      <c r="A22" s="23"/>
      <c r="B22" s="20" t="s">
        <v>11</v>
      </c>
      <c r="C22" s="33">
        <v>31438</v>
      </c>
      <c r="D22" s="22">
        <f>C22/C20*100</f>
        <v>48.229626902307317</v>
      </c>
      <c r="E22" s="33">
        <v>34487</v>
      </c>
      <c r="F22" s="22">
        <f>E22/E20*100</f>
        <v>47.76394332645458</v>
      </c>
      <c r="G22" s="8">
        <f t="shared" si="6"/>
        <v>1.0969845410013359</v>
      </c>
      <c r="H22" s="33">
        <v>32791</v>
      </c>
      <c r="I22" s="22">
        <f>H22/H20*100</f>
        <v>47.659259043937034</v>
      </c>
      <c r="J22" s="33">
        <v>151384</v>
      </c>
      <c r="K22" s="22">
        <f>J22/J20*100</f>
        <v>35.393827169153148</v>
      </c>
      <c r="L22" s="8">
        <f t="shared" si="8"/>
        <v>4.616632612607118</v>
      </c>
      <c r="M22" s="33">
        <v>23429</v>
      </c>
      <c r="N22" s="22">
        <f>M22/M20*100</f>
        <v>49.757889818629742</v>
      </c>
      <c r="O22" s="33">
        <v>27788</v>
      </c>
      <c r="P22" s="22">
        <f>O22/O20*100</f>
        <v>50.022501845151304</v>
      </c>
      <c r="Q22" s="8">
        <f t="shared" si="9"/>
        <v>1.1860514746681463</v>
      </c>
    </row>
    <row r="23" spans="1:17" s="1" customFormat="1" ht="22.15" customHeight="1">
      <c r="A23" s="23" t="s">
        <v>29</v>
      </c>
      <c r="B23" s="20" t="s">
        <v>9</v>
      </c>
      <c r="C23" s="34">
        <f>SUM(C24:C25)</f>
        <v>33236</v>
      </c>
      <c r="D23" s="25">
        <f>D24+D25</f>
        <v>100</v>
      </c>
      <c r="E23" s="34">
        <f t="shared" ref="E23" si="35">SUM(E24:E25)</f>
        <v>36258</v>
      </c>
      <c r="F23" s="25">
        <f>F24+F25</f>
        <v>100</v>
      </c>
      <c r="G23" s="9">
        <f t="shared" si="6"/>
        <v>1.0909255024672042</v>
      </c>
      <c r="H23" s="34">
        <f t="shared" ref="H23" si="36">SUM(H24:H25)</f>
        <v>34413</v>
      </c>
      <c r="I23" s="25">
        <f>I24+I25</f>
        <v>100</v>
      </c>
      <c r="J23" s="34">
        <f t="shared" ref="J23" si="37">SUM(J24:J25)</f>
        <v>239851</v>
      </c>
      <c r="K23" s="25">
        <f>K24+K25</f>
        <v>100</v>
      </c>
      <c r="L23" s="9">
        <f t="shared" si="8"/>
        <v>6.9697788626391191</v>
      </c>
      <c r="M23" s="34">
        <f t="shared" ref="M23" si="38">SUM(M24:M25)</f>
        <v>27754</v>
      </c>
      <c r="N23" s="25">
        <f>N24+N25</f>
        <v>100</v>
      </c>
      <c r="O23" s="34">
        <f t="shared" ref="O23" si="39">SUM(O24:O25)</f>
        <v>33340</v>
      </c>
      <c r="P23" s="25">
        <f>P24+P25</f>
        <v>100</v>
      </c>
      <c r="Q23" s="9">
        <f t="shared" si="9"/>
        <v>1.2012682856525185</v>
      </c>
    </row>
    <row r="24" spans="1:17" s="1" customFormat="1" ht="22.15" customHeight="1">
      <c r="A24" s="23"/>
      <c r="B24" s="20" t="s">
        <v>10</v>
      </c>
      <c r="C24" s="33">
        <v>19277</v>
      </c>
      <c r="D24" s="22">
        <f>C24/C23*100</f>
        <v>58.000361054278493</v>
      </c>
      <c r="E24" s="33">
        <v>21222</v>
      </c>
      <c r="F24" s="22">
        <f>E24/E23*100</f>
        <v>58.530531193115998</v>
      </c>
      <c r="G24" s="8">
        <f t="shared" si="6"/>
        <v>1.1008974425481144</v>
      </c>
      <c r="H24" s="33">
        <v>19944</v>
      </c>
      <c r="I24" s="22">
        <f>H24/H23*100</f>
        <v>57.954842646674223</v>
      </c>
      <c r="J24" s="33">
        <v>163002</v>
      </c>
      <c r="K24" s="22">
        <f>J24/J23*100</f>
        <v>67.959691641894338</v>
      </c>
      <c r="L24" s="8">
        <f t="shared" si="8"/>
        <v>8.1729843561973521</v>
      </c>
      <c r="M24" s="33">
        <v>14810</v>
      </c>
      <c r="N24" s="22">
        <f>M24/M23*100</f>
        <v>53.361677596022197</v>
      </c>
      <c r="O24" s="33">
        <v>17634</v>
      </c>
      <c r="P24" s="22">
        <f>O24/O23*100</f>
        <v>52.891421715656875</v>
      </c>
      <c r="Q24" s="8">
        <f t="shared" si="9"/>
        <v>1.1906819716407833</v>
      </c>
    </row>
    <row r="25" spans="1:17" s="1" customFormat="1" ht="22.15" customHeight="1">
      <c r="A25" s="23"/>
      <c r="B25" s="20" t="s">
        <v>11</v>
      </c>
      <c r="C25" s="33">
        <v>13959</v>
      </c>
      <c r="D25" s="22">
        <f>C25/C23*100</f>
        <v>41.999638945721507</v>
      </c>
      <c r="E25" s="33">
        <v>15036</v>
      </c>
      <c r="F25" s="22">
        <f>E25/E23*100</f>
        <v>41.469468806883995</v>
      </c>
      <c r="G25" s="8">
        <f t="shared" si="6"/>
        <v>1.0771545239630347</v>
      </c>
      <c r="H25" s="33">
        <v>14469</v>
      </c>
      <c r="I25" s="22">
        <f>H25/H23*100</f>
        <v>42.045157353325777</v>
      </c>
      <c r="J25" s="33">
        <v>76849</v>
      </c>
      <c r="K25" s="22">
        <f>J25/J23*100</f>
        <v>32.040308358105655</v>
      </c>
      <c r="L25" s="8">
        <f t="shared" si="8"/>
        <v>5.3112861980786512</v>
      </c>
      <c r="M25" s="33">
        <v>12944</v>
      </c>
      <c r="N25" s="22">
        <f>M25/M23*100</f>
        <v>46.638322403977803</v>
      </c>
      <c r="O25" s="33">
        <v>15706</v>
      </c>
      <c r="P25" s="22">
        <f>O25/O23*100</f>
        <v>47.108578284343132</v>
      </c>
      <c r="Q25" s="8">
        <f t="shared" si="9"/>
        <v>1.213380716934487</v>
      </c>
    </row>
    <row r="26" spans="1:17" s="1" customFormat="1" ht="22.15" customHeight="1">
      <c r="A26" s="23" t="s">
        <v>46</v>
      </c>
      <c r="B26" s="20" t="s">
        <v>9</v>
      </c>
      <c r="C26" s="34">
        <f>SUM(C27:C28)</f>
        <v>72828</v>
      </c>
      <c r="D26" s="25">
        <f>D27+D28</f>
        <v>100</v>
      </c>
      <c r="E26" s="34">
        <f t="shared" ref="E26" si="40">SUM(E27:E28)</f>
        <v>82051</v>
      </c>
      <c r="F26" s="25">
        <f>F27+F28</f>
        <v>100</v>
      </c>
      <c r="G26" s="9">
        <f t="shared" si="6"/>
        <v>1.1266408524193992</v>
      </c>
      <c r="H26" s="34">
        <f t="shared" ref="H26" si="41">SUM(H27:H28)</f>
        <v>75538</v>
      </c>
      <c r="I26" s="25">
        <f>I27+I28</f>
        <v>100</v>
      </c>
      <c r="J26" s="34">
        <f t="shared" ref="J26" si="42">SUM(J27:J28)</f>
        <v>265039</v>
      </c>
      <c r="K26" s="25">
        <f>K27+K28</f>
        <v>100</v>
      </c>
      <c r="L26" s="9">
        <f t="shared" si="8"/>
        <v>3.5086843707802697</v>
      </c>
      <c r="M26" s="34">
        <f t="shared" ref="M26" si="43">SUM(M27:M28)</f>
        <v>44562</v>
      </c>
      <c r="N26" s="25">
        <f>N27+N28</f>
        <v>100</v>
      </c>
      <c r="O26" s="34">
        <f t="shared" ref="O26" si="44">SUM(O27:O28)</f>
        <v>51908</v>
      </c>
      <c r="P26" s="25">
        <f>P27+P28</f>
        <v>100</v>
      </c>
      <c r="Q26" s="9">
        <f t="shared" si="9"/>
        <v>1.1648489744625465</v>
      </c>
    </row>
    <row r="27" spans="1:17" s="1" customFormat="1" ht="22.15" customHeight="1">
      <c r="A27" s="23"/>
      <c r="B27" s="20" t="s">
        <v>10</v>
      </c>
      <c r="C27" s="33">
        <v>36791</v>
      </c>
      <c r="D27" s="22">
        <f>C27/C26*100</f>
        <v>50.5176580436096</v>
      </c>
      <c r="E27" s="33">
        <v>42107</v>
      </c>
      <c r="F27" s="22">
        <f>E27/E26*100</f>
        <v>51.318082655909123</v>
      </c>
      <c r="G27" s="8">
        <f t="shared" si="6"/>
        <v>1.1444918594221414</v>
      </c>
      <c r="H27" s="33">
        <v>38664</v>
      </c>
      <c r="I27" s="22">
        <f>H27/H26*100</f>
        <v>51.184834123222743</v>
      </c>
      <c r="J27" s="33">
        <v>156758</v>
      </c>
      <c r="K27" s="22">
        <f>J27/J26*100</f>
        <v>59.145257867710029</v>
      </c>
      <c r="L27" s="8">
        <f t="shared" si="8"/>
        <v>4.0543658183322986</v>
      </c>
      <c r="M27" s="33">
        <v>24031</v>
      </c>
      <c r="N27" s="22">
        <f>M27/M26*100</f>
        <v>53.927112786679231</v>
      </c>
      <c r="O27" s="33">
        <v>28204</v>
      </c>
      <c r="P27" s="22">
        <f>O27/O26*100</f>
        <v>54.334591970409186</v>
      </c>
      <c r="Q27" s="8">
        <f t="shared" si="9"/>
        <v>1.1736507011776456</v>
      </c>
    </row>
    <row r="28" spans="1:17" s="1" customFormat="1" ht="22.15" customHeight="1">
      <c r="A28" s="23"/>
      <c r="B28" s="20" t="s">
        <v>11</v>
      </c>
      <c r="C28" s="33">
        <v>36037</v>
      </c>
      <c r="D28" s="22">
        <f>C28/C26*100</f>
        <v>49.4823419563904</v>
      </c>
      <c r="E28" s="33">
        <v>39944</v>
      </c>
      <c r="F28" s="22">
        <f>E28/E26*100</f>
        <v>48.68191734409087</v>
      </c>
      <c r="G28" s="8">
        <f t="shared" si="6"/>
        <v>1.1084163498626411</v>
      </c>
      <c r="H28" s="33">
        <v>36874</v>
      </c>
      <c r="I28" s="22">
        <f>H28/H26*100</f>
        <v>48.81516587677725</v>
      </c>
      <c r="J28" s="33">
        <v>108281</v>
      </c>
      <c r="K28" s="22">
        <f>J28/J26*100</f>
        <v>40.854742132289971</v>
      </c>
      <c r="L28" s="8">
        <f t="shared" si="8"/>
        <v>2.9365135325703746</v>
      </c>
      <c r="M28" s="33">
        <v>20531</v>
      </c>
      <c r="N28" s="22">
        <f>M28/M26*100</f>
        <v>46.072887213320769</v>
      </c>
      <c r="O28" s="33">
        <v>23704</v>
      </c>
      <c r="P28" s="22">
        <f>O28/O26*100</f>
        <v>45.665408029590814</v>
      </c>
      <c r="Q28" s="8">
        <f t="shared" si="9"/>
        <v>1.1545467829136429</v>
      </c>
    </row>
    <row r="29" spans="1:17" s="1" customFormat="1" ht="22.15" customHeight="1">
      <c r="A29" s="23" t="s">
        <v>78</v>
      </c>
      <c r="B29" s="20" t="s">
        <v>9</v>
      </c>
      <c r="C29" s="34">
        <f>SUM(C30:C31)</f>
        <v>80261</v>
      </c>
      <c r="D29" s="25">
        <f>D30+D31</f>
        <v>100</v>
      </c>
      <c r="E29" s="34">
        <f t="shared" ref="E29" si="45">SUM(E30:E31)</f>
        <v>86547</v>
      </c>
      <c r="F29" s="25">
        <f>F30+F31</f>
        <v>100</v>
      </c>
      <c r="G29" s="9">
        <f t="shared" si="6"/>
        <v>1.0783194826877314</v>
      </c>
      <c r="H29" s="34">
        <f t="shared" ref="H29" si="46">SUM(H30:H31)</f>
        <v>80262</v>
      </c>
      <c r="I29" s="25">
        <f>I30+I31</f>
        <v>100</v>
      </c>
      <c r="J29" s="34">
        <f t="shared" ref="J29" si="47">SUM(J30:J31)</f>
        <v>252584</v>
      </c>
      <c r="K29" s="25">
        <f>K30+K31</f>
        <v>100</v>
      </c>
      <c r="L29" s="9">
        <f t="shared" si="8"/>
        <v>3.1469935959731878</v>
      </c>
      <c r="M29" s="34">
        <f t="shared" ref="M29" si="48">SUM(M30:M31)</f>
        <v>56707</v>
      </c>
      <c r="N29" s="25">
        <f>N30+N31</f>
        <v>100</v>
      </c>
      <c r="O29" s="34">
        <f t="shared" ref="O29" si="49">SUM(O30:O31)</f>
        <v>65867</v>
      </c>
      <c r="P29" s="25">
        <f>P30+P31</f>
        <v>100</v>
      </c>
      <c r="Q29" s="9">
        <f t="shared" si="9"/>
        <v>1.1615320859858571</v>
      </c>
    </row>
    <row r="30" spans="1:17" s="1" customFormat="1" ht="22.15" customHeight="1">
      <c r="A30" s="23"/>
      <c r="B30" s="20" t="s">
        <v>10</v>
      </c>
      <c r="C30" s="33">
        <v>40501</v>
      </c>
      <c r="D30" s="22">
        <f>C30/C29*100</f>
        <v>50.461618968116518</v>
      </c>
      <c r="E30" s="33">
        <v>44072</v>
      </c>
      <c r="F30" s="22">
        <f>E30/E29*100</f>
        <v>50.922620079263289</v>
      </c>
      <c r="G30" s="8">
        <f t="shared" si="6"/>
        <v>1.0881706624527789</v>
      </c>
      <c r="H30" s="33">
        <v>40663</v>
      </c>
      <c r="I30" s="22">
        <f>H30/H29*100</f>
        <v>50.662829234257799</v>
      </c>
      <c r="J30" s="33">
        <v>148821</v>
      </c>
      <c r="K30" s="22">
        <f>J30/J29*100</f>
        <v>58.919408988692865</v>
      </c>
      <c r="L30" s="8">
        <f t="shared" si="8"/>
        <v>3.6598627745124559</v>
      </c>
      <c r="M30" s="33">
        <v>29717</v>
      </c>
      <c r="N30" s="22">
        <f>M30/M29*100</f>
        <v>52.40446505722398</v>
      </c>
      <c r="O30" s="33">
        <v>34562</v>
      </c>
      <c r="P30" s="22">
        <f>O30/O29*100</f>
        <v>52.47240651616135</v>
      </c>
      <c r="Q30" s="8">
        <f t="shared" si="9"/>
        <v>1.16303799172191</v>
      </c>
    </row>
    <row r="31" spans="1:17" s="1" customFormat="1" ht="22.15" customHeight="1">
      <c r="A31" s="23"/>
      <c r="B31" s="20" t="s">
        <v>11</v>
      </c>
      <c r="C31" s="33">
        <v>39760</v>
      </c>
      <c r="D31" s="22">
        <f>C31/C29*100</f>
        <v>49.538381031883482</v>
      </c>
      <c r="E31" s="33">
        <v>42475</v>
      </c>
      <c r="F31" s="22">
        <f>E31/E29*100</f>
        <v>49.077379920736711</v>
      </c>
      <c r="G31" s="8">
        <f t="shared" si="6"/>
        <v>1.0682847082494971</v>
      </c>
      <c r="H31" s="33">
        <v>39599</v>
      </c>
      <c r="I31" s="22">
        <f>H31/H29*100</f>
        <v>49.337170765742194</v>
      </c>
      <c r="J31" s="33">
        <v>103763</v>
      </c>
      <c r="K31" s="22">
        <f>J31/J29*100</f>
        <v>41.080591011307128</v>
      </c>
      <c r="L31" s="8">
        <f t="shared" si="8"/>
        <v>2.6203439480794968</v>
      </c>
      <c r="M31" s="33">
        <v>26990</v>
      </c>
      <c r="N31" s="22">
        <f>M31/M29*100</f>
        <v>47.595534942776027</v>
      </c>
      <c r="O31" s="33">
        <v>31305</v>
      </c>
      <c r="P31" s="22">
        <f>O31/O29*100</f>
        <v>47.527593483838643</v>
      </c>
      <c r="Q31" s="8">
        <f t="shared" si="9"/>
        <v>1.1598740274175621</v>
      </c>
    </row>
    <row r="32" spans="1:17" s="1" customFormat="1" ht="22.15" customHeight="1">
      <c r="A32" s="23" t="s">
        <v>32</v>
      </c>
      <c r="B32" s="20" t="s">
        <v>9</v>
      </c>
      <c r="C32" s="34">
        <f>SUM(C33:C34)</f>
        <v>48070</v>
      </c>
      <c r="D32" s="25">
        <f>D33+D34</f>
        <v>100</v>
      </c>
      <c r="E32" s="34">
        <f t="shared" ref="E32" si="50">SUM(E33:E34)</f>
        <v>50708</v>
      </c>
      <c r="F32" s="25">
        <f>F33+F34</f>
        <v>100</v>
      </c>
      <c r="G32" s="9">
        <f t="shared" si="6"/>
        <v>1.0548783024755566</v>
      </c>
      <c r="H32" s="34">
        <f t="shared" ref="H32" si="51">SUM(H33:H34)</f>
        <v>53985</v>
      </c>
      <c r="I32" s="25">
        <f>I33+I34</f>
        <v>100</v>
      </c>
      <c r="J32" s="34">
        <f t="shared" ref="J32" si="52">SUM(J33:J34)</f>
        <v>191568</v>
      </c>
      <c r="K32" s="25">
        <f>K33+K34</f>
        <v>100</v>
      </c>
      <c r="L32" s="9">
        <f t="shared" si="8"/>
        <v>3.548541261461517</v>
      </c>
      <c r="M32" s="34">
        <f t="shared" ref="M32" si="53">SUM(M33:M34)</f>
        <v>39135</v>
      </c>
      <c r="N32" s="25">
        <f>N33+N34</f>
        <v>100</v>
      </c>
      <c r="O32" s="34">
        <f t="shared" ref="O32" si="54">SUM(O33:O34)</f>
        <v>47017</v>
      </c>
      <c r="P32" s="25">
        <f>P33+P34</f>
        <v>100</v>
      </c>
      <c r="Q32" s="9">
        <f t="shared" si="9"/>
        <v>1.201405391593203</v>
      </c>
    </row>
    <row r="33" spans="1:17" s="1" customFormat="1" ht="22.15" customHeight="1">
      <c r="A33" s="23"/>
      <c r="B33" s="20" t="s">
        <v>10</v>
      </c>
      <c r="C33" s="33">
        <v>24710</v>
      </c>
      <c r="D33" s="22">
        <f>C33/C32*100</f>
        <v>51.404202205117535</v>
      </c>
      <c r="E33" s="33">
        <v>25997</v>
      </c>
      <c r="F33" s="22">
        <f>E33/E32*100</f>
        <v>51.268044490021303</v>
      </c>
      <c r="G33" s="8">
        <f t="shared" si="6"/>
        <v>1.0520841764467828</v>
      </c>
      <c r="H33" s="33">
        <v>28451</v>
      </c>
      <c r="I33" s="22">
        <f>H33/H32*100</f>
        <v>52.701676391590254</v>
      </c>
      <c r="J33" s="33">
        <v>117412</v>
      </c>
      <c r="K33" s="22">
        <f>J33/J32*100</f>
        <v>61.28998580138645</v>
      </c>
      <c r="L33" s="8">
        <f t="shared" si="8"/>
        <v>4.1268145232153524</v>
      </c>
      <c r="M33" s="33">
        <v>20175</v>
      </c>
      <c r="N33" s="22">
        <f>M33/M32*100</f>
        <v>51.552318896128789</v>
      </c>
      <c r="O33" s="33">
        <v>23954</v>
      </c>
      <c r="P33" s="22">
        <f>O33/O32*100</f>
        <v>50.947529616947065</v>
      </c>
      <c r="Q33" s="8">
        <f t="shared" si="9"/>
        <v>1.1873110285006196</v>
      </c>
    </row>
    <row r="34" spans="1:17" s="1" customFormat="1" ht="22.15" customHeight="1">
      <c r="A34" s="23"/>
      <c r="B34" s="20" t="s">
        <v>11</v>
      </c>
      <c r="C34" s="33">
        <v>23360</v>
      </c>
      <c r="D34" s="22">
        <f>C34/C32*100</f>
        <v>48.595797794882465</v>
      </c>
      <c r="E34" s="33">
        <v>24711</v>
      </c>
      <c r="F34" s="22">
        <f>E34/E32*100</f>
        <v>48.731955509978704</v>
      </c>
      <c r="G34" s="8">
        <f t="shared" si="6"/>
        <v>1.057833904109589</v>
      </c>
      <c r="H34" s="33">
        <v>25534</v>
      </c>
      <c r="I34" s="22">
        <f>H34/H32*100</f>
        <v>47.298323608409746</v>
      </c>
      <c r="J34" s="33">
        <v>74156</v>
      </c>
      <c r="K34" s="22">
        <f>J34/J32*100</f>
        <v>38.710014198613543</v>
      </c>
      <c r="L34" s="8">
        <f t="shared" si="8"/>
        <v>2.9042061564972195</v>
      </c>
      <c r="M34" s="33">
        <v>18960</v>
      </c>
      <c r="N34" s="22">
        <f>M34/M32*100</f>
        <v>48.447681103871219</v>
      </c>
      <c r="O34" s="33">
        <v>23063</v>
      </c>
      <c r="P34" s="22">
        <f>O34/O32*100</f>
        <v>49.052470383052935</v>
      </c>
      <c r="Q34" s="8">
        <f t="shared" si="9"/>
        <v>1.216402953586498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86216</v>
      </c>
      <c r="D35" s="25">
        <f>D36+D37</f>
        <v>100</v>
      </c>
      <c r="E35" s="34">
        <f t="shared" ref="E35" si="55">SUM(E36:E37)</f>
        <v>92700</v>
      </c>
      <c r="F35" s="25">
        <f>F36+F37</f>
        <v>100</v>
      </c>
      <c r="G35" s="9">
        <f t="shared" si="6"/>
        <v>1.0752064581980143</v>
      </c>
      <c r="H35" s="34">
        <f t="shared" ref="H35" si="56">SUM(H36:H37)</f>
        <v>87456</v>
      </c>
      <c r="I35" s="25">
        <f>I36+I37</f>
        <v>100</v>
      </c>
      <c r="J35" s="34">
        <f t="shared" ref="J35" si="57">SUM(J36:J37)</f>
        <v>319629</v>
      </c>
      <c r="K35" s="25">
        <f>K36+K37</f>
        <v>100</v>
      </c>
      <c r="L35" s="9">
        <f t="shared" si="8"/>
        <v>3.6547406695938531</v>
      </c>
      <c r="M35" s="34">
        <f t="shared" ref="M35" si="58">SUM(M36:M37)</f>
        <v>65980</v>
      </c>
      <c r="N35" s="25">
        <f>N36+N37</f>
        <v>100</v>
      </c>
      <c r="O35" s="34">
        <f t="shared" ref="O35" si="59">SUM(O36:O37)</f>
        <v>77440</v>
      </c>
      <c r="P35" s="25">
        <f>P36+P37</f>
        <v>100</v>
      </c>
      <c r="Q35" s="9">
        <f t="shared" si="9"/>
        <v>1.1736889966656563</v>
      </c>
    </row>
    <row r="36" spans="1:17" s="1" customFormat="1" ht="22.15" customHeight="1">
      <c r="A36" s="23"/>
      <c r="B36" s="20" t="s">
        <v>10</v>
      </c>
      <c r="C36" s="33">
        <v>42990</v>
      </c>
      <c r="D36" s="22">
        <f>C36/C35*100</f>
        <v>49.863134453001763</v>
      </c>
      <c r="E36" s="33">
        <v>46249</v>
      </c>
      <c r="F36" s="22">
        <f>E36/E35*100</f>
        <v>49.891046386192016</v>
      </c>
      <c r="G36" s="8">
        <f t="shared" si="6"/>
        <v>1.0758083275180275</v>
      </c>
      <c r="H36" s="33">
        <v>44877</v>
      </c>
      <c r="I36" s="22">
        <f>H36/H35*100</f>
        <v>51.313803512623494</v>
      </c>
      <c r="J36" s="33">
        <v>197565</v>
      </c>
      <c r="K36" s="22">
        <f>J36/J35*100</f>
        <v>61.810724308495161</v>
      </c>
      <c r="L36" s="8">
        <f t="shared" si="8"/>
        <v>4.4023664683468144</v>
      </c>
      <c r="M36" s="33">
        <v>33560</v>
      </c>
      <c r="N36" s="22">
        <f>M36/M35*100</f>
        <v>50.863898150954832</v>
      </c>
      <c r="O36" s="33">
        <v>39087</v>
      </c>
      <c r="P36" s="22">
        <f>O36/O35*100</f>
        <v>50.473915289256198</v>
      </c>
      <c r="Q36" s="8">
        <f t="shared" si="9"/>
        <v>1.1646901072705602</v>
      </c>
    </row>
    <row r="37" spans="1:17" s="1" customFormat="1" ht="22.15" customHeight="1">
      <c r="A37" s="23"/>
      <c r="B37" s="20" t="s">
        <v>11</v>
      </c>
      <c r="C37" s="33">
        <v>43226</v>
      </c>
      <c r="D37" s="22">
        <f>C37/C35*100</f>
        <v>50.13686554699823</v>
      </c>
      <c r="E37" s="33">
        <v>46451</v>
      </c>
      <c r="F37" s="22">
        <f>E37/E35*100</f>
        <v>50.108953613807984</v>
      </c>
      <c r="G37" s="8">
        <f t="shared" si="6"/>
        <v>1.0746078748901124</v>
      </c>
      <c r="H37" s="33">
        <v>42579</v>
      </c>
      <c r="I37" s="22">
        <f>H37/H35*100</f>
        <v>48.686196487376506</v>
      </c>
      <c r="J37" s="33">
        <v>122064</v>
      </c>
      <c r="K37" s="22">
        <f>J37/J35*100</f>
        <v>38.189275691504839</v>
      </c>
      <c r="L37" s="8">
        <f t="shared" si="8"/>
        <v>2.8667653068414007</v>
      </c>
      <c r="M37" s="33">
        <v>32420</v>
      </c>
      <c r="N37" s="22">
        <f>M37/M35*100</f>
        <v>49.136101849045168</v>
      </c>
      <c r="O37" s="33">
        <v>38353</v>
      </c>
      <c r="P37" s="22">
        <f>O37/O35*100</f>
        <v>49.526084710743802</v>
      </c>
      <c r="Q37" s="8">
        <f t="shared" si="9"/>
        <v>1.1830043183220234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17688</v>
      </c>
      <c r="D38" s="25">
        <f>D39+D40</f>
        <v>100</v>
      </c>
      <c r="E38" s="34">
        <f t="shared" ref="E38" si="60">SUM(E39:E40)</f>
        <v>17562</v>
      </c>
      <c r="F38" s="25">
        <f>F39+F40</f>
        <v>100</v>
      </c>
      <c r="G38" s="9">
        <f t="shared" si="6"/>
        <v>0.99287652645861602</v>
      </c>
      <c r="H38" s="34">
        <f t="shared" ref="H38" si="61">SUM(H39:H40)</f>
        <v>29993</v>
      </c>
      <c r="I38" s="25">
        <f>I39+I40</f>
        <v>100</v>
      </c>
      <c r="J38" s="34">
        <f t="shared" ref="J38" si="62">SUM(J39:J40)</f>
        <v>189631</v>
      </c>
      <c r="K38" s="25">
        <f>K39+K40</f>
        <v>100</v>
      </c>
      <c r="L38" s="9">
        <f t="shared" si="8"/>
        <v>6.3225085853365783</v>
      </c>
      <c r="M38" s="34">
        <f t="shared" ref="M38" si="63">SUM(M39:M40)</f>
        <v>16707</v>
      </c>
      <c r="N38" s="25">
        <f>N39+N40</f>
        <v>100</v>
      </c>
      <c r="O38" s="34">
        <f t="shared" ref="O38" si="64">SUM(O39:O40)</f>
        <v>20541</v>
      </c>
      <c r="P38" s="25">
        <f>P39+P40</f>
        <v>100</v>
      </c>
      <c r="Q38" s="9">
        <f t="shared" si="9"/>
        <v>1.2294846471538876</v>
      </c>
    </row>
    <row r="39" spans="1:17" s="1" customFormat="1" ht="22.15" customHeight="1">
      <c r="A39" s="23"/>
      <c r="B39" s="20" t="s">
        <v>10</v>
      </c>
      <c r="C39" s="33">
        <v>11514</v>
      </c>
      <c r="D39" s="22">
        <f>C39/C38*100</f>
        <v>65.094979647218452</v>
      </c>
      <c r="E39" s="33">
        <v>11254</v>
      </c>
      <c r="F39" s="22">
        <f>E39/E38*100</f>
        <v>64.081539687962646</v>
      </c>
      <c r="G39" s="8">
        <f t="shared" si="6"/>
        <v>0.97741879451103009</v>
      </c>
      <c r="H39" s="33">
        <v>20653</v>
      </c>
      <c r="I39" s="22">
        <f>H39/H38*100</f>
        <v>68.859400526789585</v>
      </c>
      <c r="J39" s="33">
        <v>146844</v>
      </c>
      <c r="K39" s="22">
        <f>J39/J38*100</f>
        <v>77.43670602380412</v>
      </c>
      <c r="L39" s="8">
        <f t="shared" si="8"/>
        <v>7.1100566503655642</v>
      </c>
      <c r="M39" s="33">
        <v>9649</v>
      </c>
      <c r="N39" s="22">
        <f>M39/M38*100</f>
        <v>57.754234751900398</v>
      </c>
      <c r="O39" s="33">
        <v>11641</v>
      </c>
      <c r="P39" s="22">
        <f>O39/O38*100</f>
        <v>56.672021810038466</v>
      </c>
      <c r="Q39" s="8">
        <f t="shared" si="9"/>
        <v>1.2064462638615401</v>
      </c>
    </row>
    <row r="40" spans="1:17" s="1" customFormat="1" ht="22.15" customHeight="1">
      <c r="A40" s="23"/>
      <c r="B40" s="20" t="s">
        <v>11</v>
      </c>
      <c r="C40" s="33">
        <v>6174</v>
      </c>
      <c r="D40" s="22">
        <f>C40/C38*100</f>
        <v>34.905020352781548</v>
      </c>
      <c r="E40" s="33">
        <v>6308</v>
      </c>
      <c r="F40" s="22">
        <f>E40/E38*100</f>
        <v>35.918460312037354</v>
      </c>
      <c r="G40" s="8">
        <f t="shared" si="6"/>
        <v>1.0217039196631033</v>
      </c>
      <c r="H40" s="33">
        <v>9340</v>
      </c>
      <c r="I40" s="22">
        <f>H40/H38*100</f>
        <v>31.140599473210418</v>
      </c>
      <c r="J40" s="33">
        <v>42787</v>
      </c>
      <c r="K40" s="22">
        <f>J40/J38*100</f>
        <v>22.563293976195876</v>
      </c>
      <c r="L40" s="8">
        <f t="shared" si="8"/>
        <v>4.5810492505353322</v>
      </c>
      <c r="M40" s="33">
        <v>7058</v>
      </c>
      <c r="N40" s="22">
        <f>M40/M38*100</f>
        <v>42.245765248099602</v>
      </c>
      <c r="O40" s="33">
        <v>8900</v>
      </c>
      <c r="P40" s="22">
        <f>O40/O38*100</f>
        <v>43.327978189961541</v>
      </c>
      <c r="Q40" s="8">
        <f t="shared" si="9"/>
        <v>1.2609804477189006</v>
      </c>
    </row>
    <row r="41" spans="1:17" s="1" customFormat="1" ht="22.15" customHeight="1">
      <c r="A41" s="23" t="s">
        <v>64</v>
      </c>
      <c r="B41" s="20" t="s">
        <v>9</v>
      </c>
      <c r="C41" s="34">
        <f>SUM(C42:C43)</f>
        <v>25417</v>
      </c>
      <c r="D41" s="25">
        <f>D42+D43</f>
        <v>100</v>
      </c>
      <c r="E41" s="34">
        <f t="shared" ref="E41" si="65">SUM(E42:E43)</f>
        <v>26287</v>
      </c>
      <c r="F41" s="25">
        <f>F42+F43</f>
        <v>100</v>
      </c>
      <c r="G41" s="9">
        <f t="shared" si="6"/>
        <v>1.0342290592910257</v>
      </c>
      <c r="H41" s="34">
        <f t="shared" ref="H41" si="66">SUM(H42:H43)</f>
        <v>33894</v>
      </c>
      <c r="I41" s="25">
        <f>I42+I43</f>
        <v>100</v>
      </c>
      <c r="J41" s="34">
        <f t="shared" ref="J41" si="67">SUM(J42:J43)</f>
        <v>161727</v>
      </c>
      <c r="K41" s="25">
        <f>K42+K43</f>
        <v>100.00000000000001</v>
      </c>
      <c r="L41" s="9">
        <f t="shared" si="8"/>
        <v>4.7715524871658701</v>
      </c>
      <c r="M41" s="34">
        <f t="shared" ref="M41" si="68">SUM(M42:M43)</f>
        <v>22038</v>
      </c>
      <c r="N41" s="25">
        <f>N42+N43</f>
        <v>100</v>
      </c>
      <c r="O41" s="34">
        <f t="shared" ref="O41" si="69">SUM(O42:O43)</f>
        <v>26641</v>
      </c>
      <c r="P41" s="25">
        <f>P42+P43</f>
        <v>100</v>
      </c>
      <c r="Q41" s="9">
        <f t="shared" si="9"/>
        <v>1.2088665033124604</v>
      </c>
    </row>
    <row r="42" spans="1:17" s="1" customFormat="1" ht="22.15" customHeight="1">
      <c r="A42" s="23"/>
      <c r="B42" s="20" t="s">
        <v>10</v>
      </c>
      <c r="C42" s="33">
        <v>15165</v>
      </c>
      <c r="D42" s="22">
        <f>C42/C41*100</f>
        <v>59.664791281425821</v>
      </c>
      <c r="E42" s="33">
        <v>15552</v>
      </c>
      <c r="F42" s="22">
        <f>E42/E41*100</f>
        <v>59.162323581998713</v>
      </c>
      <c r="G42" s="8">
        <f t="shared" si="6"/>
        <v>1.025519287833828</v>
      </c>
      <c r="H42" s="33">
        <v>21351</v>
      </c>
      <c r="I42" s="22">
        <f>H42/H41*100</f>
        <v>62.993450168171364</v>
      </c>
      <c r="J42" s="33">
        <v>112227</v>
      </c>
      <c r="K42" s="22">
        <f>J42/J41*100</f>
        <v>69.392865755254235</v>
      </c>
      <c r="L42" s="8">
        <f t="shared" si="8"/>
        <v>5.2562877616973447</v>
      </c>
      <c r="M42" s="33">
        <v>12108</v>
      </c>
      <c r="N42" s="22">
        <f>M42/M41*100</f>
        <v>54.94146474271713</v>
      </c>
      <c r="O42" s="33">
        <v>14464</v>
      </c>
      <c r="P42" s="22">
        <f>O42/O41*100</f>
        <v>54.292256296685558</v>
      </c>
      <c r="Q42" s="8">
        <f t="shared" si="9"/>
        <v>1.1945820944829864</v>
      </c>
    </row>
    <row r="43" spans="1:17" s="1" customFormat="1" ht="22.15" customHeight="1">
      <c r="A43" s="23"/>
      <c r="B43" s="20" t="s">
        <v>11</v>
      </c>
      <c r="C43" s="33">
        <v>10252</v>
      </c>
      <c r="D43" s="22">
        <f>C43/C41*100</f>
        <v>40.335208718574187</v>
      </c>
      <c r="E43" s="33">
        <v>10735</v>
      </c>
      <c r="F43" s="22">
        <f>E43/E41*100</f>
        <v>40.837676418001294</v>
      </c>
      <c r="G43" s="8">
        <f t="shared" si="6"/>
        <v>1.047112758486149</v>
      </c>
      <c r="H43" s="33">
        <v>12543</v>
      </c>
      <c r="I43" s="22">
        <f>H43/H41*100</f>
        <v>37.006549831828643</v>
      </c>
      <c r="J43" s="33">
        <v>49500</v>
      </c>
      <c r="K43" s="22">
        <f>J43/J41*100</f>
        <v>30.607134244745776</v>
      </c>
      <c r="L43" s="8">
        <f t="shared" si="8"/>
        <v>3.9464243004066013</v>
      </c>
      <c r="M43" s="33">
        <v>9930</v>
      </c>
      <c r="N43" s="22">
        <f>M43/M41*100</f>
        <v>45.05853525728287</v>
      </c>
      <c r="O43" s="33">
        <v>12177</v>
      </c>
      <c r="P43" s="22">
        <f>O43/O41*100</f>
        <v>45.707743703314442</v>
      </c>
      <c r="Q43" s="8">
        <f t="shared" si="9"/>
        <v>1.2262839879154079</v>
      </c>
    </row>
    <row r="44" spans="1:17" s="1" customFormat="1" ht="22.15" customHeight="1">
      <c r="A44" s="23" t="s">
        <v>36</v>
      </c>
      <c r="B44" s="20" t="s">
        <v>37</v>
      </c>
      <c r="C44" s="34">
        <f>SUM(C45:C46)</f>
        <v>2985</v>
      </c>
      <c r="D44" s="25">
        <f>D45+D46</f>
        <v>100</v>
      </c>
      <c r="E44" s="34">
        <f t="shared" ref="E44" si="70">SUM(E45:E46)</f>
        <v>3141</v>
      </c>
      <c r="F44" s="25">
        <f>F45+F46</f>
        <v>100</v>
      </c>
      <c r="G44" s="9">
        <f t="shared" si="6"/>
        <v>1.0522613065326634</v>
      </c>
      <c r="H44" s="34">
        <f t="shared" ref="H44" si="71">SUM(H45:H46)</f>
        <v>4574</v>
      </c>
      <c r="I44" s="25">
        <f>I45+I46</f>
        <v>100</v>
      </c>
      <c r="J44" s="34">
        <f t="shared" ref="J44" si="72">SUM(J45:J46)</f>
        <v>30802</v>
      </c>
      <c r="K44" s="25">
        <f>K45+K46</f>
        <v>100</v>
      </c>
      <c r="L44" s="9">
        <f t="shared" si="8"/>
        <v>6.7341495408832532</v>
      </c>
      <c r="M44" s="34">
        <f t="shared" ref="M44" si="73">SUM(M45:M46)</f>
        <v>3595</v>
      </c>
      <c r="N44" s="25">
        <f>N45+N46</f>
        <v>100</v>
      </c>
      <c r="O44" s="34">
        <f t="shared" ref="O44" si="74">SUM(O45:O46)</f>
        <v>4327</v>
      </c>
      <c r="P44" s="25">
        <f>P45+P46</f>
        <v>100</v>
      </c>
      <c r="Q44" s="9">
        <f t="shared" si="9"/>
        <v>1.2036161335187761</v>
      </c>
    </row>
    <row r="45" spans="1:17" s="1" customFormat="1" ht="22.15" customHeight="1">
      <c r="A45" s="26"/>
      <c r="B45" s="20" t="s">
        <v>10</v>
      </c>
      <c r="C45" s="33">
        <v>2157</v>
      </c>
      <c r="D45" s="22">
        <f>C45/C44*100</f>
        <v>72.261306532663312</v>
      </c>
      <c r="E45" s="33">
        <v>2302</v>
      </c>
      <c r="F45" s="22">
        <f>E45/E44*100</f>
        <v>73.288761540910542</v>
      </c>
      <c r="G45" s="8">
        <f t="shared" si="6"/>
        <v>1.0672229949003245</v>
      </c>
      <c r="H45" s="33">
        <v>2810</v>
      </c>
      <c r="I45" s="22">
        <f>H45/H44*100</f>
        <v>61.434193266287721</v>
      </c>
      <c r="J45" s="33">
        <v>24146</v>
      </c>
      <c r="K45" s="22">
        <f>J45/J44*100</f>
        <v>78.391013570547358</v>
      </c>
      <c r="L45" s="8">
        <f t="shared" si="8"/>
        <v>8.5928825622775804</v>
      </c>
      <c r="M45" s="33">
        <v>2197</v>
      </c>
      <c r="N45" s="22">
        <f>M45/M44*100</f>
        <v>61.112656467315716</v>
      </c>
      <c r="O45" s="33">
        <v>2678</v>
      </c>
      <c r="P45" s="22">
        <f>O45/O44*100</f>
        <v>61.89045528079501</v>
      </c>
      <c r="Q45" s="8">
        <f t="shared" si="9"/>
        <v>1.2189349112426036</v>
      </c>
    </row>
    <row r="46" spans="1:17" ht="22.15" customHeight="1" thickBot="1">
      <c r="A46" s="27"/>
      <c r="B46" s="10" t="s">
        <v>12</v>
      </c>
      <c r="C46" s="28">
        <v>828</v>
      </c>
      <c r="D46" s="29">
        <f>C46/C44*100</f>
        <v>27.738693467336685</v>
      </c>
      <c r="E46" s="28">
        <v>839</v>
      </c>
      <c r="F46" s="29">
        <f>E46/E44*100</f>
        <v>26.711238459089465</v>
      </c>
      <c r="G46" s="30">
        <f>E46/C46</f>
        <v>1.0132850241545894</v>
      </c>
      <c r="H46" s="31">
        <v>1764</v>
      </c>
      <c r="I46" s="11">
        <f>H46/H44*100</f>
        <v>38.565806733712286</v>
      </c>
      <c r="J46" s="31">
        <v>6656</v>
      </c>
      <c r="K46" s="11">
        <f>J46/J44*100</f>
        <v>21.608986429452635</v>
      </c>
      <c r="L46" s="12">
        <f>J46/H46</f>
        <v>3.7732426303854876</v>
      </c>
      <c r="M46" s="31">
        <v>1398</v>
      </c>
      <c r="N46" s="11">
        <f>M46/M44*100</f>
        <v>38.887343532684284</v>
      </c>
      <c r="O46" s="31">
        <v>1649</v>
      </c>
      <c r="P46" s="11">
        <f>O46/O44*100</f>
        <v>38.10954471920499</v>
      </c>
      <c r="Q46" s="12">
        <f>O46/M46</f>
        <v>1.1795422031473533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Q1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38"/>
      <c r="B2" s="38"/>
      <c r="C2" s="53" t="s">
        <v>87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4</v>
      </c>
      <c r="E4" s="3" t="s">
        <v>5</v>
      </c>
      <c r="F4" s="4" t="s">
        <v>4</v>
      </c>
      <c r="G4" s="5" t="s">
        <v>18</v>
      </c>
      <c r="H4" s="3" t="s">
        <v>19</v>
      </c>
      <c r="I4" s="4" t="s">
        <v>4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8</v>
      </c>
      <c r="P4" s="4" t="s">
        <v>4</v>
      </c>
      <c r="Q4" s="6" t="s">
        <v>22</v>
      </c>
    </row>
    <row r="5" spans="1:17" s="1" customFormat="1" ht="22.15" customHeight="1">
      <c r="A5" s="15" t="s">
        <v>23</v>
      </c>
      <c r="B5" s="16"/>
      <c r="C5" s="32">
        <f>SUM(C6:C7)</f>
        <v>914843</v>
      </c>
      <c r="D5" s="18">
        <f>D6+D7</f>
        <v>100</v>
      </c>
      <c r="E5" s="32">
        <f t="shared" ref="E5" si="0">SUM(E6:E7)</f>
        <v>1015319</v>
      </c>
      <c r="F5" s="18">
        <f>F6+F7</f>
        <v>100</v>
      </c>
      <c r="G5" s="7">
        <f>E5/C5</f>
        <v>1.1098286809867923</v>
      </c>
      <c r="H5" s="32">
        <f t="shared" ref="H5" si="1">SUM(H6:H7)</f>
        <v>961719</v>
      </c>
      <c r="I5" s="18">
        <f>I6+I7</f>
        <v>100</v>
      </c>
      <c r="J5" s="32">
        <f t="shared" ref="J5" si="2">SUM(J6:J7)</f>
        <v>3802346</v>
      </c>
      <c r="K5" s="18">
        <f>K6+K7</f>
        <v>100</v>
      </c>
      <c r="L5" s="7">
        <f>J5/H5</f>
        <v>3.9536974937585718</v>
      </c>
      <c r="M5" s="32">
        <f t="shared" ref="M5" si="3">SUM(M6:M7)</f>
        <v>661228</v>
      </c>
      <c r="N5" s="18">
        <f>N6+N7</f>
        <v>100</v>
      </c>
      <c r="O5" s="32">
        <f t="shared" ref="O5" si="4">SUM(O6:O7)</f>
        <v>782058</v>
      </c>
      <c r="P5" s="18">
        <f>P6+P7</f>
        <v>100</v>
      </c>
      <c r="Q5" s="7">
        <f>O5/M5</f>
        <v>1.1827357583163447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463760</v>
      </c>
      <c r="D6" s="22">
        <f>C6/C5*100</f>
        <v>50.692851123088879</v>
      </c>
      <c r="E6" s="33">
        <f>E9+E12+E15+E18+E21+E24+E27+E30+E33+E36+E39+E42+E45</f>
        <v>516308</v>
      </c>
      <c r="F6" s="22">
        <f>E6/E5*100</f>
        <v>50.8518012565509</v>
      </c>
      <c r="G6" s="8">
        <f>E6/C6</f>
        <v>1.1133086079006382</v>
      </c>
      <c r="H6" s="33">
        <f>H9+H12+H15+H18+H21+H24+H27+H30+H33+H36+H39+H42+H45</f>
        <v>498755</v>
      </c>
      <c r="I6" s="22">
        <f>H6/H5*100</f>
        <v>51.860782619455371</v>
      </c>
      <c r="J6" s="33">
        <f>J9+J12+J15+J18+J21+J24+J27+J30+J33+J36+J39+J42+J45</f>
        <v>2358816</v>
      </c>
      <c r="K6" s="22">
        <f>J6/J5*100</f>
        <v>62.035806315364248</v>
      </c>
      <c r="L6" s="8">
        <f>J6/H6</f>
        <v>4.7294082264839448</v>
      </c>
      <c r="M6" s="33">
        <f>M9+M12+M15+M18+M21+M24+M27+M30+M33+M36+M39+M42+M45</f>
        <v>342868</v>
      </c>
      <c r="N6" s="22">
        <f>M6/M5*100</f>
        <v>51.853218556987912</v>
      </c>
      <c r="O6" s="33">
        <f t="shared" ref="O6:O7" si="5">O9+O12+O15+O18+O21+O24+O27+O30+O33+O36+O39+O42+O45</f>
        <v>405441</v>
      </c>
      <c r="P6" s="22">
        <f>O6/O5*100</f>
        <v>51.842830071426924</v>
      </c>
      <c r="Q6" s="8">
        <f>O6/M6</f>
        <v>1.1824988042045335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451083</v>
      </c>
      <c r="D7" s="22">
        <f>C7/C5*100</f>
        <v>49.307148876911121</v>
      </c>
      <c r="E7" s="33">
        <f>E10+E13+E16+E19+E22+E25+E28+E31+E34+E37+E40+E43+E46</f>
        <v>499011</v>
      </c>
      <c r="F7" s="22">
        <f>E7/E5*100</f>
        <v>49.1481987434491</v>
      </c>
      <c r="G7" s="8">
        <f t="shared" ref="G7:G45" si="6">E7/C7</f>
        <v>1.1062509560324818</v>
      </c>
      <c r="H7" s="33">
        <f>H10+H13+H16+H19+H22+H25+H28+H31+H34+H37+H40+H43+H46</f>
        <v>462964</v>
      </c>
      <c r="I7" s="22">
        <f>H7/H5*100</f>
        <v>48.139217380544629</v>
      </c>
      <c r="J7" s="33">
        <f t="shared" ref="J7" si="7">J10+J13+J16+J19+J22+J25+J28+J31+J34+J37+J40+J43+J46</f>
        <v>1443530</v>
      </c>
      <c r="K7" s="22">
        <f>J7/J5*100</f>
        <v>37.964193684635752</v>
      </c>
      <c r="L7" s="8">
        <f t="shared" ref="L7:L45" si="8">J7/H7</f>
        <v>3.1180178156400928</v>
      </c>
      <c r="M7" s="33">
        <f>M10+M13+M16+M19+M22+M25+M28+M31+M34+M37+M40+M43+M46</f>
        <v>318360</v>
      </c>
      <c r="N7" s="22">
        <f>M7/M5*100</f>
        <v>48.146781443012095</v>
      </c>
      <c r="O7" s="33">
        <f t="shared" si="5"/>
        <v>376617</v>
      </c>
      <c r="P7" s="22">
        <f>O7/O5*100</f>
        <v>48.157169928573076</v>
      </c>
      <c r="Q7" s="8">
        <f t="shared" ref="Q7:Q45" si="9">O7/M7</f>
        <v>1.1829909536373917</v>
      </c>
    </row>
    <row r="8" spans="1:17" s="1" customFormat="1" ht="22.15" customHeight="1">
      <c r="A8" s="23" t="s">
        <v>24</v>
      </c>
      <c r="B8" s="20" t="s">
        <v>9</v>
      </c>
      <c r="C8" s="34">
        <f>SUM(C9:C10)</f>
        <v>186694</v>
      </c>
      <c r="D8" s="25">
        <f>D9+D10</f>
        <v>100</v>
      </c>
      <c r="E8" s="34">
        <f t="shared" ref="E8" si="10">SUM(E9:E10)</f>
        <v>215751</v>
      </c>
      <c r="F8" s="25">
        <f>F9+F10</f>
        <v>100</v>
      </c>
      <c r="G8" s="9">
        <f t="shared" si="6"/>
        <v>1.1556397098996218</v>
      </c>
      <c r="H8" s="34">
        <f t="shared" ref="H8" si="11">SUM(H9:H10)</f>
        <v>182738</v>
      </c>
      <c r="I8" s="25">
        <f>I9+I10</f>
        <v>100</v>
      </c>
      <c r="J8" s="34">
        <f t="shared" ref="J8" si="12">SUM(J9:J10)</f>
        <v>586653</v>
      </c>
      <c r="K8" s="25">
        <f>K9+K10</f>
        <v>100</v>
      </c>
      <c r="L8" s="9">
        <f t="shared" si="8"/>
        <v>3.2103503376418696</v>
      </c>
      <c r="M8" s="34">
        <f t="shared" ref="M8" si="13">SUM(M9:M10)</f>
        <v>123570</v>
      </c>
      <c r="N8" s="25">
        <f>N9+N10</f>
        <v>100</v>
      </c>
      <c r="O8" s="34">
        <f t="shared" ref="O8" si="14">SUM(O9:O10)</f>
        <v>144089</v>
      </c>
      <c r="P8" s="25">
        <f>P9+P10</f>
        <v>100</v>
      </c>
      <c r="Q8" s="9">
        <f t="shared" si="9"/>
        <v>1.1660516306546898</v>
      </c>
    </row>
    <row r="9" spans="1:17" s="1" customFormat="1" ht="22.15" customHeight="1">
      <c r="A9" s="23"/>
      <c r="B9" s="20" t="s">
        <v>10</v>
      </c>
      <c r="C9" s="33">
        <v>87547</v>
      </c>
      <c r="D9" s="22">
        <f>C9/C8*100</f>
        <v>46.893312050735432</v>
      </c>
      <c r="E9" s="33">
        <v>102146</v>
      </c>
      <c r="F9" s="22">
        <f>E9/E8*100</f>
        <v>47.344392378250852</v>
      </c>
      <c r="G9" s="8">
        <f t="shared" si="6"/>
        <v>1.1667561424149313</v>
      </c>
      <c r="H9" s="33">
        <v>86025</v>
      </c>
      <c r="I9" s="22">
        <f>H9/H8*100</f>
        <v>47.075594567085119</v>
      </c>
      <c r="J9" s="33">
        <v>326883</v>
      </c>
      <c r="K9" s="22">
        <f>J9/J8*100</f>
        <v>55.719991204340559</v>
      </c>
      <c r="L9" s="8">
        <f t="shared" si="8"/>
        <v>3.7998605056669574</v>
      </c>
      <c r="M9" s="33">
        <v>61600</v>
      </c>
      <c r="N9" s="22">
        <f>M9/M8*100</f>
        <v>49.850287286558228</v>
      </c>
      <c r="O9" s="33">
        <v>72049</v>
      </c>
      <c r="P9" s="22">
        <f>O9/O8*100</f>
        <v>50.003123069769387</v>
      </c>
      <c r="Q9" s="8">
        <f t="shared" si="9"/>
        <v>1.1696266233766235</v>
      </c>
    </row>
    <row r="10" spans="1:17" s="1" customFormat="1" ht="22.15" customHeight="1">
      <c r="A10" s="23"/>
      <c r="B10" s="20" t="s">
        <v>11</v>
      </c>
      <c r="C10" s="33">
        <v>99147</v>
      </c>
      <c r="D10" s="22">
        <f>C10/C8*100</f>
        <v>53.106687949264575</v>
      </c>
      <c r="E10" s="33">
        <v>113605</v>
      </c>
      <c r="F10" s="22">
        <f>E10/E8*100</f>
        <v>52.655607621749148</v>
      </c>
      <c r="G10" s="8">
        <f t="shared" si="6"/>
        <v>1.1458238776765812</v>
      </c>
      <c r="H10" s="33">
        <v>96713</v>
      </c>
      <c r="I10" s="22">
        <f>H10/H8*100</f>
        <v>52.924405432914881</v>
      </c>
      <c r="J10" s="33">
        <v>259770</v>
      </c>
      <c r="K10" s="22">
        <f>J10/J8*100</f>
        <v>44.280008795659441</v>
      </c>
      <c r="L10" s="8">
        <f t="shared" si="8"/>
        <v>2.685988440023575</v>
      </c>
      <c r="M10" s="33">
        <v>61970</v>
      </c>
      <c r="N10" s="22">
        <f>M10/M8*100</f>
        <v>50.149712713441772</v>
      </c>
      <c r="O10" s="33">
        <v>72040</v>
      </c>
      <c r="P10" s="22">
        <f>O10/O8*100</f>
        <v>49.99687693023062</v>
      </c>
      <c r="Q10" s="8">
        <f t="shared" si="9"/>
        <v>1.1624979828949491</v>
      </c>
    </row>
    <row r="11" spans="1:17" s="1" customFormat="1" ht="22.15" customHeight="1">
      <c r="A11" s="23" t="s">
        <v>25</v>
      </c>
      <c r="B11" s="20" t="s">
        <v>9</v>
      </c>
      <c r="C11" s="34">
        <f>SUM(C12:C13)</f>
        <v>37376</v>
      </c>
      <c r="D11" s="25">
        <f>D12+D13</f>
        <v>100</v>
      </c>
      <c r="E11" s="34">
        <f t="shared" ref="E11" si="15">SUM(E12:E13)</f>
        <v>39186</v>
      </c>
      <c r="F11" s="25">
        <f>F12+F13</f>
        <v>100</v>
      </c>
      <c r="G11" s="9">
        <f t="shared" si="6"/>
        <v>1.0484267979452055</v>
      </c>
      <c r="H11" s="34">
        <f t="shared" ref="H11" si="16">SUM(H12:H13)</f>
        <v>44825</v>
      </c>
      <c r="I11" s="25">
        <f>I12+I13</f>
        <v>100</v>
      </c>
      <c r="J11" s="34">
        <f t="shared" ref="J11" si="17">SUM(J12:J13)</f>
        <v>208946</v>
      </c>
      <c r="K11" s="25">
        <f>K12+K13</f>
        <v>100</v>
      </c>
      <c r="L11" s="9">
        <f t="shared" si="8"/>
        <v>4.6613720022308982</v>
      </c>
      <c r="M11" s="34">
        <f t="shared" ref="M11" si="18">SUM(M12:M13)</f>
        <v>29284</v>
      </c>
      <c r="N11" s="25">
        <f>N12+N13</f>
        <v>100</v>
      </c>
      <c r="O11" s="34">
        <f t="shared" ref="O11" si="19">SUM(O12:O13)</f>
        <v>35344</v>
      </c>
      <c r="P11" s="25">
        <f>P12+P13</f>
        <v>100</v>
      </c>
      <c r="Q11" s="9">
        <f t="shared" si="9"/>
        <v>1.2069389427673816</v>
      </c>
    </row>
    <row r="12" spans="1:17" s="1" customFormat="1" ht="22.15" customHeight="1">
      <c r="A12" s="23"/>
      <c r="B12" s="20" t="s">
        <v>10</v>
      </c>
      <c r="C12" s="33">
        <v>20784</v>
      </c>
      <c r="D12" s="22">
        <f>C12/C11*100</f>
        <v>55.607876712328761</v>
      </c>
      <c r="E12" s="33">
        <v>21771</v>
      </c>
      <c r="F12" s="22">
        <f>E12/E11*100</f>
        <v>55.558107487367934</v>
      </c>
      <c r="G12" s="8">
        <f t="shared" si="6"/>
        <v>1.0474884526558892</v>
      </c>
      <c r="H12" s="33">
        <v>25458</v>
      </c>
      <c r="I12" s="22">
        <f>H12/H11*100</f>
        <v>56.794199665365305</v>
      </c>
      <c r="J12" s="33">
        <v>133044</v>
      </c>
      <c r="K12" s="22">
        <f>J12/J11*100</f>
        <v>63.673867889311111</v>
      </c>
      <c r="L12" s="8">
        <f t="shared" si="8"/>
        <v>5.226019325948621</v>
      </c>
      <c r="M12" s="33">
        <v>16051</v>
      </c>
      <c r="N12" s="22">
        <f>M12/M11*100</f>
        <v>54.811501161043573</v>
      </c>
      <c r="O12" s="33">
        <v>19385</v>
      </c>
      <c r="P12" s="22">
        <f>O12/O11*100</f>
        <v>54.846650067904022</v>
      </c>
      <c r="Q12" s="8">
        <f t="shared" si="9"/>
        <v>1.2077129150831725</v>
      </c>
    </row>
    <row r="13" spans="1:17" s="1" customFormat="1" ht="22.15" customHeight="1">
      <c r="A13" s="23"/>
      <c r="B13" s="20" t="s">
        <v>11</v>
      </c>
      <c r="C13" s="33">
        <v>16592</v>
      </c>
      <c r="D13" s="22">
        <f>C13/C11*100</f>
        <v>44.392123287671232</v>
      </c>
      <c r="E13" s="33">
        <v>17415</v>
      </c>
      <c r="F13" s="22">
        <f>E13/E11*100</f>
        <v>44.441892512632066</v>
      </c>
      <c r="G13" s="8">
        <f t="shared" si="6"/>
        <v>1.0496022179363549</v>
      </c>
      <c r="H13" s="33">
        <v>19367</v>
      </c>
      <c r="I13" s="22">
        <f>H13/H11*100</f>
        <v>43.205800334634695</v>
      </c>
      <c r="J13" s="33">
        <v>75902</v>
      </c>
      <c r="K13" s="22">
        <f>J13/J11*100</f>
        <v>36.326132110688889</v>
      </c>
      <c r="L13" s="8">
        <f t="shared" si="8"/>
        <v>3.9191408065265656</v>
      </c>
      <c r="M13" s="33">
        <v>13233</v>
      </c>
      <c r="N13" s="22">
        <f>M13/M11*100</f>
        <v>45.188498838956427</v>
      </c>
      <c r="O13" s="33">
        <v>15959</v>
      </c>
      <c r="P13" s="22">
        <f>O13/O11*100</f>
        <v>45.153349932095971</v>
      </c>
      <c r="Q13" s="8">
        <f t="shared" si="9"/>
        <v>1.2060001511373082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177946</v>
      </c>
      <c r="D14" s="25">
        <f>D15+D16</f>
        <v>100</v>
      </c>
      <c r="E14" s="34">
        <f t="shared" ref="E14" si="20">SUM(E15:E16)</f>
        <v>206043</v>
      </c>
      <c r="F14" s="25">
        <f>F15+F16</f>
        <v>100</v>
      </c>
      <c r="G14" s="9">
        <f t="shared" si="6"/>
        <v>1.1578962157058883</v>
      </c>
      <c r="H14" s="34">
        <f t="shared" ref="H14" si="21">SUM(H15:H16)</f>
        <v>177658</v>
      </c>
      <c r="I14" s="25">
        <f>I15+I16</f>
        <v>100</v>
      </c>
      <c r="J14" s="34">
        <f t="shared" ref="J14" si="22">SUM(J15:J16)</f>
        <v>602876</v>
      </c>
      <c r="K14" s="25">
        <f>K15+K16</f>
        <v>100</v>
      </c>
      <c r="L14" s="9">
        <f t="shared" si="8"/>
        <v>3.3934638462664219</v>
      </c>
      <c r="M14" s="34">
        <f t="shared" ref="M14" si="23">SUM(M15:M16)</f>
        <v>119471</v>
      </c>
      <c r="N14" s="25">
        <f>N15+N16</f>
        <v>100</v>
      </c>
      <c r="O14" s="34">
        <f t="shared" ref="O14" si="24">SUM(O15:O16)</f>
        <v>139883</v>
      </c>
      <c r="P14" s="25">
        <f>P15+P16</f>
        <v>100</v>
      </c>
      <c r="Q14" s="9">
        <f t="shared" si="9"/>
        <v>1.1708531777586193</v>
      </c>
    </row>
    <row r="15" spans="1:17" s="1" customFormat="1" ht="22.15" customHeight="1">
      <c r="A15" s="23"/>
      <c r="B15" s="20" t="s">
        <v>10</v>
      </c>
      <c r="C15" s="33">
        <v>87344</v>
      </c>
      <c r="D15" s="22">
        <f>C15/C14*100</f>
        <v>49.08455374102256</v>
      </c>
      <c r="E15" s="33">
        <v>101549</v>
      </c>
      <c r="F15" s="22">
        <f>E15/E14*100</f>
        <v>49.285343350659815</v>
      </c>
      <c r="G15" s="8">
        <f t="shared" si="6"/>
        <v>1.1626328082066313</v>
      </c>
      <c r="H15" s="33">
        <v>87911</v>
      </c>
      <c r="I15" s="22">
        <f>H15/H14*100</f>
        <v>49.483276857782933</v>
      </c>
      <c r="J15" s="33">
        <v>356996</v>
      </c>
      <c r="K15" s="22">
        <f>J15/J14*100</f>
        <v>59.215493733371375</v>
      </c>
      <c r="L15" s="8">
        <f t="shared" si="8"/>
        <v>4.0608797533869483</v>
      </c>
      <c r="M15" s="33">
        <v>60819</v>
      </c>
      <c r="N15" s="22">
        <f>M15/M14*100</f>
        <v>50.906914648743204</v>
      </c>
      <c r="O15" s="33">
        <v>71219</v>
      </c>
      <c r="P15" s="22">
        <f>O15/O14*100</f>
        <v>50.913263227125526</v>
      </c>
      <c r="Q15" s="8">
        <f t="shared" si="9"/>
        <v>1.170999194330719</v>
      </c>
    </row>
    <row r="16" spans="1:17" s="1" customFormat="1" ht="22.15" customHeight="1">
      <c r="A16" s="23"/>
      <c r="B16" s="20" t="s">
        <v>11</v>
      </c>
      <c r="C16" s="33">
        <v>90602</v>
      </c>
      <c r="D16" s="22">
        <f>C16/C14*100</f>
        <v>50.915446258977447</v>
      </c>
      <c r="E16" s="33">
        <v>104494</v>
      </c>
      <c r="F16" s="22">
        <f>E16/E14*100</f>
        <v>50.714656649340185</v>
      </c>
      <c r="G16" s="8">
        <f t="shared" si="6"/>
        <v>1.1533299485662569</v>
      </c>
      <c r="H16" s="33">
        <v>89747</v>
      </c>
      <c r="I16" s="22">
        <f>H16/H14*100</f>
        <v>50.516723142217067</v>
      </c>
      <c r="J16" s="33">
        <v>245880</v>
      </c>
      <c r="K16" s="22">
        <f>J16/J14*100</f>
        <v>40.784506266628625</v>
      </c>
      <c r="L16" s="8">
        <f t="shared" si="8"/>
        <v>2.7397016056247003</v>
      </c>
      <c r="M16" s="33">
        <v>58652</v>
      </c>
      <c r="N16" s="22">
        <f>M16/M14*100</f>
        <v>49.093085351256789</v>
      </c>
      <c r="O16" s="33">
        <v>68664</v>
      </c>
      <c r="P16" s="22">
        <f>O16/O14*100</f>
        <v>49.086736772874474</v>
      </c>
      <c r="Q16" s="8">
        <f t="shared" si="9"/>
        <v>1.1707017663506787</v>
      </c>
    </row>
    <row r="17" spans="1:17" s="1" customFormat="1" ht="22.15" customHeight="1">
      <c r="A17" s="23" t="s">
        <v>27</v>
      </c>
      <c r="B17" s="20" t="s">
        <v>9</v>
      </c>
      <c r="C17" s="34">
        <f>SUM(C18:C19)</f>
        <v>71787</v>
      </c>
      <c r="D17" s="25">
        <f>D18+D19</f>
        <v>100</v>
      </c>
      <c r="E17" s="34">
        <f t="shared" ref="E17" si="25">SUM(E18:E19)</f>
        <v>77306</v>
      </c>
      <c r="F17" s="25">
        <f>F18+F19</f>
        <v>100</v>
      </c>
      <c r="G17" s="9">
        <f t="shared" si="6"/>
        <v>1.0768802150807248</v>
      </c>
      <c r="H17" s="34">
        <f t="shared" ref="H17" si="26">SUM(H18:H19)</f>
        <v>75961</v>
      </c>
      <c r="I17" s="25">
        <f>I18+I19</f>
        <v>100</v>
      </c>
      <c r="J17" s="34">
        <f t="shared" ref="J17" si="27">SUM(J18:J19)</f>
        <v>292991</v>
      </c>
      <c r="K17" s="25">
        <f>K18+K19</f>
        <v>100</v>
      </c>
      <c r="L17" s="9">
        <f t="shared" si="8"/>
        <v>3.8571240504995985</v>
      </c>
      <c r="M17" s="34">
        <f t="shared" ref="M17" si="28">SUM(M18:M19)</f>
        <v>57031</v>
      </c>
      <c r="N17" s="25">
        <f>N18+N19</f>
        <v>100</v>
      </c>
      <c r="O17" s="34">
        <f t="shared" ref="O17" si="29">SUM(O18:O19)</f>
        <v>68678</v>
      </c>
      <c r="P17" s="25">
        <f>P18+P19</f>
        <v>100</v>
      </c>
      <c r="Q17" s="9">
        <f t="shared" si="9"/>
        <v>1.2042222650839018</v>
      </c>
    </row>
    <row r="18" spans="1:17" s="1" customFormat="1" ht="22.15" customHeight="1">
      <c r="A18" s="23"/>
      <c r="B18" s="20" t="s">
        <v>10</v>
      </c>
      <c r="C18" s="33">
        <v>37613</v>
      </c>
      <c r="D18" s="22">
        <f>C18/C17*100</f>
        <v>52.395280482538617</v>
      </c>
      <c r="E18" s="33">
        <v>40445</v>
      </c>
      <c r="F18" s="22">
        <f>E18/E17*100</f>
        <v>52.318060693865931</v>
      </c>
      <c r="G18" s="8">
        <f t="shared" si="6"/>
        <v>1.075293116741552</v>
      </c>
      <c r="H18" s="33">
        <v>40841</v>
      </c>
      <c r="I18" s="22">
        <f>H18/H17*100</f>
        <v>53.765748212898721</v>
      </c>
      <c r="J18" s="33">
        <v>190286</v>
      </c>
      <c r="K18" s="22">
        <f>J18/J17*100</f>
        <v>64.946022232764832</v>
      </c>
      <c r="L18" s="8">
        <f t="shared" si="8"/>
        <v>4.6591905193310641</v>
      </c>
      <c r="M18" s="33">
        <v>29436</v>
      </c>
      <c r="N18" s="22">
        <f>M18/M17*100</f>
        <v>51.614034472479872</v>
      </c>
      <c r="O18" s="33">
        <v>35243</v>
      </c>
      <c r="P18" s="22">
        <f>O18/O17*100</f>
        <v>51.316287603016974</v>
      </c>
      <c r="Q18" s="8">
        <f t="shared" si="9"/>
        <v>1.1972754450332925</v>
      </c>
    </row>
    <row r="19" spans="1:17" s="1" customFormat="1" ht="22.15" customHeight="1">
      <c r="A19" s="23"/>
      <c r="B19" s="20" t="s">
        <v>11</v>
      </c>
      <c r="C19" s="33">
        <v>34174</v>
      </c>
      <c r="D19" s="22">
        <f>C19/C17*100</f>
        <v>47.604719517461383</v>
      </c>
      <c r="E19" s="33">
        <v>36861</v>
      </c>
      <c r="F19" s="22">
        <f>E19/E17*100</f>
        <v>47.681939306134062</v>
      </c>
      <c r="G19" s="8">
        <f t="shared" si="6"/>
        <v>1.0786270263943349</v>
      </c>
      <c r="H19" s="33">
        <v>35120</v>
      </c>
      <c r="I19" s="22">
        <f>H19/H17*100</f>
        <v>46.234251787101279</v>
      </c>
      <c r="J19" s="33">
        <v>102705</v>
      </c>
      <c r="K19" s="22">
        <f>J19/J17*100</f>
        <v>35.053977767235175</v>
      </c>
      <c r="L19" s="8">
        <f t="shared" si="8"/>
        <v>2.9244020501138954</v>
      </c>
      <c r="M19" s="33">
        <v>27595</v>
      </c>
      <c r="N19" s="22">
        <f>M19/M17*100</f>
        <v>48.385965527520121</v>
      </c>
      <c r="O19" s="33">
        <v>33435</v>
      </c>
      <c r="P19" s="22">
        <f>O19/O17*100</f>
        <v>48.683712396983019</v>
      </c>
      <c r="Q19" s="8">
        <f t="shared" si="9"/>
        <v>1.211632542127197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65682</v>
      </c>
      <c r="D20" s="25">
        <f>D21+D22</f>
        <v>100</v>
      </c>
      <c r="E20" s="34">
        <f t="shared" ref="E20" si="30">SUM(E21:E22)</f>
        <v>72911</v>
      </c>
      <c r="F20" s="25">
        <f>F21+F22</f>
        <v>100</v>
      </c>
      <c r="G20" s="9">
        <f t="shared" si="6"/>
        <v>1.1100605949879723</v>
      </c>
      <c r="H20" s="34">
        <f t="shared" ref="H20" si="31">SUM(H21:H22)</f>
        <v>69491</v>
      </c>
      <c r="I20" s="25">
        <f>I21+I22</f>
        <v>100</v>
      </c>
      <c r="J20" s="34">
        <f t="shared" ref="J20" si="32">SUM(J21:J22)</f>
        <v>433794</v>
      </c>
      <c r="K20" s="25">
        <f>K21+K22</f>
        <v>100</v>
      </c>
      <c r="L20" s="9">
        <f t="shared" si="8"/>
        <v>6.2424486624167157</v>
      </c>
      <c r="M20" s="34">
        <f t="shared" ref="M20" si="33">SUM(M21:M22)</f>
        <v>48372</v>
      </c>
      <c r="N20" s="25">
        <f>N21+N22</f>
        <v>100</v>
      </c>
      <c r="O20" s="34">
        <f t="shared" ref="O20" si="34">SUM(O21:O22)</f>
        <v>57364</v>
      </c>
      <c r="P20" s="25">
        <f>P21+P22</f>
        <v>100</v>
      </c>
      <c r="Q20" s="9">
        <f t="shared" si="9"/>
        <v>1.1858926651782022</v>
      </c>
    </row>
    <row r="21" spans="1:17" s="1" customFormat="1" ht="22.15" customHeight="1">
      <c r="A21" s="23"/>
      <c r="B21" s="20" t="s">
        <v>10</v>
      </c>
      <c r="C21" s="33">
        <v>33925</v>
      </c>
      <c r="D21" s="22">
        <f>C21/C20*100</f>
        <v>51.650376054322344</v>
      </c>
      <c r="E21" s="33">
        <v>38033</v>
      </c>
      <c r="F21" s="22">
        <f>E21/E20*100</f>
        <v>52.163596713801766</v>
      </c>
      <c r="G21" s="8">
        <f t="shared" si="6"/>
        <v>1.1210906411201178</v>
      </c>
      <c r="H21" s="33">
        <v>36308</v>
      </c>
      <c r="I21" s="22">
        <f>H21/H20*100</f>
        <v>52.248492610553889</v>
      </c>
      <c r="J21" s="33">
        <v>277905</v>
      </c>
      <c r="K21" s="22">
        <f>J21/J20*100</f>
        <v>64.063818310073444</v>
      </c>
      <c r="L21" s="8">
        <f t="shared" si="8"/>
        <v>7.6540982703536411</v>
      </c>
      <c r="M21" s="33">
        <v>24466</v>
      </c>
      <c r="N21" s="22">
        <f>M21/M20*100</f>
        <v>50.57884726701397</v>
      </c>
      <c r="O21" s="33">
        <v>28952</v>
      </c>
      <c r="P21" s="22">
        <f>O21/O20*100</f>
        <v>50.470678474304442</v>
      </c>
      <c r="Q21" s="8">
        <f t="shared" si="9"/>
        <v>1.1833564947273767</v>
      </c>
    </row>
    <row r="22" spans="1:17" s="1" customFormat="1" ht="22.15" customHeight="1">
      <c r="A22" s="23"/>
      <c r="B22" s="20" t="s">
        <v>11</v>
      </c>
      <c r="C22" s="33">
        <v>31757</v>
      </c>
      <c r="D22" s="22">
        <f>C22/C20*100</f>
        <v>48.349623945677664</v>
      </c>
      <c r="E22" s="33">
        <v>34878</v>
      </c>
      <c r="F22" s="22">
        <f>E22/E20*100</f>
        <v>47.836403286198241</v>
      </c>
      <c r="G22" s="8">
        <f t="shared" si="6"/>
        <v>1.0982775451081652</v>
      </c>
      <c r="H22" s="33">
        <v>33183</v>
      </c>
      <c r="I22" s="22">
        <f>H22/H20*100</f>
        <v>47.751507389446111</v>
      </c>
      <c r="J22" s="33">
        <v>155889</v>
      </c>
      <c r="K22" s="22">
        <f>J22/J20*100</f>
        <v>35.936181689926556</v>
      </c>
      <c r="L22" s="8">
        <f t="shared" si="8"/>
        <v>4.6978573365880116</v>
      </c>
      <c r="M22" s="33">
        <v>23906</v>
      </c>
      <c r="N22" s="22">
        <f>M22/M20*100</f>
        <v>49.421152732986023</v>
      </c>
      <c r="O22" s="33">
        <v>28412</v>
      </c>
      <c r="P22" s="22">
        <f>O22/O20*100</f>
        <v>49.529321525695558</v>
      </c>
      <c r="Q22" s="8">
        <f t="shared" si="9"/>
        <v>1.1884882456287125</v>
      </c>
    </row>
    <row r="23" spans="1:17" s="1" customFormat="1" ht="22.15" customHeight="1">
      <c r="A23" s="23" t="s">
        <v>29</v>
      </c>
      <c r="B23" s="20" t="s">
        <v>9</v>
      </c>
      <c r="C23" s="34">
        <f>SUM(C24:C25)</f>
        <v>30904</v>
      </c>
      <c r="D23" s="25">
        <f>D24+D25</f>
        <v>100</v>
      </c>
      <c r="E23" s="34">
        <f t="shared" ref="E23" si="35">SUM(E24:E25)</f>
        <v>33196</v>
      </c>
      <c r="F23" s="25">
        <f>F24+F25</f>
        <v>100</v>
      </c>
      <c r="G23" s="9">
        <f t="shared" si="6"/>
        <v>1.0741651566140304</v>
      </c>
      <c r="H23" s="34">
        <f t="shared" ref="H23" si="36">SUM(H24:H25)</f>
        <v>34982</v>
      </c>
      <c r="I23" s="25">
        <f>I24+I25</f>
        <v>100</v>
      </c>
      <c r="J23" s="34">
        <f t="shared" ref="J23" si="37">SUM(J24:J25)</f>
        <v>241152</v>
      </c>
      <c r="K23" s="25">
        <f>K24+K25</f>
        <v>100</v>
      </c>
      <c r="L23" s="9">
        <f t="shared" si="8"/>
        <v>6.8936024241038245</v>
      </c>
      <c r="M23" s="34">
        <f t="shared" ref="M23" si="38">SUM(M24:M25)</f>
        <v>26876</v>
      </c>
      <c r="N23" s="25">
        <f>N24+N25</f>
        <v>100</v>
      </c>
      <c r="O23" s="34">
        <f t="shared" ref="O23" si="39">SUM(O24:O25)</f>
        <v>32397</v>
      </c>
      <c r="P23" s="25">
        <f>P24+P25</f>
        <v>100</v>
      </c>
      <c r="Q23" s="9">
        <f t="shared" si="9"/>
        <v>1.205424914421789</v>
      </c>
    </row>
    <row r="24" spans="1:17" s="1" customFormat="1" ht="22.15" customHeight="1">
      <c r="A24" s="23"/>
      <c r="B24" s="20" t="s">
        <v>10</v>
      </c>
      <c r="C24" s="33">
        <v>17633</v>
      </c>
      <c r="D24" s="22">
        <f>C24/C23*100</f>
        <v>57.057338855811544</v>
      </c>
      <c r="E24" s="33">
        <v>19114</v>
      </c>
      <c r="F24" s="22">
        <f>E24/E23*100</f>
        <v>57.579226412820816</v>
      </c>
      <c r="G24" s="8">
        <f t="shared" si="6"/>
        <v>1.0839902455622981</v>
      </c>
      <c r="H24" s="33">
        <v>20177</v>
      </c>
      <c r="I24" s="22">
        <f>H24/H23*100</f>
        <v>57.678234520610602</v>
      </c>
      <c r="J24" s="33">
        <v>162649</v>
      </c>
      <c r="K24" s="22">
        <f>J24/J23*100</f>
        <v>67.446672638004245</v>
      </c>
      <c r="L24" s="8">
        <f t="shared" si="8"/>
        <v>8.0611091837240423</v>
      </c>
      <c r="M24" s="33">
        <v>14335</v>
      </c>
      <c r="N24" s="22">
        <f>M24/M23*100</f>
        <v>53.337550230689089</v>
      </c>
      <c r="O24" s="33">
        <v>17181</v>
      </c>
      <c r="P24" s="22">
        <f>O24/O23*100</f>
        <v>53.032688211871474</v>
      </c>
      <c r="Q24" s="8">
        <f t="shared" si="9"/>
        <v>1.1985350540634809</v>
      </c>
    </row>
    <row r="25" spans="1:17" s="1" customFormat="1" ht="22.15" customHeight="1">
      <c r="A25" s="23"/>
      <c r="B25" s="20" t="s">
        <v>11</v>
      </c>
      <c r="C25" s="33">
        <v>13271</v>
      </c>
      <c r="D25" s="22">
        <f>C25/C23*100</f>
        <v>42.942661144188456</v>
      </c>
      <c r="E25" s="33">
        <v>14082</v>
      </c>
      <c r="F25" s="22">
        <f>E25/E23*100</f>
        <v>42.420773587179177</v>
      </c>
      <c r="G25" s="8">
        <f t="shared" si="6"/>
        <v>1.0611106924873785</v>
      </c>
      <c r="H25" s="33">
        <v>14805</v>
      </c>
      <c r="I25" s="22">
        <f>H25/H23*100</f>
        <v>42.321765479389398</v>
      </c>
      <c r="J25" s="33">
        <v>78503</v>
      </c>
      <c r="K25" s="22">
        <f>J25/J23*100</f>
        <v>32.553327361995755</v>
      </c>
      <c r="L25" s="8">
        <f t="shared" si="8"/>
        <v>5.3024653833164468</v>
      </c>
      <c r="M25" s="33">
        <v>12541</v>
      </c>
      <c r="N25" s="22">
        <f>M25/M23*100</f>
        <v>46.662449769310911</v>
      </c>
      <c r="O25" s="33">
        <v>15216</v>
      </c>
      <c r="P25" s="22">
        <f>O25/O23*100</f>
        <v>46.967311788128526</v>
      </c>
      <c r="Q25" s="8">
        <f t="shared" si="9"/>
        <v>1.213300374770752</v>
      </c>
    </row>
    <row r="26" spans="1:17" s="1" customFormat="1" ht="22.15" customHeight="1">
      <c r="A26" s="23" t="s">
        <v>30</v>
      </c>
      <c r="B26" s="20" t="s">
        <v>9</v>
      </c>
      <c r="C26" s="34">
        <f>SUM(C27:C28)</f>
        <v>78230</v>
      </c>
      <c r="D26" s="25">
        <f>D27+D28</f>
        <v>100</v>
      </c>
      <c r="E26" s="34">
        <f t="shared" ref="E26" si="40">SUM(E27:E28)</f>
        <v>88022</v>
      </c>
      <c r="F26" s="25">
        <f>F27+F28</f>
        <v>100</v>
      </c>
      <c r="G26" s="9">
        <f t="shared" si="6"/>
        <v>1.1251693723635434</v>
      </c>
      <c r="H26" s="34">
        <f t="shared" ref="H26" si="41">SUM(H27:H28)</f>
        <v>81111</v>
      </c>
      <c r="I26" s="25">
        <f>I27+I28</f>
        <v>100</v>
      </c>
      <c r="J26" s="34">
        <f t="shared" ref="J26" si="42">SUM(J27:J28)</f>
        <v>271960</v>
      </c>
      <c r="K26" s="25">
        <f>K27+K28</f>
        <v>100</v>
      </c>
      <c r="L26" s="9">
        <f t="shared" si="8"/>
        <v>3.3529360999124656</v>
      </c>
      <c r="M26" s="34">
        <f t="shared" ref="M26" si="43">SUM(M27:M28)</f>
        <v>46956</v>
      </c>
      <c r="N26" s="25">
        <f>N27+N28</f>
        <v>100</v>
      </c>
      <c r="O26" s="34">
        <f t="shared" ref="O26" si="44">SUM(O27:O28)</f>
        <v>54801</v>
      </c>
      <c r="P26" s="25">
        <f>P27+P28</f>
        <v>100</v>
      </c>
      <c r="Q26" s="9">
        <f t="shared" si="9"/>
        <v>1.1670713007922311</v>
      </c>
    </row>
    <row r="27" spans="1:17" s="1" customFormat="1" ht="22.15" customHeight="1">
      <c r="A27" s="23"/>
      <c r="B27" s="20" t="s">
        <v>10</v>
      </c>
      <c r="C27" s="33">
        <v>39307</v>
      </c>
      <c r="D27" s="22">
        <f>C27/C26*100</f>
        <v>50.245430141889301</v>
      </c>
      <c r="E27" s="33">
        <v>44939</v>
      </c>
      <c r="F27" s="22">
        <f>E27/E26*100</f>
        <v>51.054281884074435</v>
      </c>
      <c r="G27" s="8">
        <f t="shared" si="6"/>
        <v>1.1432823670084209</v>
      </c>
      <c r="H27" s="33">
        <v>41234</v>
      </c>
      <c r="I27" s="22">
        <f>H27/H26*100</f>
        <v>50.836507995216429</v>
      </c>
      <c r="J27" s="33">
        <v>158524</v>
      </c>
      <c r="K27" s="22">
        <f>J27/J26*100</f>
        <v>58.289454331519345</v>
      </c>
      <c r="L27" s="8">
        <f t="shared" si="8"/>
        <v>3.8444972595430955</v>
      </c>
      <c r="M27" s="33">
        <v>25494</v>
      </c>
      <c r="N27" s="22">
        <f>M27/M26*100</f>
        <v>54.29338103756708</v>
      </c>
      <c r="O27" s="33">
        <v>30072</v>
      </c>
      <c r="P27" s="22">
        <f>O27/O26*100</f>
        <v>54.874911041769316</v>
      </c>
      <c r="Q27" s="8">
        <f t="shared" si="9"/>
        <v>1.1795716639209226</v>
      </c>
    </row>
    <row r="28" spans="1:17" s="1" customFormat="1" ht="22.15" customHeight="1">
      <c r="A28" s="23"/>
      <c r="B28" s="20" t="s">
        <v>11</v>
      </c>
      <c r="C28" s="33">
        <v>38923</v>
      </c>
      <c r="D28" s="22">
        <f>C28/C26*100</f>
        <v>49.754569858110699</v>
      </c>
      <c r="E28" s="33">
        <v>43083</v>
      </c>
      <c r="F28" s="22">
        <f>E28/E26*100</f>
        <v>48.945718115925565</v>
      </c>
      <c r="G28" s="8">
        <f t="shared" si="6"/>
        <v>1.1068776815764458</v>
      </c>
      <c r="H28" s="33">
        <v>39877</v>
      </c>
      <c r="I28" s="22">
        <f>H28/H26*100</f>
        <v>49.163492004783564</v>
      </c>
      <c r="J28" s="33">
        <v>113436</v>
      </c>
      <c r="K28" s="22">
        <f>J28/J26*100</f>
        <v>41.710545668480655</v>
      </c>
      <c r="L28" s="8">
        <f t="shared" si="8"/>
        <v>2.8446472904180355</v>
      </c>
      <c r="M28" s="33">
        <v>21462</v>
      </c>
      <c r="N28" s="22">
        <f>M28/M26*100</f>
        <v>45.706618962432913</v>
      </c>
      <c r="O28" s="33">
        <v>24729</v>
      </c>
      <c r="P28" s="22">
        <f>O28/O26*100</f>
        <v>45.125088958230691</v>
      </c>
      <c r="Q28" s="8">
        <f t="shared" si="9"/>
        <v>1.1522225328487559</v>
      </c>
    </row>
    <row r="29" spans="1:17" s="1" customFormat="1" ht="22.15" customHeight="1">
      <c r="A29" s="23" t="s">
        <v>31</v>
      </c>
      <c r="B29" s="20" t="s">
        <v>9</v>
      </c>
      <c r="C29" s="34">
        <f>SUM(C30:C31)</f>
        <v>81607</v>
      </c>
      <c r="D29" s="25">
        <f>D30+D31</f>
        <v>100</v>
      </c>
      <c r="E29" s="34">
        <f t="shared" ref="E29" si="45">SUM(E30:E31)</f>
        <v>88044</v>
      </c>
      <c r="F29" s="25">
        <f>F30+F31</f>
        <v>100</v>
      </c>
      <c r="G29" s="9">
        <f t="shared" si="6"/>
        <v>1.0788780374232603</v>
      </c>
      <c r="H29" s="34">
        <f t="shared" ref="H29" si="46">SUM(H30:H31)</f>
        <v>81388</v>
      </c>
      <c r="I29" s="25">
        <f>I30+I31</f>
        <v>100</v>
      </c>
      <c r="J29" s="34">
        <f t="shared" ref="J29" si="47">SUM(J30:J31)</f>
        <v>255879</v>
      </c>
      <c r="K29" s="25">
        <f>K30+K31</f>
        <v>100</v>
      </c>
      <c r="L29" s="9">
        <f t="shared" si="8"/>
        <v>3.1439401385953705</v>
      </c>
      <c r="M29" s="34">
        <f t="shared" ref="M29" si="48">SUM(M30:M31)</f>
        <v>58106</v>
      </c>
      <c r="N29" s="25">
        <f>N30+N31</f>
        <v>100</v>
      </c>
      <c r="O29" s="34">
        <f t="shared" ref="O29" si="49">SUM(O30:O31)</f>
        <v>67914</v>
      </c>
      <c r="P29" s="25">
        <f>P30+P31</f>
        <v>100</v>
      </c>
      <c r="Q29" s="9">
        <f t="shared" si="9"/>
        <v>1.1687949609334665</v>
      </c>
    </row>
    <row r="30" spans="1:17" s="1" customFormat="1" ht="22.15" customHeight="1">
      <c r="A30" s="23"/>
      <c r="B30" s="20" t="s">
        <v>10</v>
      </c>
      <c r="C30" s="33">
        <v>41026</v>
      </c>
      <c r="D30" s="22">
        <f>C30/C29*100</f>
        <v>50.272648179690471</v>
      </c>
      <c r="E30" s="33">
        <v>44701</v>
      </c>
      <c r="F30" s="22">
        <f>E30/E29*100</f>
        <v>50.771205306437693</v>
      </c>
      <c r="G30" s="8">
        <f t="shared" si="6"/>
        <v>1.0895773411982645</v>
      </c>
      <c r="H30" s="33">
        <v>41136</v>
      </c>
      <c r="I30" s="22">
        <f>H30/H29*100</f>
        <v>50.543077603577927</v>
      </c>
      <c r="J30" s="33">
        <v>149366</v>
      </c>
      <c r="K30" s="22">
        <f>J30/J29*100</f>
        <v>58.373684436784579</v>
      </c>
      <c r="L30" s="8">
        <f t="shared" si="8"/>
        <v>3.6310287825748735</v>
      </c>
      <c r="M30" s="33">
        <v>30537</v>
      </c>
      <c r="N30" s="22">
        <f>M30/M29*100</f>
        <v>52.553953120159711</v>
      </c>
      <c r="O30" s="33">
        <v>35904</v>
      </c>
      <c r="P30" s="22">
        <f>O30/O29*100</f>
        <v>52.86686103012633</v>
      </c>
      <c r="Q30" s="8">
        <f t="shared" si="9"/>
        <v>1.1757540033402103</v>
      </c>
    </row>
    <row r="31" spans="1:17" s="1" customFormat="1" ht="22.15" customHeight="1">
      <c r="A31" s="23"/>
      <c r="B31" s="20" t="s">
        <v>11</v>
      </c>
      <c r="C31" s="33">
        <v>40581</v>
      </c>
      <c r="D31" s="22">
        <f>C31/C29*100</f>
        <v>49.727351820309536</v>
      </c>
      <c r="E31" s="33">
        <v>43343</v>
      </c>
      <c r="F31" s="22">
        <f>E31/E29*100</f>
        <v>49.228794693562314</v>
      </c>
      <c r="G31" s="8">
        <f t="shared" si="6"/>
        <v>1.0680614080481012</v>
      </c>
      <c r="H31" s="33">
        <v>40252</v>
      </c>
      <c r="I31" s="22">
        <f>H31/H29*100</f>
        <v>49.456922396422073</v>
      </c>
      <c r="J31" s="33">
        <v>106513</v>
      </c>
      <c r="K31" s="22">
        <f>J31/J29*100</f>
        <v>41.626315563215428</v>
      </c>
      <c r="L31" s="8">
        <f t="shared" si="8"/>
        <v>2.6461542283613237</v>
      </c>
      <c r="M31" s="33">
        <v>27569</v>
      </c>
      <c r="N31" s="22">
        <f>M31/M29*100</f>
        <v>47.446046879840296</v>
      </c>
      <c r="O31" s="33">
        <v>32010</v>
      </c>
      <c r="P31" s="22">
        <f>O31/O29*100</f>
        <v>47.133138969873663</v>
      </c>
      <c r="Q31" s="8">
        <f t="shared" si="9"/>
        <v>1.1610867278464942</v>
      </c>
    </row>
    <row r="32" spans="1:17" s="1" customFormat="1" ht="22.15" customHeight="1">
      <c r="A32" s="23" t="s">
        <v>32</v>
      </c>
      <c r="B32" s="20" t="s">
        <v>9</v>
      </c>
      <c r="C32" s="34">
        <f>SUM(C33:C34)</f>
        <v>49075</v>
      </c>
      <c r="D32" s="25">
        <f>D33+D34</f>
        <v>100</v>
      </c>
      <c r="E32" s="34">
        <f t="shared" ref="E32" si="50">SUM(E33:E34)</f>
        <v>51763</v>
      </c>
      <c r="F32" s="25">
        <f>F33+F34</f>
        <v>100</v>
      </c>
      <c r="G32" s="9">
        <f t="shared" si="6"/>
        <v>1.0547733061640345</v>
      </c>
      <c r="H32" s="34">
        <f t="shared" ref="H32" si="51">SUM(H33:H34)</f>
        <v>54781</v>
      </c>
      <c r="I32" s="25">
        <f>I33+I34</f>
        <v>100</v>
      </c>
      <c r="J32" s="34">
        <f t="shared" ref="J32" si="52">SUM(J33:J34)</f>
        <v>194322</v>
      </c>
      <c r="K32" s="25">
        <f>K33+K34</f>
        <v>100</v>
      </c>
      <c r="L32" s="9">
        <f t="shared" si="8"/>
        <v>3.5472517843777953</v>
      </c>
      <c r="M32" s="34">
        <f t="shared" ref="M32" si="53">SUM(M33:M34)</f>
        <v>40110</v>
      </c>
      <c r="N32" s="25">
        <f>N33+N34</f>
        <v>100</v>
      </c>
      <c r="O32" s="34">
        <f t="shared" ref="O32" si="54">SUM(O33:O34)</f>
        <v>48378</v>
      </c>
      <c r="P32" s="25">
        <f>P33+P34</f>
        <v>100</v>
      </c>
      <c r="Q32" s="9">
        <f t="shared" si="9"/>
        <v>1.2061331338818251</v>
      </c>
    </row>
    <row r="33" spans="1:17" s="1" customFormat="1" ht="22.15" customHeight="1">
      <c r="A33" s="23"/>
      <c r="B33" s="20" t="s">
        <v>10</v>
      </c>
      <c r="C33" s="33">
        <v>25164</v>
      </c>
      <c r="D33" s="22">
        <f>C33/C32*100</f>
        <v>51.276617422312789</v>
      </c>
      <c r="E33" s="33">
        <v>26481</v>
      </c>
      <c r="F33" s="22">
        <f>E33/E32*100</f>
        <v>51.158163166740721</v>
      </c>
      <c r="G33" s="8">
        <f t="shared" si="6"/>
        <v>1.0523366714353839</v>
      </c>
      <c r="H33" s="33">
        <v>28802</v>
      </c>
      <c r="I33" s="22">
        <f>H33/H32*100</f>
        <v>52.576623281794788</v>
      </c>
      <c r="J33" s="33">
        <v>118376</v>
      </c>
      <c r="K33" s="22">
        <f>J33/J32*100</f>
        <v>60.91744630047036</v>
      </c>
      <c r="L33" s="8">
        <f t="shared" si="8"/>
        <v>4.1099923616415523</v>
      </c>
      <c r="M33" s="33">
        <v>20736</v>
      </c>
      <c r="N33" s="22">
        <f>M33/M32*100</f>
        <v>51.697830964846666</v>
      </c>
      <c r="O33" s="33">
        <v>24811</v>
      </c>
      <c r="P33" s="22">
        <f>O33/O32*100</f>
        <v>51.285708379842077</v>
      </c>
      <c r="Q33" s="8">
        <f t="shared" si="9"/>
        <v>1.1965181327160495</v>
      </c>
    </row>
    <row r="34" spans="1:17" s="1" customFormat="1" ht="22.15" customHeight="1">
      <c r="A34" s="23"/>
      <c r="B34" s="20" t="s">
        <v>11</v>
      </c>
      <c r="C34" s="33">
        <v>23911</v>
      </c>
      <c r="D34" s="22">
        <f>C34/C32*100</f>
        <v>48.723382577687211</v>
      </c>
      <c r="E34" s="33">
        <v>25282</v>
      </c>
      <c r="F34" s="22">
        <f>E34/E32*100</f>
        <v>48.841836833259279</v>
      </c>
      <c r="G34" s="8">
        <f t="shared" si="6"/>
        <v>1.0573376270335828</v>
      </c>
      <c r="H34" s="33">
        <v>25979</v>
      </c>
      <c r="I34" s="22">
        <f>H34/H32*100</f>
        <v>47.423376718205219</v>
      </c>
      <c r="J34" s="33">
        <v>75946</v>
      </c>
      <c r="K34" s="22">
        <f>J34/J32*100</f>
        <v>39.082553699529647</v>
      </c>
      <c r="L34" s="8">
        <f t="shared" si="8"/>
        <v>2.923361176334732</v>
      </c>
      <c r="M34" s="33">
        <v>19374</v>
      </c>
      <c r="N34" s="22">
        <f>M34/M32*100</f>
        <v>48.302169035153334</v>
      </c>
      <c r="O34" s="33">
        <v>23567</v>
      </c>
      <c r="P34" s="22">
        <f>O34/O32*100</f>
        <v>48.714291620157923</v>
      </c>
      <c r="Q34" s="8">
        <f t="shared" si="9"/>
        <v>1.2164240735005678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86982</v>
      </c>
      <c r="D35" s="25">
        <f>D36+D37</f>
        <v>100</v>
      </c>
      <c r="E35" s="34">
        <f t="shared" ref="E35" si="55">SUM(E36:E37)</f>
        <v>93518</v>
      </c>
      <c r="F35" s="25">
        <f>F36+F37</f>
        <v>100</v>
      </c>
      <c r="G35" s="9">
        <f t="shared" si="6"/>
        <v>1.0751419833988642</v>
      </c>
      <c r="H35" s="34">
        <f t="shared" ref="H35" si="56">SUM(H36:H37)</f>
        <v>88324</v>
      </c>
      <c r="I35" s="25">
        <f>I36+I37</f>
        <v>100</v>
      </c>
      <c r="J35" s="34">
        <f t="shared" ref="J35" si="57">SUM(J36:J37)</f>
        <v>327497</v>
      </c>
      <c r="K35" s="25">
        <f>K36+K37</f>
        <v>100</v>
      </c>
      <c r="L35" s="9">
        <f t="shared" si="8"/>
        <v>3.70790498618722</v>
      </c>
      <c r="M35" s="34">
        <f t="shared" ref="M35" si="58">SUM(M36:M37)</f>
        <v>67216</v>
      </c>
      <c r="N35" s="25">
        <f>N36+N37</f>
        <v>100</v>
      </c>
      <c r="O35" s="34">
        <f t="shared" ref="O35" si="59">SUM(O36:O37)</f>
        <v>79137</v>
      </c>
      <c r="P35" s="25">
        <f>P36+P37</f>
        <v>100</v>
      </c>
      <c r="Q35" s="9">
        <f t="shared" si="9"/>
        <v>1.177353606284218</v>
      </c>
    </row>
    <row r="36" spans="1:17" s="1" customFormat="1" ht="22.15" customHeight="1">
      <c r="A36" s="23"/>
      <c r="B36" s="20" t="s">
        <v>10</v>
      </c>
      <c r="C36" s="33">
        <v>43378</v>
      </c>
      <c r="D36" s="22">
        <f>C36/C35*100</f>
        <v>49.870088064197191</v>
      </c>
      <c r="E36" s="33">
        <v>46707</v>
      </c>
      <c r="F36" s="22">
        <f>E36/E35*100</f>
        <v>49.944395731303068</v>
      </c>
      <c r="G36" s="8">
        <f t="shared" si="6"/>
        <v>1.0767439715985061</v>
      </c>
      <c r="H36" s="33">
        <v>45206</v>
      </c>
      <c r="I36" s="22">
        <f>H36/H35*100</f>
        <v>51.182011684253425</v>
      </c>
      <c r="J36" s="33">
        <v>200191</v>
      </c>
      <c r="K36" s="22">
        <f>J36/J35*100</f>
        <v>61.127582848087158</v>
      </c>
      <c r="L36" s="8">
        <f t="shared" si="8"/>
        <v>4.428416581869663</v>
      </c>
      <c r="M36" s="33">
        <v>34434</v>
      </c>
      <c r="N36" s="22">
        <f>M36/M35*100</f>
        <v>51.228874077600572</v>
      </c>
      <c r="O36" s="33">
        <v>40396</v>
      </c>
      <c r="P36" s="22">
        <f>O36/O35*100</f>
        <v>51.045655003348621</v>
      </c>
      <c r="Q36" s="8">
        <f t="shared" si="9"/>
        <v>1.1731428239530697</v>
      </c>
    </row>
    <row r="37" spans="1:17" s="1" customFormat="1" ht="22.15" customHeight="1">
      <c r="A37" s="23"/>
      <c r="B37" s="20" t="s">
        <v>11</v>
      </c>
      <c r="C37" s="33">
        <v>43604</v>
      </c>
      <c r="D37" s="22">
        <f>C37/C35*100</f>
        <v>50.129911935802809</v>
      </c>
      <c r="E37" s="33">
        <v>46811</v>
      </c>
      <c r="F37" s="22">
        <f>E37/E35*100</f>
        <v>50.055604268696939</v>
      </c>
      <c r="G37" s="8">
        <f t="shared" si="6"/>
        <v>1.073548298321255</v>
      </c>
      <c r="H37" s="33">
        <v>43118</v>
      </c>
      <c r="I37" s="22">
        <f>H37/H35*100</f>
        <v>48.817988315746568</v>
      </c>
      <c r="J37" s="33">
        <v>127306</v>
      </c>
      <c r="K37" s="22">
        <f>J37/J35*100</f>
        <v>38.872417151912842</v>
      </c>
      <c r="L37" s="8">
        <f t="shared" si="8"/>
        <v>2.9525024351778839</v>
      </c>
      <c r="M37" s="33">
        <v>32782</v>
      </c>
      <c r="N37" s="22">
        <f>M37/M35*100</f>
        <v>48.771125922399428</v>
      </c>
      <c r="O37" s="33">
        <v>38741</v>
      </c>
      <c r="P37" s="22">
        <f>O37/O35*100</f>
        <v>48.954344996651379</v>
      </c>
      <c r="Q37" s="8">
        <f t="shared" si="9"/>
        <v>1.1817765847111219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18259</v>
      </c>
      <c r="D38" s="25">
        <f>D39+D40</f>
        <v>100</v>
      </c>
      <c r="E38" s="34">
        <f t="shared" ref="E38" si="60">SUM(E39:E40)</f>
        <v>18079</v>
      </c>
      <c r="F38" s="25">
        <f>F39+F40</f>
        <v>100</v>
      </c>
      <c r="G38" s="9">
        <f t="shared" si="6"/>
        <v>0.99014184785585191</v>
      </c>
      <c r="H38" s="34">
        <f t="shared" ref="H38" si="61">SUM(H39:H40)</f>
        <v>30318</v>
      </c>
      <c r="I38" s="25">
        <f>I39+I40</f>
        <v>100</v>
      </c>
      <c r="J38" s="34">
        <f t="shared" ref="J38" si="62">SUM(J39:J40)</f>
        <v>190275</v>
      </c>
      <c r="K38" s="25">
        <f>K39+K40</f>
        <v>100</v>
      </c>
      <c r="L38" s="9">
        <f t="shared" si="8"/>
        <v>6.2759746685137543</v>
      </c>
      <c r="M38" s="34">
        <f t="shared" ref="M38" si="63">SUM(M39:M40)</f>
        <v>17000</v>
      </c>
      <c r="N38" s="25">
        <f>N39+N40</f>
        <v>100</v>
      </c>
      <c r="O38" s="34">
        <f t="shared" ref="O38" si="64">SUM(O39:O40)</f>
        <v>20998</v>
      </c>
      <c r="P38" s="25">
        <f>P39+P40</f>
        <v>100</v>
      </c>
      <c r="Q38" s="9">
        <f t="shared" si="9"/>
        <v>1.2351764705882353</v>
      </c>
    </row>
    <row r="39" spans="1:17" s="1" customFormat="1" ht="22.15" customHeight="1">
      <c r="A39" s="23"/>
      <c r="B39" s="20" t="s">
        <v>10</v>
      </c>
      <c r="C39" s="33">
        <v>11805</v>
      </c>
      <c r="D39" s="22">
        <f>C39/C38*100</f>
        <v>64.653047812037897</v>
      </c>
      <c r="E39" s="33">
        <v>11529</v>
      </c>
      <c r="F39" s="22">
        <f>E39/E38*100</f>
        <v>63.770120028762655</v>
      </c>
      <c r="G39" s="8">
        <f t="shared" si="6"/>
        <v>0.97662007623888181</v>
      </c>
      <c r="H39" s="33">
        <v>20768</v>
      </c>
      <c r="I39" s="22">
        <f>H39/H38*100</f>
        <v>68.500560723002835</v>
      </c>
      <c r="J39" s="33">
        <v>147066</v>
      </c>
      <c r="K39" s="22">
        <f>J39/J38*100</f>
        <v>77.29128892392589</v>
      </c>
      <c r="L39" s="8">
        <f t="shared" si="8"/>
        <v>7.0813751926040061</v>
      </c>
      <c r="M39" s="33">
        <v>9770</v>
      </c>
      <c r="N39" s="22">
        <f>M39/M38*100</f>
        <v>57.470588235294116</v>
      </c>
      <c r="O39" s="33">
        <v>11893</v>
      </c>
      <c r="P39" s="22">
        <f>O39/O38*100</f>
        <v>56.638727497856934</v>
      </c>
      <c r="Q39" s="8">
        <f t="shared" si="9"/>
        <v>1.2172978505629477</v>
      </c>
    </row>
    <row r="40" spans="1:17" s="1" customFormat="1" ht="22.15" customHeight="1">
      <c r="A40" s="23"/>
      <c r="B40" s="20" t="s">
        <v>11</v>
      </c>
      <c r="C40" s="33">
        <v>6454</v>
      </c>
      <c r="D40" s="22">
        <f>C40/C38*100</f>
        <v>35.346952187962103</v>
      </c>
      <c r="E40" s="33">
        <v>6550</v>
      </c>
      <c r="F40" s="22">
        <f>E40/E38*100</f>
        <v>36.229879971237352</v>
      </c>
      <c r="G40" s="8">
        <f t="shared" si="6"/>
        <v>1.0148744964363186</v>
      </c>
      <c r="H40" s="33">
        <v>9550</v>
      </c>
      <c r="I40" s="22">
        <f>H40/H38*100</f>
        <v>31.499439276997165</v>
      </c>
      <c r="J40" s="33">
        <v>43209</v>
      </c>
      <c r="K40" s="22">
        <f>J40/J38*100</f>
        <v>22.708711076074103</v>
      </c>
      <c r="L40" s="8">
        <f t="shared" si="8"/>
        <v>4.5245026178010468</v>
      </c>
      <c r="M40" s="33">
        <v>7230</v>
      </c>
      <c r="N40" s="22">
        <f>M40/M38*100</f>
        <v>42.529411764705884</v>
      </c>
      <c r="O40" s="33">
        <v>9105</v>
      </c>
      <c r="P40" s="22">
        <f>O40/O38*100</f>
        <v>43.361272502143059</v>
      </c>
      <c r="Q40" s="8">
        <f t="shared" si="9"/>
        <v>1.2593360995850622</v>
      </c>
    </row>
    <row r="41" spans="1:17" s="1" customFormat="1" ht="22.15" customHeight="1">
      <c r="A41" s="23" t="s">
        <v>35</v>
      </c>
      <c r="B41" s="20" t="s">
        <v>9</v>
      </c>
      <c r="C41" s="34">
        <f>SUM(C42:C43)</f>
        <v>27266</v>
      </c>
      <c r="D41" s="25">
        <f>D42+D43</f>
        <v>100</v>
      </c>
      <c r="E41" s="34">
        <f t="shared" ref="E41" si="65">SUM(E42:E43)</f>
        <v>28311</v>
      </c>
      <c r="F41" s="25">
        <f>F42+F43</f>
        <v>100</v>
      </c>
      <c r="G41" s="9">
        <f t="shared" si="6"/>
        <v>1.0383261204430425</v>
      </c>
      <c r="H41" s="34">
        <f t="shared" ref="H41" si="66">SUM(H42:H43)</f>
        <v>35517</v>
      </c>
      <c r="I41" s="25">
        <f>I42+I43</f>
        <v>100</v>
      </c>
      <c r="J41" s="34">
        <f t="shared" ref="J41" si="67">SUM(J42:J43)</f>
        <v>165036</v>
      </c>
      <c r="K41" s="25">
        <f>K42+K43</f>
        <v>100</v>
      </c>
      <c r="L41" s="9">
        <f t="shared" si="8"/>
        <v>4.6466762395472587</v>
      </c>
      <c r="M41" s="34">
        <f t="shared" ref="M41" si="68">SUM(M42:M43)</f>
        <v>23499</v>
      </c>
      <c r="N41" s="25">
        <f>N42+N43</f>
        <v>100</v>
      </c>
      <c r="O41" s="34">
        <f t="shared" ref="O41" si="69">SUM(O42:O43)</f>
        <v>28528</v>
      </c>
      <c r="P41" s="25">
        <f>P42+P43</f>
        <v>100</v>
      </c>
      <c r="Q41" s="9">
        <f t="shared" si="9"/>
        <v>1.2140091067705008</v>
      </c>
    </row>
    <row r="42" spans="1:17" s="1" customFormat="1" ht="22.15" customHeight="1">
      <c r="A42" s="23"/>
      <c r="B42" s="20" t="s">
        <v>10</v>
      </c>
      <c r="C42" s="33">
        <v>16053</v>
      </c>
      <c r="D42" s="22">
        <f>C42/C41*100</f>
        <v>58.875522628915135</v>
      </c>
      <c r="E42" s="33">
        <v>16566</v>
      </c>
      <c r="F42" s="22">
        <f>E42/E41*100</f>
        <v>58.514358376602736</v>
      </c>
      <c r="G42" s="8">
        <f t="shared" si="6"/>
        <v>1.0319566436180154</v>
      </c>
      <c r="H42" s="33">
        <v>22059</v>
      </c>
      <c r="I42" s="22">
        <f>H42/H41*100</f>
        <v>62.108286172818651</v>
      </c>
      <c r="J42" s="33">
        <v>113449</v>
      </c>
      <c r="K42" s="22">
        <f>J42/J41*100</f>
        <v>68.741971448653629</v>
      </c>
      <c r="L42" s="8">
        <f t="shared" si="8"/>
        <v>5.1429801894918175</v>
      </c>
      <c r="M42" s="33">
        <v>12913</v>
      </c>
      <c r="N42" s="22">
        <f>M42/M41*100</f>
        <v>54.951274522320105</v>
      </c>
      <c r="O42" s="33">
        <v>15531</v>
      </c>
      <c r="P42" s="22">
        <f>O42/O41*100</f>
        <v>54.441250701065627</v>
      </c>
      <c r="Q42" s="8">
        <f t="shared" si="9"/>
        <v>1.2027414233717959</v>
      </c>
    </row>
    <row r="43" spans="1:17" s="1" customFormat="1" ht="22.15" customHeight="1">
      <c r="A43" s="23"/>
      <c r="B43" s="20" t="s">
        <v>11</v>
      </c>
      <c r="C43" s="33">
        <v>11213</v>
      </c>
      <c r="D43" s="22">
        <f>C43/C41*100</f>
        <v>41.124477371084865</v>
      </c>
      <c r="E43" s="33">
        <v>11745</v>
      </c>
      <c r="F43" s="22">
        <f>E43/E41*100</f>
        <v>41.485641623397271</v>
      </c>
      <c r="G43" s="8">
        <f t="shared" si="6"/>
        <v>1.0474449299919737</v>
      </c>
      <c r="H43" s="33">
        <v>13458</v>
      </c>
      <c r="I43" s="22">
        <f>H43/H41*100</f>
        <v>37.891713827181349</v>
      </c>
      <c r="J43" s="33">
        <v>51587</v>
      </c>
      <c r="K43" s="22">
        <f>J43/J41*100</f>
        <v>31.258028551346374</v>
      </c>
      <c r="L43" s="8">
        <f t="shared" si="8"/>
        <v>3.8331847228414326</v>
      </c>
      <c r="M43" s="33">
        <v>10586</v>
      </c>
      <c r="N43" s="22">
        <f>M43/M41*100</f>
        <v>45.048725477679902</v>
      </c>
      <c r="O43" s="33">
        <v>12997</v>
      </c>
      <c r="P43" s="22">
        <f>O43/O41*100</f>
        <v>45.55874929893438</v>
      </c>
      <c r="Q43" s="8">
        <f t="shared" si="9"/>
        <v>1.2277536368788966</v>
      </c>
    </row>
    <row r="44" spans="1:17" s="1" customFormat="1" ht="22.15" customHeight="1">
      <c r="A44" s="23" t="s">
        <v>36</v>
      </c>
      <c r="B44" s="20" t="s">
        <v>37</v>
      </c>
      <c r="C44" s="34">
        <f>SUM(C45:C46)</f>
        <v>3035</v>
      </c>
      <c r="D44" s="25">
        <f>D45+D46</f>
        <v>99.999999999999986</v>
      </c>
      <c r="E44" s="34">
        <f t="shared" ref="E44" si="70">SUM(E45:E46)</f>
        <v>3189</v>
      </c>
      <c r="F44" s="25">
        <f>F45+F46</f>
        <v>100</v>
      </c>
      <c r="G44" s="9">
        <f t="shared" si="6"/>
        <v>1.0507413509060957</v>
      </c>
      <c r="H44" s="34">
        <f t="shared" ref="H44" si="71">SUM(H45:H46)</f>
        <v>4625</v>
      </c>
      <c r="I44" s="25">
        <f>I45+I46</f>
        <v>100</v>
      </c>
      <c r="J44" s="34">
        <f t="shared" ref="J44" si="72">SUM(J45:J46)</f>
        <v>30965</v>
      </c>
      <c r="K44" s="25">
        <f>K45+K46</f>
        <v>100</v>
      </c>
      <c r="L44" s="9">
        <f t="shared" si="8"/>
        <v>6.6951351351351347</v>
      </c>
      <c r="M44" s="34">
        <f t="shared" ref="M44" si="73">SUM(M45:M46)</f>
        <v>3737</v>
      </c>
      <c r="N44" s="25">
        <f>N45+N46</f>
        <v>100</v>
      </c>
      <c r="O44" s="34">
        <f t="shared" ref="O44" si="74">SUM(O45:O46)</f>
        <v>4547</v>
      </c>
      <c r="P44" s="25">
        <f>P45+P46</f>
        <v>100</v>
      </c>
      <c r="Q44" s="9">
        <f t="shared" si="9"/>
        <v>1.2167514048702168</v>
      </c>
    </row>
    <row r="45" spans="1:17" s="1" customFormat="1" ht="22.15" customHeight="1">
      <c r="A45" s="26"/>
      <c r="B45" s="20" t="s">
        <v>10</v>
      </c>
      <c r="C45" s="33">
        <v>2181</v>
      </c>
      <c r="D45" s="22">
        <f>C45/C44*100</f>
        <v>71.861614497528819</v>
      </c>
      <c r="E45" s="33">
        <v>2327</v>
      </c>
      <c r="F45" s="22">
        <f>E45/E44*100</f>
        <v>72.969582941360926</v>
      </c>
      <c r="G45" s="8">
        <f t="shared" si="6"/>
        <v>1.0669417698303532</v>
      </c>
      <c r="H45" s="33">
        <v>2830</v>
      </c>
      <c r="I45" s="22">
        <f>H45/H44*100</f>
        <v>61.189189189189186</v>
      </c>
      <c r="J45" s="33">
        <v>24081</v>
      </c>
      <c r="K45" s="22">
        <f>J45/J44*100</f>
        <v>77.768448248021954</v>
      </c>
      <c r="L45" s="8">
        <f t="shared" si="8"/>
        <v>8.5091872791519432</v>
      </c>
      <c r="M45" s="33">
        <v>2277</v>
      </c>
      <c r="N45" s="22">
        <f>M45/M44*100</f>
        <v>60.931228257960932</v>
      </c>
      <c r="O45" s="33">
        <v>2805</v>
      </c>
      <c r="P45" s="22">
        <f>O45/O44*100</f>
        <v>61.689025731251377</v>
      </c>
      <c r="Q45" s="8">
        <f t="shared" si="9"/>
        <v>1.2318840579710144</v>
      </c>
    </row>
    <row r="46" spans="1:17" ht="22.15" customHeight="1" thickBot="1">
      <c r="A46" s="27"/>
      <c r="B46" s="10" t="s">
        <v>12</v>
      </c>
      <c r="C46" s="28">
        <v>854</v>
      </c>
      <c r="D46" s="29">
        <f>C46/C44*100</f>
        <v>28.13838550247117</v>
      </c>
      <c r="E46" s="28">
        <v>862</v>
      </c>
      <c r="F46" s="29">
        <f>E46/E44*100</f>
        <v>27.030417058639074</v>
      </c>
      <c r="G46" s="30">
        <f>E46/C46</f>
        <v>1.0093676814988291</v>
      </c>
      <c r="H46" s="31">
        <v>1795</v>
      </c>
      <c r="I46" s="11">
        <f>H46/H44*100</f>
        <v>38.810810810810807</v>
      </c>
      <c r="J46" s="31">
        <v>6884</v>
      </c>
      <c r="K46" s="11">
        <f>J46/J44*100</f>
        <v>22.231551751978039</v>
      </c>
      <c r="L46" s="12">
        <f>J46/H46</f>
        <v>3.8350974930362116</v>
      </c>
      <c r="M46" s="31">
        <v>1460</v>
      </c>
      <c r="N46" s="11">
        <f>M46/M44*100</f>
        <v>39.068771742039068</v>
      </c>
      <c r="O46" s="31">
        <v>1742</v>
      </c>
      <c r="P46" s="11">
        <f>O46/O44*100</f>
        <v>38.310974268748623</v>
      </c>
      <c r="Q46" s="12">
        <f>O46/M46</f>
        <v>1.1931506849315068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T12" sqref="T12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7265625" style="13" customWidth="1"/>
    <col min="6" max="6" width="7.7265625" style="13" customWidth="1"/>
    <col min="7" max="7" width="6.7265625" style="13" customWidth="1"/>
    <col min="8" max="8" width="9.7265625" style="13" customWidth="1"/>
    <col min="9" max="9" width="7.7265625" style="13" customWidth="1"/>
    <col min="10" max="10" width="11.726562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39"/>
      <c r="B2" s="39"/>
      <c r="C2" s="53" t="s">
        <v>88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4</v>
      </c>
      <c r="E4" s="3" t="s">
        <v>5</v>
      </c>
      <c r="F4" s="4" t="s">
        <v>4</v>
      </c>
      <c r="G4" s="5" t="s">
        <v>18</v>
      </c>
      <c r="H4" s="3" t="s">
        <v>19</v>
      </c>
      <c r="I4" s="4" t="s">
        <v>4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8</v>
      </c>
      <c r="P4" s="4" t="s">
        <v>4</v>
      </c>
      <c r="Q4" s="6" t="s">
        <v>22</v>
      </c>
    </row>
    <row r="5" spans="1:17" s="1" customFormat="1" ht="22.15" customHeight="1">
      <c r="A5" s="15" t="s">
        <v>23</v>
      </c>
      <c r="B5" s="16"/>
      <c r="C5" s="32">
        <f>SUM(C6:C7)</f>
        <v>923912</v>
      </c>
      <c r="D5" s="18">
        <f>D6+D7</f>
        <v>100</v>
      </c>
      <c r="E5" s="32">
        <f t="shared" ref="E5" si="0">SUM(E6:E7)</f>
        <v>1022147</v>
      </c>
      <c r="F5" s="18">
        <f>F6+F7</f>
        <v>100</v>
      </c>
      <c r="G5" s="7">
        <f>E5/C5</f>
        <v>1.1063250612612456</v>
      </c>
      <c r="H5" s="32">
        <f t="shared" ref="H5" si="1">SUM(H6:H7)</f>
        <v>980360</v>
      </c>
      <c r="I5" s="18">
        <f>I6+I7</f>
        <v>100</v>
      </c>
      <c r="J5" s="32">
        <f t="shared" ref="J5" si="2">SUM(J6:J7)</f>
        <v>3874210</v>
      </c>
      <c r="K5" s="18">
        <f>K6+K7</f>
        <v>100</v>
      </c>
      <c r="L5" s="7">
        <f>J5/H5</f>
        <v>3.9518238198212901</v>
      </c>
      <c r="M5" s="32">
        <f t="shared" ref="M5" si="3">SUM(M6:M7)</f>
        <v>678600</v>
      </c>
      <c r="N5" s="18">
        <f>N6+N7</f>
        <v>100</v>
      </c>
      <c r="O5" s="32">
        <f t="shared" ref="O5" si="4">SUM(O6:O7)</f>
        <v>806814</v>
      </c>
      <c r="P5" s="18">
        <f>P6+P7</f>
        <v>100</v>
      </c>
      <c r="Q5" s="7">
        <f>O5/M5</f>
        <v>1.1889389920424402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465410</v>
      </c>
      <c r="D6" s="22">
        <f>C6/C5*100</f>
        <v>50.37384512810744</v>
      </c>
      <c r="E6" s="33">
        <f>E9+E12+E15+E18+E21+E24+E27+E30+E33+E36+E39+E42+E45</f>
        <v>519017</v>
      </c>
      <c r="F6" s="22">
        <f>E6/E5*100</f>
        <v>50.777138709011524</v>
      </c>
      <c r="G6" s="8">
        <f>E6/C6</f>
        <v>1.1151823123697384</v>
      </c>
      <c r="H6" s="33">
        <f>H9+H12+H15+H18+H21+H24+H27+H30+H33+H36+H39+H42+H45</f>
        <v>506932</v>
      </c>
      <c r="I6" s="22">
        <f>H6/H5*100</f>
        <v>51.708760047329548</v>
      </c>
      <c r="J6" s="33">
        <f>J9+J12+J15+J18+J21+J24+J27+J30+J33+J36+J39+J42+J45</f>
        <v>2388601</v>
      </c>
      <c r="K6" s="22">
        <f>J6/J5*100</f>
        <v>61.653885566347725</v>
      </c>
      <c r="L6" s="8">
        <f>J6/H6</f>
        <v>4.7118765435995362</v>
      </c>
      <c r="M6" s="33">
        <f>M9+M12+M15+M18+M21+M24+M27+M30+M33+M36+M39+M42+M45</f>
        <v>353417</v>
      </c>
      <c r="N6" s="22">
        <f>M6/M5*100</f>
        <v>52.08031240789861</v>
      </c>
      <c r="O6" s="33">
        <f t="shared" ref="O6:O7" si="5">O9+O12+O15+O18+O21+O24+O27+O30+O33+O36+O39+O42+O45</f>
        <v>421266</v>
      </c>
      <c r="P6" s="22">
        <f>O6/O5*100</f>
        <v>52.213521332054228</v>
      </c>
      <c r="Q6" s="8">
        <f>O6/M6</f>
        <v>1.191980012280111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458502</v>
      </c>
      <c r="D7" s="22">
        <f>C7/C5*100</f>
        <v>49.626154871892567</v>
      </c>
      <c r="E7" s="33">
        <f>E10+E13+E16+E19+E22+E25+E28+E31+E34+E37+E40+E43+E46</f>
        <v>503130</v>
      </c>
      <c r="F7" s="22">
        <f>E7/E5*100</f>
        <v>49.222861290988476</v>
      </c>
      <c r="G7" s="8">
        <f t="shared" ref="G7:G45" si="6">E7/C7</f>
        <v>1.0973343627726815</v>
      </c>
      <c r="H7" s="33">
        <f>H10+H13+H16+H19+H22+H25+H28+H31+H34+H37+H40+H43+H46</f>
        <v>473428</v>
      </c>
      <c r="I7" s="22">
        <f>H7/H5*100</f>
        <v>48.291239952670445</v>
      </c>
      <c r="J7" s="33">
        <f t="shared" ref="J7" si="7">J10+J13+J16+J19+J22+J25+J28+J31+J34+J37+J40+J43+J46</f>
        <v>1485609</v>
      </c>
      <c r="K7" s="22">
        <f>J7/J5*100</f>
        <v>38.346114433652275</v>
      </c>
      <c r="L7" s="8">
        <f t="shared" ref="L7:L45" si="8">J7/H7</f>
        <v>3.1379829667869243</v>
      </c>
      <c r="M7" s="33">
        <f>M10+M13+M16+M19+M22+M25+M28+M31+M34+M37+M40+M43+M46</f>
        <v>325183</v>
      </c>
      <c r="N7" s="22">
        <f>M7/M5*100</f>
        <v>47.919687592101383</v>
      </c>
      <c r="O7" s="33">
        <f t="shared" si="5"/>
        <v>385548</v>
      </c>
      <c r="P7" s="22">
        <f>O7/O5*100</f>
        <v>47.786478667945772</v>
      </c>
      <c r="Q7" s="8">
        <f t="shared" ref="Q7:Q45" si="9">O7/M7</f>
        <v>1.1856339353533241</v>
      </c>
    </row>
    <row r="8" spans="1:17" s="1" customFormat="1" ht="22.15" customHeight="1">
      <c r="A8" s="23" t="s">
        <v>24</v>
      </c>
      <c r="B8" s="20" t="s">
        <v>9</v>
      </c>
      <c r="C8" s="34">
        <f>SUM(C9:C10)</f>
        <v>187369</v>
      </c>
      <c r="D8" s="25">
        <f>D9+D10</f>
        <v>100</v>
      </c>
      <c r="E8" s="34">
        <f t="shared" ref="E8" si="10">SUM(E9:E10)</f>
        <v>216955</v>
      </c>
      <c r="F8" s="25">
        <f>F9+F10</f>
        <v>100</v>
      </c>
      <c r="G8" s="9">
        <f t="shared" si="6"/>
        <v>1.1579023210883337</v>
      </c>
      <c r="H8" s="34">
        <f t="shared" ref="H8" si="11">SUM(H9:H10)</f>
        <v>185458</v>
      </c>
      <c r="I8" s="25">
        <f>I9+I10</f>
        <v>100</v>
      </c>
      <c r="J8" s="34">
        <f t="shared" ref="J8" si="12">SUM(J9:J10)</f>
        <v>594328</v>
      </c>
      <c r="K8" s="25">
        <f>K9+K10</f>
        <v>100</v>
      </c>
      <c r="L8" s="9">
        <f t="shared" si="8"/>
        <v>3.2046501094587452</v>
      </c>
      <c r="M8" s="34">
        <f t="shared" ref="M8" si="13">SUM(M9:M10)</f>
        <v>127173</v>
      </c>
      <c r="N8" s="25">
        <f>N9+N10</f>
        <v>100</v>
      </c>
      <c r="O8" s="34">
        <f t="shared" ref="O8" si="14">SUM(O9:O10)</f>
        <v>149024</v>
      </c>
      <c r="P8" s="25">
        <f>P9+P10</f>
        <v>100</v>
      </c>
      <c r="Q8" s="9">
        <f t="shared" si="9"/>
        <v>1.1718210626469454</v>
      </c>
    </row>
    <row r="9" spans="1:17" s="1" customFormat="1" ht="22.15" customHeight="1">
      <c r="A9" s="23"/>
      <c r="B9" s="20" t="s">
        <v>10</v>
      </c>
      <c r="C9" s="33">
        <v>87802</v>
      </c>
      <c r="D9" s="22">
        <f>C9/C8*100</f>
        <v>46.86047318393117</v>
      </c>
      <c r="E9" s="33">
        <v>102694</v>
      </c>
      <c r="F9" s="22">
        <f>E9/E8*100</f>
        <v>47.334239819317368</v>
      </c>
      <c r="G9" s="8">
        <f t="shared" si="6"/>
        <v>1.1696088927359285</v>
      </c>
      <c r="H9" s="33">
        <v>87115</v>
      </c>
      <c r="I9" s="22">
        <f>H9/H8*100</f>
        <v>46.972899524420626</v>
      </c>
      <c r="J9" s="33">
        <v>328375</v>
      </c>
      <c r="K9" s="22">
        <f>J9/J8*100</f>
        <v>55.25147729873067</v>
      </c>
      <c r="L9" s="8">
        <f t="shared" si="8"/>
        <v>3.7694426906962062</v>
      </c>
      <c r="M9" s="33">
        <v>63795</v>
      </c>
      <c r="N9" s="22">
        <f>M9/M8*100</f>
        <v>50.163949895024885</v>
      </c>
      <c r="O9" s="33">
        <v>75146</v>
      </c>
      <c r="P9" s="22">
        <f>O9/O8*100</f>
        <v>50.425434829289237</v>
      </c>
      <c r="Q9" s="8">
        <f t="shared" si="9"/>
        <v>1.1779293048044517</v>
      </c>
    </row>
    <row r="10" spans="1:17" s="1" customFormat="1" ht="22.15" customHeight="1">
      <c r="A10" s="23"/>
      <c r="B10" s="20" t="s">
        <v>11</v>
      </c>
      <c r="C10" s="33">
        <v>99567</v>
      </c>
      <c r="D10" s="22">
        <f>C10/C8*100</f>
        <v>53.13952681606883</v>
      </c>
      <c r="E10" s="33">
        <v>114261</v>
      </c>
      <c r="F10" s="22">
        <f>E10/E8*100</f>
        <v>52.665760180682632</v>
      </c>
      <c r="G10" s="8">
        <f t="shared" si="6"/>
        <v>1.1475790171442346</v>
      </c>
      <c r="H10" s="33">
        <v>98343</v>
      </c>
      <c r="I10" s="22">
        <f>H10/H8*100</f>
        <v>53.027100475579381</v>
      </c>
      <c r="J10" s="33">
        <v>265953</v>
      </c>
      <c r="K10" s="22">
        <f>J10/J8*100</f>
        <v>44.74852270126933</v>
      </c>
      <c r="L10" s="8">
        <f t="shared" si="8"/>
        <v>2.7043409291967908</v>
      </c>
      <c r="M10" s="33">
        <v>63378</v>
      </c>
      <c r="N10" s="22">
        <f>M10/M8*100</f>
        <v>49.836050104975108</v>
      </c>
      <c r="O10" s="33">
        <v>73878</v>
      </c>
      <c r="P10" s="22">
        <f>O10/O8*100</f>
        <v>49.574565170710763</v>
      </c>
      <c r="Q10" s="8">
        <f t="shared" si="9"/>
        <v>1.1656726308813783</v>
      </c>
    </row>
    <row r="11" spans="1:17" s="1" customFormat="1" ht="22.15" customHeight="1">
      <c r="A11" s="23" t="s">
        <v>25</v>
      </c>
      <c r="B11" s="20" t="s">
        <v>9</v>
      </c>
      <c r="C11" s="34">
        <f>SUM(C12:C13)</f>
        <v>37583</v>
      </c>
      <c r="D11" s="25">
        <f>D12+D13</f>
        <v>100</v>
      </c>
      <c r="E11" s="34">
        <f t="shared" ref="E11" si="15">SUM(E12:E13)</f>
        <v>39407</v>
      </c>
      <c r="F11" s="25">
        <f>F12+F13</f>
        <v>100</v>
      </c>
      <c r="G11" s="9">
        <f t="shared" si="6"/>
        <v>1.0485325812202326</v>
      </c>
      <c r="H11" s="34">
        <f t="shared" ref="H11" si="16">SUM(H12:H13)</f>
        <v>45262</v>
      </c>
      <c r="I11" s="25">
        <f>I12+I13</f>
        <v>100</v>
      </c>
      <c r="J11" s="34">
        <f t="shared" ref="J11" si="17">SUM(J12:J13)</f>
        <v>211240</v>
      </c>
      <c r="K11" s="25">
        <f>K12+K13</f>
        <v>100</v>
      </c>
      <c r="L11" s="9">
        <f t="shared" si="8"/>
        <v>4.667049622199638</v>
      </c>
      <c r="M11" s="34">
        <f t="shared" ref="M11" si="18">SUM(M12:M13)</f>
        <v>29928</v>
      </c>
      <c r="N11" s="25">
        <f>N12+N13</f>
        <v>100</v>
      </c>
      <c r="O11" s="34">
        <f t="shared" ref="O11" si="19">SUM(O12:O13)</f>
        <v>36237</v>
      </c>
      <c r="P11" s="25">
        <f>P12+P13</f>
        <v>100</v>
      </c>
      <c r="Q11" s="9">
        <f t="shared" si="9"/>
        <v>1.2108059342421813</v>
      </c>
    </row>
    <row r="12" spans="1:17" s="1" customFormat="1" ht="22.15" customHeight="1">
      <c r="A12" s="23"/>
      <c r="B12" s="20" t="s">
        <v>10</v>
      </c>
      <c r="C12" s="33">
        <v>20851</v>
      </c>
      <c r="D12" s="22">
        <f>C12/C11*100</f>
        <v>55.47987121837</v>
      </c>
      <c r="E12" s="33">
        <v>21849</v>
      </c>
      <c r="F12" s="22">
        <f>E12/E11*100</f>
        <v>55.444464181490595</v>
      </c>
      <c r="G12" s="8">
        <f t="shared" si="6"/>
        <v>1.0478634118267709</v>
      </c>
      <c r="H12" s="33">
        <v>25604</v>
      </c>
      <c r="I12" s="22">
        <f>H12/H11*100</f>
        <v>56.568423843400652</v>
      </c>
      <c r="J12" s="33">
        <v>133888</v>
      </c>
      <c r="K12" s="22">
        <f>J12/J11*100</f>
        <v>63.381935239537967</v>
      </c>
      <c r="L12" s="8">
        <f t="shared" si="8"/>
        <v>5.2291829401655994</v>
      </c>
      <c r="M12" s="33">
        <v>16466</v>
      </c>
      <c r="N12" s="22">
        <f>M12/M11*100</f>
        <v>55.018711574445334</v>
      </c>
      <c r="O12" s="33">
        <v>19971</v>
      </c>
      <c r="P12" s="22">
        <f>O12/O11*100</f>
        <v>55.112178160443747</v>
      </c>
      <c r="Q12" s="8">
        <f t="shared" si="9"/>
        <v>1.2128628689420624</v>
      </c>
    </row>
    <row r="13" spans="1:17" s="1" customFormat="1" ht="22.15" customHeight="1">
      <c r="A13" s="23"/>
      <c r="B13" s="20" t="s">
        <v>11</v>
      </c>
      <c r="C13" s="33">
        <v>16732</v>
      </c>
      <c r="D13" s="22">
        <f>C13/C11*100</f>
        <v>44.520128781629992</v>
      </c>
      <c r="E13" s="33">
        <v>17558</v>
      </c>
      <c r="F13" s="22">
        <f>E13/E11*100</f>
        <v>44.555535818509398</v>
      </c>
      <c r="G13" s="8">
        <f t="shared" si="6"/>
        <v>1.0493664833851304</v>
      </c>
      <c r="H13" s="33">
        <v>19658</v>
      </c>
      <c r="I13" s="22">
        <f>H13/H11*100</f>
        <v>43.431576156599355</v>
      </c>
      <c r="J13" s="33">
        <v>77352</v>
      </c>
      <c r="K13" s="22">
        <f>J13/J11*100</f>
        <v>36.618064760462033</v>
      </c>
      <c r="L13" s="8">
        <f t="shared" si="8"/>
        <v>3.9348865601790619</v>
      </c>
      <c r="M13" s="33">
        <v>13462</v>
      </c>
      <c r="N13" s="22">
        <f>M13/M11*100</f>
        <v>44.981288425554666</v>
      </c>
      <c r="O13" s="33">
        <v>16266</v>
      </c>
      <c r="P13" s="22">
        <f>O13/O11*100</f>
        <v>44.887821839556253</v>
      </c>
      <c r="Q13" s="8">
        <f t="shared" si="9"/>
        <v>1.2082900014856635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178609</v>
      </c>
      <c r="D14" s="25">
        <f>D15+D16</f>
        <v>100</v>
      </c>
      <c r="E14" s="34">
        <f t="shared" ref="E14" si="20">SUM(E15:E16)</f>
        <v>207120</v>
      </c>
      <c r="F14" s="25">
        <f>F15+F16</f>
        <v>100</v>
      </c>
      <c r="G14" s="9">
        <f t="shared" si="6"/>
        <v>1.1596280142657984</v>
      </c>
      <c r="H14" s="34">
        <f t="shared" ref="H14" si="21">SUM(H15:H16)</f>
        <v>181056</v>
      </c>
      <c r="I14" s="25">
        <f>I15+I16</f>
        <v>100</v>
      </c>
      <c r="J14" s="34">
        <f t="shared" ref="J14" si="22">SUM(J15:J16)</f>
        <v>615961</v>
      </c>
      <c r="K14" s="25">
        <f>K15+K16</f>
        <v>100</v>
      </c>
      <c r="L14" s="9">
        <f t="shared" si="8"/>
        <v>3.402046880523153</v>
      </c>
      <c r="M14" s="34">
        <f t="shared" ref="M14" si="23">SUM(M15:M16)</f>
        <v>122815</v>
      </c>
      <c r="N14" s="25">
        <f>N15+N16</f>
        <v>100</v>
      </c>
      <c r="O14" s="34">
        <f t="shared" ref="O14" si="24">SUM(O15:O16)</f>
        <v>144435</v>
      </c>
      <c r="P14" s="25">
        <f>P15+P16</f>
        <v>100</v>
      </c>
      <c r="Q14" s="9">
        <f t="shared" si="9"/>
        <v>1.1760371290151854</v>
      </c>
    </row>
    <row r="15" spans="1:17" s="1" customFormat="1" ht="22.15" customHeight="1">
      <c r="A15" s="23"/>
      <c r="B15" s="20" t="s">
        <v>10</v>
      </c>
      <c r="C15" s="33">
        <v>87609</v>
      </c>
      <c r="D15" s="22">
        <f>C15/C14*100</f>
        <v>49.050719728569106</v>
      </c>
      <c r="E15" s="33">
        <v>102138</v>
      </c>
      <c r="F15" s="22">
        <f>E15/E14*100</f>
        <v>49.313441483198147</v>
      </c>
      <c r="G15" s="8">
        <f t="shared" si="6"/>
        <v>1.1658391261171797</v>
      </c>
      <c r="H15" s="33">
        <v>89380</v>
      </c>
      <c r="I15" s="22">
        <f>H15/H14*100</f>
        <v>49.365942028985508</v>
      </c>
      <c r="J15" s="33">
        <v>363247</v>
      </c>
      <c r="K15" s="22">
        <f>J15/J14*100</f>
        <v>58.972402473533222</v>
      </c>
      <c r="L15" s="8">
        <f t="shared" si="8"/>
        <v>4.0640747370776458</v>
      </c>
      <c r="M15" s="33">
        <v>62827</v>
      </c>
      <c r="N15" s="22">
        <f>M15/M14*100</f>
        <v>51.155803444204693</v>
      </c>
      <c r="O15" s="33">
        <v>74134</v>
      </c>
      <c r="P15" s="22">
        <f>O15/O14*100</f>
        <v>51.326894450791016</v>
      </c>
      <c r="Q15" s="8">
        <f t="shared" si="9"/>
        <v>1.1799703948939151</v>
      </c>
    </row>
    <row r="16" spans="1:17" s="1" customFormat="1" ht="22.15" customHeight="1">
      <c r="A16" s="23"/>
      <c r="B16" s="20" t="s">
        <v>11</v>
      </c>
      <c r="C16" s="33">
        <v>91000</v>
      </c>
      <c r="D16" s="22">
        <f>C16/C14*100</f>
        <v>50.949280271430887</v>
      </c>
      <c r="E16" s="33">
        <v>104982</v>
      </c>
      <c r="F16" s="22">
        <f>E16/E14*100</f>
        <v>50.686558516801853</v>
      </c>
      <c r="G16" s="8">
        <f t="shared" si="6"/>
        <v>1.1536483516483516</v>
      </c>
      <c r="H16" s="33">
        <v>91676</v>
      </c>
      <c r="I16" s="22">
        <f>H16/H14*100</f>
        <v>50.634057971014492</v>
      </c>
      <c r="J16" s="33">
        <v>252714</v>
      </c>
      <c r="K16" s="22">
        <f>J16/J14*100</f>
        <v>41.027597526466778</v>
      </c>
      <c r="L16" s="8">
        <f t="shared" si="8"/>
        <v>2.7565993280684147</v>
      </c>
      <c r="M16" s="33">
        <v>59988</v>
      </c>
      <c r="N16" s="22">
        <f>M16/M14*100</f>
        <v>48.8441965557953</v>
      </c>
      <c r="O16" s="33">
        <v>70301</v>
      </c>
      <c r="P16" s="22">
        <f>O16/O14*100</f>
        <v>48.673105549208991</v>
      </c>
      <c r="Q16" s="8">
        <f t="shared" si="9"/>
        <v>1.1719177168767088</v>
      </c>
    </row>
    <row r="17" spans="1:17" s="1" customFormat="1" ht="22.15" customHeight="1">
      <c r="A17" s="23" t="s">
        <v>27</v>
      </c>
      <c r="B17" s="20" t="s">
        <v>9</v>
      </c>
      <c r="C17" s="34">
        <f>SUM(C18:C19)</f>
        <v>72060</v>
      </c>
      <c r="D17" s="25">
        <f>D18+D19</f>
        <v>100</v>
      </c>
      <c r="E17" s="34">
        <f t="shared" ref="E17" si="25">SUM(E18:E19)</f>
        <v>77585</v>
      </c>
      <c r="F17" s="25">
        <f>F18+F19</f>
        <v>100</v>
      </c>
      <c r="G17" s="9">
        <f t="shared" si="6"/>
        <v>1.0766722175964474</v>
      </c>
      <c r="H17" s="34">
        <f t="shared" ref="H17" si="26">SUM(H18:H19)</f>
        <v>76950</v>
      </c>
      <c r="I17" s="25">
        <f>I18+I19</f>
        <v>100</v>
      </c>
      <c r="J17" s="34">
        <f t="shared" ref="J17" si="27">SUM(J18:J19)</f>
        <v>298174</v>
      </c>
      <c r="K17" s="25">
        <f>K18+K19</f>
        <v>100</v>
      </c>
      <c r="L17" s="9">
        <f t="shared" si="8"/>
        <v>3.8749057829759583</v>
      </c>
      <c r="M17" s="34">
        <f t="shared" ref="M17" si="28">SUM(M18:M19)</f>
        <v>58199</v>
      </c>
      <c r="N17" s="25">
        <f>N18+N19</f>
        <v>100</v>
      </c>
      <c r="O17" s="34">
        <f t="shared" ref="O17" si="29">SUM(O18:O19)</f>
        <v>70553</v>
      </c>
      <c r="P17" s="25">
        <f>P18+P19</f>
        <v>100</v>
      </c>
      <c r="Q17" s="9">
        <f t="shared" si="9"/>
        <v>1.2122716885169849</v>
      </c>
    </row>
    <row r="18" spans="1:17" s="1" customFormat="1" ht="22.15" customHeight="1">
      <c r="A18" s="23"/>
      <c r="B18" s="20" t="s">
        <v>10</v>
      </c>
      <c r="C18" s="33">
        <v>37766</v>
      </c>
      <c r="D18" s="22">
        <f>C18/C17*100</f>
        <v>52.409103524840404</v>
      </c>
      <c r="E18" s="33">
        <v>40585</v>
      </c>
      <c r="F18" s="22">
        <f>E18/E17*100</f>
        <v>52.31036927241091</v>
      </c>
      <c r="G18" s="8">
        <f t="shared" si="6"/>
        <v>1.0746438595562147</v>
      </c>
      <c r="H18" s="33">
        <v>41249</v>
      </c>
      <c r="I18" s="22">
        <f>H18/H17*100</f>
        <v>53.604938271604944</v>
      </c>
      <c r="J18" s="33">
        <v>191660</v>
      </c>
      <c r="K18" s="22">
        <f>J18/J17*100</f>
        <v>64.277904847505155</v>
      </c>
      <c r="L18" s="8">
        <f t="shared" si="8"/>
        <v>4.6464156706829254</v>
      </c>
      <c r="M18" s="33">
        <v>30170</v>
      </c>
      <c r="N18" s="22">
        <f>M18/M17*100</f>
        <v>51.839378683482529</v>
      </c>
      <c r="O18" s="33">
        <v>36513</v>
      </c>
      <c r="P18" s="22">
        <f>O18/O17*100</f>
        <v>51.752583164429581</v>
      </c>
      <c r="Q18" s="8">
        <f t="shared" si="9"/>
        <v>1.2102419622141201</v>
      </c>
    </row>
    <row r="19" spans="1:17" s="1" customFormat="1" ht="22.15" customHeight="1">
      <c r="A19" s="23"/>
      <c r="B19" s="20" t="s">
        <v>11</v>
      </c>
      <c r="C19" s="33">
        <v>34294</v>
      </c>
      <c r="D19" s="22">
        <f>C19/C17*100</f>
        <v>47.590896475159589</v>
      </c>
      <c r="E19" s="33">
        <v>37000</v>
      </c>
      <c r="F19" s="22">
        <f>E19/E17*100</f>
        <v>47.68963072758909</v>
      </c>
      <c r="G19" s="8">
        <f t="shared" si="6"/>
        <v>1.0789059310666589</v>
      </c>
      <c r="H19" s="33">
        <v>35701</v>
      </c>
      <c r="I19" s="22">
        <f>H19/H17*100</f>
        <v>46.395061728395056</v>
      </c>
      <c r="J19" s="33">
        <v>106514</v>
      </c>
      <c r="K19" s="22">
        <f>J19/J17*100</f>
        <v>35.722095152494852</v>
      </c>
      <c r="L19" s="8">
        <f t="shared" si="8"/>
        <v>2.9835018626929219</v>
      </c>
      <c r="M19" s="33">
        <v>28029</v>
      </c>
      <c r="N19" s="22">
        <f>M19/M17*100</f>
        <v>48.160621316517464</v>
      </c>
      <c r="O19" s="33">
        <v>34040</v>
      </c>
      <c r="P19" s="22">
        <f>O19/O17*100</f>
        <v>48.247416835570419</v>
      </c>
      <c r="Q19" s="8">
        <f t="shared" si="9"/>
        <v>1.2144564558136217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65961</v>
      </c>
      <c r="D20" s="25">
        <f>D21+D22</f>
        <v>100</v>
      </c>
      <c r="E20" s="34">
        <f t="shared" ref="E20" si="30">SUM(E21:E22)</f>
        <v>73247</v>
      </c>
      <c r="F20" s="25">
        <f>F21+F22</f>
        <v>100</v>
      </c>
      <c r="G20" s="9">
        <f t="shared" si="6"/>
        <v>1.1104592107457436</v>
      </c>
      <c r="H20" s="34">
        <f t="shared" ref="H20" si="31">SUM(H21:H22)</f>
        <v>70454</v>
      </c>
      <c r="I20" s="25">
        <f>I21+I22</f>
        <v>100</v>
      </c>
      <c r="J20" s="34">
        <f t="shared" ref="J20" si="32">SUM(J21:J22)</f>
        <v>442775</v>
      </c>
      <c r="K20" s="25">
        <f>K21+K22</f>
        <v>100</v>
      </c>
      <c r="L20" s="9">
        <f t="shared" si="8"/>
        <v>6.2845970420416162</v>
      </c>
      <c r="M20" s="34">
        <f t="shared" ref="M20" si="33">SUM(M21:M22)</f>
        <v>49420</v>
      </c>
      <c r="N20" s="25">
        <f>N21+N22</f>
        <v>100</v>
      </c>
      <c r="O20" s="34">
        <f t="shared" ref="O20" si="34">SUM(O21:O22)</f>
        <v>58903</v>
      </c>
      <c r="P20" s="25">
        <f>P21+P22</f>
        <v>100</v>
      </c>
      <c r="Q20" s="9">
        <f t="shared" si="9"/>
        <v>1.1918858761634965</v>
      </c>
    </row>
    <row r="21" spans="1:17" s="1" customFormat="1" ht="22.15" customHeight="1">
      <c r="A21" s="23"/>
      <c r="B21" s="20" t="s">
        <v>10</v>
      </c>
      <c r="C21" s="33">
        <v>34038</v>
      </c>
      <c r="D21" s="22">
        <f>C21/C20*100</f>
        <v>51.603220084595449</v>
      </c>
      <c r="E21" s="33">
        <v>38203</v>
      </c>
      <c r="F21" s="22">
        <f>E21/E20*100</f>
        <v>52.156402309992224</v>
      </c>
      <c r="G21" s="8">
        <f t="shared" si="6"/>
        <v>1.1223632410834949</v>
      </c>
      <c r="H21" s="33">
        <v>36702</v>
      </c>
      <c r="I21" s="22">
        <f>H21/H20*100</f>
        <v>52.093564595338805</v>
      </c>
      <c r="J21" s="33">
        <v>282305</v>
      </c>
      <c r="K21" s="22">
        <f>J21/J20*100</f>
        <v>63.758116424820734</v>
      </c>
      <c r="L21" s="8">
        <f t="shared" si="8"/>
        <v>7.6918151599367883</v>
      </c>
      <c r="M21" s="33">
        <v>25077</v>
      </c>
      <c r="N21" s="22">
        <f>M21/M20*100</f>
        <v>50.742614326183734</v>
      </c>
      <c r="O21" s="33">
        <v>29898</v>
      </c>
      <c r="P21" s="22">
        <f>O21/O20*100</f>
        <v>50.758025906999649</v>
      </c>
      <c r="Q21" s="8">
        <f t="shared" si="9"/>
        <v>1.192247876540256</v>
      </c>
    </row>
    <row r="22" spans="1:17" s="1" customFormat="1" ht="22.15" customHeight="1">
      <c r="A22" s="23"/>
      <c r="B22" s="20" t="s">
        <v>11</v>
      </c>
      <c r="C22" s="33">
        <v>31923</v>
      </c>
      <c r="D22" s="22">
        <f>C22/C20*100</f>
        <v>48.396779915404558</v>
      </c>
      <c r="E22" s="33">
        <v>35044</v>
      </c>
      <c r="F22" s="22">
        <f>E22/E20*100</f>
        <v>47.843597690007783</v>
      </c>
      <c r="G22" s="8">
        <f t="shared" si="6"/>
        <v>1.0977665006421702</v>
      </c>
      <c r="H22" s="33">
        <v>33752</v>
      </c>
      <c r="I22" s="22">
        <f>H22/H20*100</f>
        <v>47.906435404661195</v>
      </c>
      <c r="J22" s="33">
        <v>160470</v>
      </c>
      <c r="K22" s="22">
        <f>J22/J20*100</f>
        <v>36.241883575179266</v>
      </c>
      <c r="L22" s="8">
        <f t="shared" si="8"/>
        <v>4.7543849253377575</v>
      </c>
      <c r="M22" s="33">
        <v>24343</v>
      </c>
      <c r="N22" s="22">
        <f>M22/M20*100</f>
        <v>49.257385673816266</v>
      </c>
      <c r="O22" s="33">
        <v>29005</v>
      </c>
      <c r="P22" s="22">
        <f>O22/O20*100</f>
        <v>49.241974093000358</v>
      </c>
      <c r="Q22" s="8">
        <f t="shared" si="9"/>
        <v>1.1915129606046913</v>
      </c>
    </row>
    <row r="23" spans="1:17" s="1" customFormat="1" ht="22.15" customHeight="1">
      <c r="A23" s="23" t="s">
        <v>29</v>
      </c>
      <c r="B23" s="20" t="s">
        <v>9</v>
      </c>
      <c r="C23" s="34">
        <f>SUM(C24:C25)</f>
        <v>30733</v>
      </c>
      <c r="D23" s="25">
        <f>D24+D25</f>
        <v>100</v>
      </c>
      <c r="E23" s="34">
        <f t="shared" ref="E23" si="35">SUM(E24:E25)</f>
        <v>33018</v>
      </c>
      <c r="F23" s="25">
        <f>F24+F25</f>
        <v>100</v>
      </c>
      <c r="G23" s="9">
        <f t="shared" si="6"/>
        <v>1.0743500471805552</v>
      </c>
      <c r="H23" s="34">
        <f t="shared" ref="H23" si="36">SUM(H24:H25)</f>
        <v>37313</v>
      </c>
      <c r="I23" s="25">
        <f>I24+I25</f>
        <v>100</v>
      </c>
      <c r="J23" s="34">
        <f t="shared" ref="J23" si="37">SUM(J24:J25)</f>
        <v>248759</v>
      </c>
      <c r="K23" s="25">
        <f>K24+K25</f>
        <v>100</v>
      </c>
      <c r="L23" s="9">
        <f t="shared" si="8"/>
        <v>6.6668185350950067</v>
      </c>
      <c r="M23" s="34">
        <f t="shared" ref="M23" si="38">SUM(M24:M25)</f>
        <v>27482</v>
      </c>
      <c r="N23" s="25">
        <f>N24+N25</f>
        <v>100</v>
      </c>
      <c r="O23" s="34">
        <f t="shared" ref="O23" si="39">SUM(O24:O25)</f>
        <v>33184</v>
      </c>
      <c r="P23" s="25">
        <f>P24+P25</f>
        <v>100</v>
      </c>
      <c r="Q23" s="9">
        <f t="shared" si="9"/>
        <v>1.2074812604613929</v>
      </c>
    </row>
    <row r="24" spans="1:17" s="1" customFormat="1" ht="22.15" customHeight="1">
      <c r="A24" s="23"/>
      <c r="B24" s="20" t="s">
        <v>10</v>
      </c>
      <c r="C24" s="33">
        <v>17481</v>
      </c>
      <c r="D24" s="22">
        <f>C24/C23*100</f>
        <v>56.880226466664496</v>
      </c>
      <c r="E24" s="33">
        <v>18952</v>
      </c>
      <c r="F24" s="22">
        <f>E24/E23*100</f>
        <v>57.398994487855106</v>
      </c>
      <c r="G24" s="8">
        <f t="shared" si="6"/>
        <v>1.0841485040901551</v>
      </c>
      <c r="H24" s="33">
        <v>21467</v>
      </c>
      <c r="I24" s="22">
        <f>H24/H23*100</f>
        <v>57.532227373837543</v>
      </c>
      <c r="J24" s="33">
        <v>166979</v>
      </c>
      <c r="K24" s="22">
        <f>J24/J23*100</f>
        <v>67.124807544651659</v>
      </c>
      <c r="L24" s="8">
        <f t="shared" si="8"/>
        <v>7.7784040620487263</v>
      </c>
      <c r="M24" s="33">
        <v>14664</v>
      </c>
      <c r="N24" s="22">
        <f>M24/M23*100</f>
        <v>53.358561967833495</v>
      </c>
      <c r="O24" s="33">
        <v>17613</v>
      </c>
      <c r="P24" s="22">
        <f>O24/O23*100</f>
        <v>53.076783992285435</v>
      </c>
      <c r="Q24" s="8">
        <f t="shared" si="9"/>
        <v>1.2011047463175122</v>
      </c>
    </row>
    <row r="25" spans="1:17" s="1" customFormat="1" ht="22.15" customHeight="1">
      <c r="A25" s="23"/>
      <c r="B25" s="20" t="s">
        <v>11</v>
      </c>
      <c r="C25" s="33">
        <v>13252</v>
      </c>
      <c r="D25" s="22">
        <f>C25/C23*100</f>
        <v>43.119773533335504</v>
      </c>
      <c r="E25" s="33">
        <v>14066</v>
      </c>
      <c r="F25" s="22">
        <f>E25/E23*100</f>
        <v>42.601005512144887</v>
      </c>
      <c r="G25" s="8">
        <f t="shared" si="6"/>
        <v>1.0614246906127378</v>
      </c>
      <c r="H25" s="33">
        <v>15846</v>
      </c>
      <c r="I25" s="22">
        <f>H25/H23*100</f>
        <v>42.467772626162464</v>
      </c>
      <c r="J25" s="33">
        <v>81780</v>
      </c>
      <c r="K25" s="22">
        <f>J25/J23*100</f>
        <v>32.875192455348348</v>
      </c>
      <c r="L25" s="8">
        <f t="shared" si="8"/>
        <v>5.1609238924649752</v>
      </c>
      <c r="M25" s="33">
        <v>12818</v>
      </c>
      <c r="N25" s="22">
        <f>M25/M23*100</f>
        <v>46.641438032166512</v>
      </c>
      <c r="O25" s="33">
        <v>15571</v>
      </c>
      <c r="P25" s="22">
        <f>O25/O23*100</f>
        <v>46.923216007714565</v>
      </c>
      <c r="Q25" s="8">
        <f t="shared" si="9"/>
        <v>1.2147760961148386</v>
      </c>
    </row>
    <row r="26" spans="1:17" s="1" customFormat="1" ht="22.15" customHeight="1">
      <c r="A26" s="23" t="s">
        <v>30</v>
      </c>
      <c r="B26" s="20" t="s">
        <v>9</v>
      </c>
      <c r="C26" s="34">
        <f>SUM(C27:C28)</f>
        <v>79032</v>
      </c>
      <c r="D26" s="25">
        <f>D27+D28</f>
        <v>100</v>
      </c>
      <c r="E26" s="34">
        <f t="shared" ref="E26" si="40">SUM(E27:E28)</f>
        <v>88968</v>
      </c>
      <c r="F26" s="25">
        <f>F27+F28</f>
        <v>100</v>
      </c>
      <c r="G26" s="9">
        <f t="shared" si="6"/>
        <v>1.1257212268448225</v>
      </c>
      <c r="H26" s="34">
        <f t="shared" ref="H26" si="41">SUM(H27:H28)</f>
        <v>84415</v>
      </c>
      <c r="I26" s="25">
        <f>I27+I28</f>
        <v>100</v>
      </c>
      <c r="J26" s="34">
        <f t="shared" ref="J26" si="42">SUM(J27:J28)</f>
        <v>283361</v>
      </c>
      <c r="K26" s="25">
        <f>K27+K28</f>
        <v>100</v>
      </c>
      <c r="L26" s="9">
        <f t="shared" si="8"/>
        <v>3.3567612391162709</v>
      </c>
      <c r="M26" s="34">
        <f t="shared" ref="M26" si="43">SUM(M27:M28)</f>
        <v>49104</v>
      </c>
      <c r="N26" s="25">
        <f>N27+N28</f>
        <v>100</v>
      </c>
      <c r="O26" s="34">
        <f t="shared" ref="O26" si="44">SUM(O27:O28)</f>
        <v>57533</v>
      </c>
      <c r="P26" s="25">
        <f>P27+P28</f>
        <v>100</v>
      </c>
      <c r="Q26" s="9">
        <f t="shared" si="9"/>
        <v>1.1716560768980124</v>
      </c>
    </row>
    <row r="27" spans="1:17" s="1" customFormat="1" ht="22.15" customHeight="1">
      <c r="A27" s="23"/>
      <c r="B27" s="20" t="s">
        <v>10</v>
      </c>
      <c r="C27" s="33">
        <v>39635</v>
      </c>
      <c r="D27" s="22">
        <f>C27/C26*100</f>
        <v>50.150571920234846</v>
      </c>
      <c r="E27" s="33">
        <v>45370</v>
      </c>
      <c r="F27" s="22">
        <f>E27/E26*100</f>
        <v>50.99586368132362</v>
      </c>
      <c r="G27" s="8">
        <f t="shared" si="6"/>
        <v>1.1446953450233379</v>
      </c>
      <c r="H27" s="33">
        <v>42724</v>
      </c>
      <c r="I27" s="22">
        <f>H27/H26*100</f>
        <v>50.611858082094422</v>
      </c>
      <c r="J27" s="33">
        <v>163696</v>
      </c>
      <c r="K27" s="22">
        <f>J27/J26*100</f>
        <v>57.769417809790333</v>
      </c>
      <c r="L27" s="8">
        <f t="shared" si="8"/>
        <v>3.8314764535155885</v>
      </c>
      <c r="M27" s="33">
        <v>26796</v>
      </c>
      <c r="N27" s="22">
        <f>M27/M26*100</f>
        <v>54.569892473118273</v>
      </c>
      <c r="O27" s="33">
        <v>31831</v>
      </c>
      <c r="P27" s="22">
        <f>O27/O26*100</f>
        <v>55.326508264821925</v>
      </c>
      <c r="Q27" s="8">
        <f t="shared" si="9"/>
        <v>1.1879011792804897</v>
      </c>
    </row>
    <row r="28" spans="1:17" s="1" customFormat="1" ht="22.15" customHeight="1">
      <c r="A28" s="23"/>
      <c r="B28" s="20" t="s">
        <v>11</v>
      </c>
      <c r="C28" s="33">
        <v>39397</v>
      </c>
      <c r="D28" s="22">
        <f>C28/C26*100</f>
        <v>49.849428079765154</v>
      </c>
      <c r="E28" s="33">
        <v>43598</v>
      </c>
      <c r="F28" s="22">
        <f>E28/E26*100</f>
        <v>49.00413631867638</v>
      </c>
      <c r="G28" s="8">
        <f t="shared" si="6"/>
        <v>1.1066324847069573</v>
      </c>
      <c r="H28" s="33">
        <v>41691</v>
      </c>
      <c r="I28" s="22">
        <f>H28/H26*100</f>
        <v>49.388141917905585</v>
      </c>
      <c r="J28" s="33">
        <v>119665</v>
      </c>
      <c r="K28" s="22">
        <f>J28/J26*100</f>
        <v>42.230582190209667</v>
      </c>
      <c r="L28" s="8">
        <f t="shared" si="8"/>
        <v>2.8702837542874962</v>
      </c>
      <c r="M28" s="33">
        <v>22308</v>
      </c>
      <c r="N28" s="22">
        <f>M28/M26*100</f>
        <v>45.43010752688172</v>
      </c>
      <c r="O28" s="33">
        <v>25702</v>
      </c>
      <c r="P28" s="22">
        <f>O28/O26*100</f>
        <v>44.673491735178075</v>
      </c>
      <c r="Q28" s="8">
        <f t="shared" si="9"/>
        <v>1.1521427290658059</v>
      </c>
    </row>
    <row r="29" spans="1:17" s="1" customFormat="1" ht="22.15" customHeight="1">
      <c r="A29" s="23" t="s">
        <v>31</v>
      </c>
      <c r="B29" s="20" t="s">
        <v>9</v>
      </c>
      <c r="C29" s="34">
        <f>SUM(C30:C31)</f>
        <v>81837</v>
      </c>
      <c r="D29" s="25">
        <f>D30+D31</f>
        <v>100</v>
      </c>
      <c r="E29" s="34">
        <f t="shared" ref="E29" si="45">SUM(E30:E31)</f>
        <v>88532</v>
      </c>
      <c r="F29" s="25">
        <f>F30+F31</f>
        <v>100</v>
      </c>
      <c r="G29" s="9">
        <f t="shared" si="6"/>
        <v>1.0818089617165829</v>
      </c>
      <c r="H29" s="34">
        <f t="shared" ref="H29" si="46">SUM(H30:H31)</f>
        <v>82711</v>
      </c>
      <c r="I29" s="25">
        <f>I30+I31</f>
        <v>100</v>
      </c>
      <c r="J29" s="34">
        <f t="shared" ref="J29" si="47">SUM(J30:J31)</f>
        <v>260019</v>
      </c>
      <c r="K29" s="25">
        <f>K30+K31</f>
        <v>100</v>
      </c>
      <c r="L29" s="9">
        <f t="shared" si="8"/>
        <v>3.1437051903616204</v>
      </c>
      <c r="M29" s="34">
        <f t="shared" ref="M29" si="48">SUM(M30:M31)</f>
        <v>59553</v>
      </c>
      <c r="N29" s="25">
        <f>N30+N31</f>
        <v>100</v>
      </c>
      <c r="O29" s="34">
        <f t="shared" ref="O29" si="49">SUM(O30:O31)</f>
        <v>70033</v>
      </c>
      <c r="P29" s="25">
        <f>P30+P31</f>
        <v>100</v>
      </c>
      <c r="Q29" s="9">
        <f t="shared" si="9"/>
        <v>1.1759777005356573</v>
      </c>
    </row>
    <row r="30" spans="1:17" s="1" customFormat="1" ht="22.15" customHeight="1">
      <c r="A30" s="23"/>
      <c r="B30" s="20" t="s">
        <v>10</v>
      </c>
      <c r="C30" s="33">
        <v>41102</v>
      </c>
      <c r="D30" s="22">
        <f>C30/C29*100</f>
        <v>50.224226205750455</v>
      </c>
      <c r="E30" s="33">
        <v>44931</v>
      </c>
      <c r="F30" s="22">
        <f>E30/E29*100</f>
        <v>50.751140830434196</v>
      </c>
      <c r="G30" s="8">
        <f t="shared" si="6"/>
        <v>1.0931584837720791</v>
      </c>
      <c r="H30" s="33">
        <v>41661</v>
      </c>
      <c r="I30" s="22">
        <f>H30/H29*100</f>
        <v>50.369358368294428</v>
      </c>
      <c r="J30" s="33">
        <v>150903</v>
      </c>
      <c r="K30" s="22">
        <f>J30/J29*100</f>
        <v>58.035374338029143</v>
      </c>
      <c r="L30" s="8">
        <f t="shared" si="8"/>
        <v>3.6221646143875565</v>
      </c>
      <c r="M30" s="33">
        <v>31500</v>
      </c>
      <c r="N30" s="22">
        <f>M30/M29*100</f>
        <v>52.894060752606919</v>
      </c>
      <c r="O30" s="33">
        <v>37355</v>
      </c>
      <c r="P30" s="22">
        <f>O30/O29*100</f>
        <v>53.339140119657877</v>
      </c>
      <c r="Q30" s="8">
        <f t="shared" si="9"/>
        <v>1.185873015873016</v>
      </c>
    </row>
    <row r="31" spans="1:17" s="1" customFormat="1" ht="22.15" customHeight="1">
      <c r="A31" s="23"/>
      <c r="B31" s="20" t="s">
        <v>11</v>
      </c>
      <c r="C31" s="33">
        <v>40735</v>
      </c>
      <c r="D31" s="22">
        <f>C31/C29*100</f>
        <v>49.775773794249545</v>
      </c>
      <c r="E31" s="33">
        <v>43601</v>
      </c>
      <c r="F31" s="22">
        <f>E31/E29*100</f>
        <v>49.248859169565804</v>
      </c>
      <c r="G31" s="8">
        <f t="shared" si="6"/>
        <v>1.0703571866944888</v>
      </c>
      <c r="H31" s="33">
        <v>41050</v>
      </c>
      <c r="I31" s="22">
        <f>H31/H29*100</f>
        <v>49.630641631705579</v>
      </c>
      <c r="J31" s="33">
        <v>109116</v>
      </c>
      <c r="K31" s="22">
        <f>J31/J29*100</f>
        <v>41.964625661970857</v>
      </c>
      <c r="L31" s="8">
        <f t="shared" si="8"/>
        <v>2.6581242387332522</v>
      </c>
      <c r="M31" s="33">
        <v>28053</v>
      </c>
      <c r="N31" s="22">
        <f>M31/M29*100</f>
        <v>47.105939247393081</v>
      </c>
      <c r="O31" s="33">
        <v>32678</v>
      </c>
      <c r="P31" s="22">
        <f>O31/O29*100</f>
        <v>46.660859880342123</v>
      </c>
      <c r="Q31" s="8">
        <f t="shared" si="9"/>
        <v>1.1648665026913343</v>
      </c>
    </row>
    <row r="32" spans="1:17" s="1" customFormat="1" ht="22.15" customHeight="1">
      <c r="A32" s="23" t="s">
        <v>32</v>
      </c>
      <c r="B32" s="20" t="s">
        <v>9</v>
      </c>
      <c r="C32" s="34">
        <f>SUM(C33:C34)</f>
        <v>49310</v>
      </c>
      <c r="D32" s="25">
        <f>D33+D34</f>
        <v>100</v>
      </c>
      <c r="E32" s="34">
        <f t="shared" ref="E32" si="50">SUM(E33:E34)</f>
        <v>53251</v>
      </c>
      <c r="F32" s="25">
        <f>F33+F34</f>
        <v>100</v>
      </c>
      <c r="G32" s="9">
        <f t="shared" si="6"/>
        <v>1.0799229365240317</v>
      </c>
      <c r="H32" s="34">
        <f t="shared" ref="H32" si="51">SUM(H33:H34)</f>
        <v>55657</v>
      </c>
      <c r="I32" s="25">
        <f>I33+I34</f>
        <v>100</v>
      </c>
      <c r="J32" s="34">
        <f t="shared" ref="J32" si="52">SUM(J33:J34)</f>
        <v>198217</v>
      </c>
      <c r="K32" s="25">
        <f>K33+K34</f>
        <v>100</v>
      </c>
      <c r="L32" s="9">
        <f t="shared" si="8"/>
        <v>3.5614028783441434</v>
      </c>
      <c r="M32" s="34">
        <f t="shared" ref="M32" si="53">SUM(M33:M34)</f>
        <v>40935</v>
      </c>
      <c r="N32" s="25">
        <f>N33+N34</f>
        <v>100</v>
      </c>
      <c r="O32" s="34">
        <f t="shared" ref="O32" si="54">SUM(O33:O34)</f>
        <v>49745</v>
      </c>
      <c r="P32" s="25">
        <f>P33+P34</f>
        <v>100</v>
      </c>
      <c r="Q32" s="9">
        <f t="shared" si="9"/>
        <v>1.2152192500305363</v>
      </c>
    </row>
    <row r="33" spans="1:17" s="1" customFormat="1" ht="22.15" customHeight="1">
      <c r="A33" s="23"/>
      <c r="B33" s="20" t="s">
        <v>10</v>
      </c>
      <c r="C33" s="33">
        <v>25261</v>
      </c>
      <c r="D33" s="22">
        <f>C33/C32*100</f>
        <v>51.228959643074425</v>
      </c>
      <c r="E33" s="33">
        <v>26614</v>
      </c>
      <c r="F33" s="22">
        <f>E33/E32*100</f>
        <v>49.978404161424201</v>
      </c>
      <c r="G33" s="8">
        <f t="shared" si="6"/>
        <v>1.0535608249871342</v>
      </c>
      <c r="H33" s="33">
        <v>29174</v>
      </c>
      <c r="I33" s="22">
        <f>H33/H32*100</f>
        <v>52.417485671164457</v>
      </c>
      <c r="J33" s="33">
        <v>120116</v>
      </c>
      <c r="K33" s="22">
        <f>J33/J32*100</f>
        <v>60.598233249418563</v>
      </c>
      <c r="L33" s="8">
        <f t="shared" si="8"/>
        <v>4.1172276684719273</v>
      </c>
      <c r="M33" s="33">
        <v>21276</v>
      </c>
      <c r="N33" s="22">
        <f>M33/M32*100</f>
        <v>51.975082447783073</v>
      </c>
      <c r="O33" s="33">
        <v>25744</v>
      </c>
      <c r="P33" s="22">
        <f>O33/O32*100</f>
        <v>51.751934867825909</v>
      </c>
      <c r="Q33" s="8">
        <f t="shared" si="9"/>
        <v>1.2100018800526415</v>
      </c>
    </row>
    <row r="34" spans="1:17" s="1" customFormat="1" ht="22.15" customHeight="1">
      <c r="A34" s="23"/>
      <c r="B34" s="20" t="s">
        <v>11</v>
      </c>
      <c r="C34" s="33">
        <v>24049</v>
      </c>
      <c r="D34" s="22">
        <f>C34/C32*100</f>
        <v>48.771040356925575</v>
      </c>
      <c r="E34" s="33">
        <v>26637</v>
      </c>
      <c r="F34" s="22">
        <f>E34/E32*100</f>
        <v>50.021595838575806</v>
      </c>
      <c r="G34" s="8">
        <f t="shared" si="6"/>
        <v>1.1076136221880328</v>
      </c>
      <c r="H34" s="33">
        <v>26483</v>
      </c>
      <c r="I34" s="22">
        <f>H34/H32*100</f>
        <v>47.582514328835543</v>
      </c>
      <c r="J34" s="33">
        <v>78101</v>
      </c>
      <c r="K34" s="22">
        <f>J34/J32*100</f>
        <v>39.401766750581437</v>
      </c>
      <c r="L34" s="8">
        <f t="shared" si="8"/>
        <v>2.9490994222708906</v>
      </c>
      <c r="M34" s="33">
        <v>19659</v>
      </c>
      <c r="N34" s="22">
        <f>M34/M32*100</f>
        <v>48.024917552216927</v>
      </c>
      <c r="O34" s="33">
        <v>24001</v>
      </c>
      <c r="P34" s="22">
        <f>O34/O32*100</f>
        <v>48.248065132174091</v>
      </c>
      <c r="Q34" s="8">
        <f t="shared" si="9"/>
        <v>1.2208657612289537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87344</v>
      </c>
      <c r="D35" s="25">
        <f>D36+D37</f>
        <v>100</v>
      </c>
      <c r="E35" s="34">
        <f t="shared" ref="E35" si="55">SUM(E36:E37)</f>
        <v>93866</v>
      </c>
      <c r="F35" s="25">
        <f>F36+F37</f>
        <v>100</v>
      </c>
      <c r="G35" s="9">
        <f t="shared" si="6"/>
        <v>1.074670269280088</v>
      </c>
      <c r="H35" s="34">
        <f t="shared" ref="H35" si="56">SUM(H36:H37)</f>
        <v>89081</v>
      </c>
      <c r="I35" s="25">
        <f>I36+I37</f>
        <v>100</v>
      </c>
      <c r="J35" s="34">
        <f t="shared" ref="J35" si="57">SUM(J36:J37)</f>
        <v>330289</v>
      </c>
      <c r="K35" s="25">
        <f>K36+K37</f>
        <v>100</v>
      </c>
      <c r="L35" s="9">
        <f t="shared" si="8"/>
        <v>3.7077379014604688</v>
      </c>
      <c r="M35" s="34">
        <f t="shared" ref="M35" si="58">SUM(M36:M37)</f>
        <v>68371</v>
      </c>
      <c r="N35" s="25">
        <f>N36+N37</f>
        <v>100</v>
      </c>
      <c r="O35" s="34">
        <f t="shared" ref="O35" si="59">SUM(O36:O37)</f>
        <v>80995</v>
      </c>
      <c r="P35" s="25">
        <f>P36+P37</f>
        <v>100</v>
      </c>
      <c r="Q35" s="9">
        <f t="shared" si="9"/>
        <v>1.1846396864167557</v>
      </c>
    </row>
    <row r="36" spans="1:17" s="1" customFormat="1" ht="22.15" customHeight="1">
      <c r="A36" s="23"/>
      <c r="B36" s="20" t="s">
        <v>10</v>
      </c>
      <c r="C36" s="33">
        <v>43566</v>
      </c>
      <c r="D36" s="22">
        <f>C36/C35*100</f>
        <v>49.878640776699029</v>
      </c>
      <c r="E36" s="33">
        <v>46905</v>
      </c>
      <c r="F36" s="22">
        <f>E36/E35*100</f>
        <v>49.970170242686386</v>
      </c>
      <c r="G36" s="8">
        <f t="shared" si="6"/>
        <v>1.0766423357664234</v>
      </c>
      <c r="H36" s="33">
        <v>45518</v>
      </c>
      <c r="I36" s="22">
        <f>H36/H35*100</f>
        <v>51.09731592595503</v>
      </c>
      <c r="J36" s="33">
        <v>200526</v>
      </c>
      <c r="K36" s="22">
        <f>J36/J35*100</f>
        <v>60.71228530166006</v>
      </c>
      <c r="L36" s="8">
        <f t="shared" si="8"/>
        <v>4.4054220308449406</v>
      </c>
      <c r="M36" s="33">
        <v>35217</v>
      </c>
      <c r="N36" s="22">
        <f>M36/M35*100</f>
        <v>51.508680580948067</v>
      </c>
      <c r="O36" s="33">
        <v>41723</v>
      </c>
      <c r="P36" s="22">
        <f>O36/O35*100</f>
        <v>51.513056361503793</v>
      </c>
      <c r="Q36" s="8">
        <f t="shared" si="9"/>
        <v>1.1847403242752079</v>
      </c>
    </row>
    <row r="37" spans="1:17" s="1" customFormat="1" ht="22.15" customHeight="1">
      <c r="A37" s="23"/>
      <c r="B37" s="20" t="s">
        <v>11</v>
      </c>
      <c r="C37" s="33">
        <v>43778</v>
      </c>
      <c r="D37" s="22">
        <f>C37/C35*100</f>
        <v>50.121359223300978</v>
      </c>
      <c r="E37" s="33">
        <v>46961</v>
      </c>
      <c r="F37" s="22">
        <f>E37/E35*100</f>
        <v>50.029829757313614</v>
      </c>
      <c r="G37" s="8">
        <f t="shared" si="6"/>
        <v>1.0727077527525242</v>
      </c>
      <c r="H37" s="33">
        <v>43563</v>
      </c>
      <c r="I37" s="22">
        <f>H37/H35*100</f>
        <v>48.90268407404497</v>
      </c>
      <c r="J37" s="33">
        <v>129763</v>
      </c>
      <c r="K37" s="22">
        <f>J37/J35*100</f>
        <v>39.28771469833994</v>
      </c>
      <c r="L37" s="8">
        <f t="shared" si="8"/>
        <v>2.9787434290567685</v>
      </c>
      <c r="M37" s="33">
        <v>33154</v>
      </c>
      <c r="N37" s="22">
        <f>M37/M35*100</f>
        <v>48.491319419051933</v>
      </c>
      <c r="O37" s="33">
        <v>39272</v>
      </c>
      <c r="P37" s="22">
        <f>O37/O35*100</f>
        <v>48.486943638496207</v>
      </c>
      <c r="Q37" s="8">
        <f t="shared" si="9"/>
        <v>1.1845327863907824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18440</v>
      </c>
      <c r="D38" s="25">
        <f>D39+D40</f>
        <v>100</v>
      </c>
      <c r="E38" s="34">
        <f t="shared" ref="E38" si="60">SUM(E39:E40)</f>
        <v>18256</v>
      </c>
      <c r="F38" s="25">
        <f>F39+F40</f>
        <v>100</v>
      </c>
      <c r="G38" s="9">
        <f t="shared" si="6"/>
        <v>0.99002169197396961</v>
      </c>
      <c r="H38" s="34">
        <f t="shared" ref="H38" si="61">SUM(H39:H40)</f>
        <v>30642</v>
      </c>
      <c r="I38" s="25">
        <f>I39+I40</f>
        <v>100</v>
      </c>
      <c r="J38" s="34">
        <f t="shared" ref="J38" si="62">SUM(J39:J40)</f>
        <v>193886</v>
      </c>
      <c r="K38" s="25">
        <f>K39+K40</f>
        <v>100</v>
      </c>
      <c r="L38" s="9">
        <f t="shared" si="8"/>
        <v>6.3274590431433984</v>
      </c>
      <c r="M38" s="34">
        <f t="shared" ref="M38" si="63">SUM(M39:M40)</f>
        <v>17252</v>
      </c>
      <c r="N38" s="25">
        <f>N39+N40</f>
        <v>100</v>
      </c>
      <c r="O38" s="34">
        <f t="shared" ref="O38" si="64">SUM(O39:O40)</f>
        <v>21404</v>
      </c>
      <c r="P38" s="25">
        <f>P39+P40</f>
        <v>100</v>
      </c>
      <c r="Q38" s="9">
        <f t="shared" si="9"/>
        <v>1.2406677486668212</v>
      </c>
    </row>
    <row r="39" spans="1:17" s="1" customFormat="1" ht="22.15" customHeight="1">
      <c r="A39" s="23"/>
      <c r="B39" s="20" t="s">
        <v>10</v>
      </c>
      <c r="C39" s="33">
        <v>11905</v>
      </c>
      <c r="D39" s="22">
        <f>C39/C38*100</f>
        <v>64.560737527114966</v>
      </c>
      <c r="E39" s="33">
        <v>11631</v>
      </c>
      <c r="F39" s="22">
        <f>E39/E38*100</f>
        <v>63.71056091148116</v>
      </c>
      <c r="G39" s="8">
        <f t="shared" si="6"/>
        <v>0.97698446031079378</v>
      </c>
      <c r="H39" s="33">
        <v>20899</v>
      </c>
      <c r="I39" s="22">
        <f>H39/H38*100</f>
        <v>68.203772599699761</v>
      </c>
      <c r="J39" s="33">
        <v>149175</v>
      </c>
      <c r="K39" s="22">
        <f>J39/J38*100</f>
        <v>76.939541792599769</v>
      </c>
      <c r="L39" s="8">
        <f t="shared" si="8"/>
        <v>7.1379013349921046</v>
      </c>
      <c r="M39" s="33">
        <v>9859</v>
      </c>
      <c r="N39" s="22">
        <f>M39/M38*100</f>
        <v>57.146997449571067</v>
      </c>
      <c r="O39" s="33">
        <v>12095</v>
      </c>
      <c r="P39" s="22">
        <f>O39/O38*100</f>
        <v>56.508129321622121</v>
      </c>
      <c r="Q39" s="8">
        <f t="shared" si="9"/>
        <v>1.226797849680495</v>
      </c>
    </row>
    <row r="40" spans="1:17" s="1" customFormat="1" ht="22.15" customHeight="1">
      <c r="A40" s="23"/>
      <c r="B40" s="20" t="s">
        <v>11</v>
      </c>
      <c r="C40" s="33">
        <v>6535</v>
      </c>
      <c r="D40" s="22">
        <f>C40/C38*100</f>
        <v>35.439262472885034</v>
      </c>
      <c r="E40" s="33">
        <v>6625</v>
      </c>
      <c r="F40" s="22">
        <f>E40/E38*100</f>
        <v>36.28943908851884</v>
      </c>
      <c r="G40" s="8">
        <f t="shared" si="6"/>
        <v>1.0137719969395562</v>
      </c>
      <c r="H40" s="33">
        <v>9743</v>
      </c>
      <c r="I40" s="22">
        <f>H40/H38*100</f>
        <v>31.796227400300243</v>
      </c>
      <c r="J40" s="33">
        <v>44711</v>
      </c>
      <c r="K40" s="22">
        <f>J40/J38*100</f>
        <v>23.060458207400224</v>
      </c>
      <c r="L40" s="8">
        <f t="shared" si="8"/>
        <v>4.589038283896131</v>
      </c>
      <c r="M40" s="33">
        <v>7393</v>
      </c>
      <c r="N40" s="22">
        <f>M40/M38*100</f>
        <v>42.85300255042894</v>
      </c>
      <c r="O40" s="33">
        <v>9309</v>
      </c>
      <c r="P40" s="22">
        <f>O40/O38*100</f>
        <v>43.491870678377879</v>
      </c>
      <c r="Q40" s="8">
        <f t="shared" si="9"/>
        <v>1.2591640741241714</v>
      </c>
    </row>
    <row r="41" spans="1:17" s="1" customFormat="1" ht="22.15" customHeight="1">
      <c r="A41" s="23" t="s">
        <v>35</v>
      </c>
      <c r="B41" s="20" t="s">
        <v>9</v>
      </c>
      <c r="C41" s="34">
        <f>SUM(C42:C43)</f>
        <v>32581</v>
      </c>
      <c r="D41" s="25">
        <f>D42+D43</f>
        <v>100</v>
      </c>
      <c r="E41" s="34">
        <f t="shared" ref="E41" si="65">SUM(E42:E43)</f>
        <v>28719</v>
      </c>
      <c r="F41" s="25">
        <f>F42+F43</f>
        <v>100</v>
      </c>
      <c r="G41" s="9">
        <f t="shared" si="6"/>
        <v>0.88146465731561341</v>
      </c>
      <c r="H41" s="34">
        <f t="shared" ref="H41" si="66">SUM(H42:H43)</f>
        <v>36626</v>
      </c>
      <c r="I41" s="25">
        <f>I42+I43</f>
        <v>100</v>
      </c>
      <c r="J41" s="34">
        <f t="shared" ref="J41" si="67">SUM(J42:J43)</f>
        <v>166035</v>
      </c>
      <c r="K41" s="25">
        <f>K42+K43</f>
        <v>100</v>
      </c>
      <c r="L41" s="9">
        <f t="shared" si="8"/>
        <v>4.5332550647081309</v>
      </c>
      <c r="M41" s="34">
        <f t="shared" ref="M41" si="68">SUM(M42:M43)</f>
        <v>24471</v>
      </c>
      <c r="N41" s="25">
        <f>N42+N43</f>
        <v>100</v>
      </c>
      <c r="O41" s="34">
        <f t="shared" ref="O41" si="69">SUM(O42:O43)</f>
        <v>29994</v>
      </c>
      <c r="P41" s="25">
        <f>P42+P43</f>
        <v>100</v>
      </c>
      <c r="Q41" s="9">
        <f t="shared" si="9"/>
        <v>1.2256957214662254</v>
      </c>
    </row>
    <row r="42" spans="1:17" s="1" customFormat="1" ht="22.15" customHeight="1">
      <c r="A42" s="23"/>
      <c r="B42" s="20" t="s">
        <v>10</v>
      </c>
      <c r="C42" s="33">
        <v>16214</v>
      </c>
      <c r="D42" s="22">
        <f>C42/C41*100</f>
        <v>49.765200577023414</v>
      </c>
      <c r="E42" s="33">
        <v>16806</v>
      </c>
      <c r="F42" s="22">
        <f>E42/E41*100</f>
        <v>58.518750652877884</v>
      </c>
      <c r="G42" s="8">
        <f t="shared" si="6"/>
        <v>1.0365116565930677</v>
      </c>
      <c r="H42" s="33">
        <v>22566</v>
      </c>
      <c r="I42" s="22">
        <f>H42/H41*100</f>
        <v>61.611969639054223</v>
      </c>
      <c r="J42" s="33">
        <v>113707</v>
      </c>
      <c r="K42" s="22">
        <f>J42/J41*100</f>
        <v>68.483753425482575</v>
      </c>
      <c r="L42" s="8">
        <f t="shared" si="8"/>
        <v>5.0388637773641758</v>
      </c>
      <c r="M42" s="33">
        <v>13408</v>
      </c>
      <c r="N42" s="22">
        <f>M42/M41*100</f>
        <v>54.791385721874875</v>
      </c>
      <c r="O42" s="33">
        <v>16306</v>
      </c>
      <c r="P42" s="22">
        <f>O42/O41*100</f>
        <v>54.364206174568238</v>
      </c>
      <c r="Q42" s="8">
        <f t="shared" si="9"/>
        <v>1.2161396181384247</v>
      </c>
    </row>
    <row r="43" spans="1:17" s="1" customFormat="1" ht="22.15" customHeight="1">
      <c r="A43" s="23"/>
      <c r="B43" s="20" t="s">
        <v>11</v>
      </c>
      <c r="C43" s="33">
        <v>16367</v>
      </c>
      <c r="D43" s="22">
        <f>C43/C41*100</f>
        <v>50.234799422976586</v>
      </c>
      <c r="E43" s="33">
        <v>11913</v>
      </c>
      <c r="F43" s="22">
        <f>E43/E41*100</f>
        <v>41.481249347122109</v>
      </c>
      <c r="G43" s="8">
        <f t="shared" si="6"/>
        <v>0.72786704955092563</v>
      </c>
      <c r="H43" s="33">
        <v>14060</v>
      </c>
      <c r="I43" s="22">
        <f>H43/H41*100</f>
        <v>38.388030360945777</v>
      </c>
      <c r="J43" s="33">
        <v>52328</v>
      </c>
      <c r="K43" s="22">
        <f>J43/J41*100</f>
        <v>31.516246574517421</v>
      </c>
      <c r="L43" s="8">
        <f t="shared" si="8"/>
        <v>3.7217638691322903</v>
      </c>
      <c r="M43" s="33">
        <v>11063</v>
      </c>
      <c r="N43" s="22">
        <f>M43/M41*100</f>
        <v>45.208614278125125</v>
      </c>
      <c r="O43" s="33">
        <v>13688</v>
      </c>
      <c r="P43" s="22">
        <f>O43/O41*100</f>
        <v>45.635793825431755</v>
      </c>
      <c r="Q43" s="8">
        <f t="shared" si="9"/>
        <v>1.2372774111904548</v>
      </c>
    </row>
    <row r="44" spans="1:17" s="1" customFormat="1" ht="22.15" customHeight="1">
      <c r="A44" s="23" t="s">
        <v>36</v>
      </c>
      <c r="B44" s="20" t="s">
        <v>37</v>
      </c>
      <c r="C44" s="34">
        <f>SUM(C45:C46)</f>
        <v>3053</v>
      </c>
      <c r="D44" s="25">
        <f>D45+D46</f>
        <v>100</v>
      </c>
      <c r="E44" s="34">
        <f t="shared" ref="E44" si="70">SUM(E45:E46)</f>
        <v>3223</v>
      </c>
      <c r="F44" s="25">
        <f>F45+F46</f>
        <v>100</v>
      </c>
      <c r="G44" s="9">
        <f t="shared" si="6"/>
        <v>1.0556829348182115</v>
      </c>
      <c r="H44" s="34">
        <f t="shared" ref="H44" si="71">SUM(H45:H46)</f>
        <v>4735</v>
      </c>
      <c r="I44" s="25">
        <f>I45+I46</f>
        <v>100</v>
      </c>
      <c r="J44" s="34">
        <f t="shared" ref="J44" si="72">SUM(J45:J46)</f>
        <v>31166</v>
      </c>
      <c r="K44" s="25">
        <f>K45+K46</f>
        <v>100</v>
      </c>
      <c r="L44" s="9">
        <f t="shared" si="8"/>
        <v>6.5820485744456176</v>
      </c>
      <c r="M44" s="34">
        <f t="shared" ref="M44" si="73">SUM(M45:M46)</f>
        <v>3897</v>
      </c>
      <c r="N44" s="25">
        <f>N45+N46</f>
        <v>100</v>
      </c>
      <c r="O44" s="34">
        <f t="shared" ref="O44" si="74">SUM(O45:O46)</f>
        <v>4774</v>
      </c>
      <c r="P44" s="25">
        <f>P45+P46</f>
        <v>100</v>
      </c>
      <c r="Q44" s="9">
        <f t="shared" si="9"/>
        <v>1.2250449063382089</v>
      </c>
    </row>
    <row r="45" spans="1:17" s="1" customFormat="1" ht="22.15" customHeight="1">
      <c r="A45" s="26"/>
      <c r="B45" s="20" t="s">
        <v>10</v>
      </c>
      <c r="C45" s="33">
        <v>2180</v>
      </c>
      <c r="D45" s="22">
        <f>C45/C44*100</f>
        <v>71.40517523747134</v>
      </c>
      <c r="E45" s="33">
        <v>2339</v>
      </c>
      <c r="F45" s="22">
        <f>E45/E44*100</f>
        <v>72.572137759851074</v>
      </c>
      <c r="G45" s="8">
        <f t="shared" si="6"/>
        <v>1.0729357798165138</v>
      </c>
      <c r="H45" s="33">
        <v>2873</v>
      </c>
      <c r="I45" s="22">
        <f>H45/H44*100</f>
        <v>60.675818373812042</v>
      </c>
      <c r="J45" s="33">
        <v>24024</v>
      </c>
      <c r="K45" s="22">
        <f>J45/J44*100</f>
        <v>77.084001796829881</v>
      </c>
      <c r="L45" s="8">
        <f t="shared" si="8"/>
        <v>8.3619909502262448</v>
      </c>
      <c r="M45" s="33">
        <v>2362</v>
      </c>
      <c r="N45" s="22">
        <f>M45/M44*100</f>
        <v>60.610726199640752</v>
      </c>
      <c r="O45" s="33">
        <v>2937</v>
      </c>
      <c r="P45" s="22">
        <f>O45/O44*100</f>
        <v>61.520737327188932</v>
      </c>
      <c r="Q45" s="8">
        <f t="shared" si="9"/>
        <v>1.243437764606266</v>
      </c>
    </row>
    <row r="46" spans="1:17" ht="22.15" customHeight="1" thickBot="1">
      <c r="A46" s="27"/>
      <c r="B46" s="10" t="s">
        <v>12</v>
      </c>
      <c r="C46" s="28">
        <v>873</v>
      </c>
      <c r="D46" s="29">
        <f>C46/C44*100</f>
        <v>28.59482476252866</v>
      </c>
      <c r="E46" s="28">
        <v>884</v>
      </c>
      <c r="F46" s="29">
        <f>E46/E44*100</f>
        <v>27.427862240148933</v>
      </c>
      <c r="G46" s="30">
        <f>E46/C46</f>
        <v>1.0126002290950744</v>
      </c>
      <c r="H46" s="31">
        <v>1862</v>
      </c>
      <c r="I46" s="11">
        <f>H46/H44*100</f>
        <v>39.324181626187958</v>
      </c>
      <c r="J46" s="31">
        <v>7142</v>
      </c>
      <c r="K46" s="11">
        <f>J46/J44*100</f>
        <v>22.915998203170123</v>
      </c>
      <c r="L46" s="12">
        <f>J46/H46</f>
        <v>3.8356605800214822</v>
      </c>
      <c r="M46" s="31">
        <v>1535</v>
      </c>
      <c r="N46" s="11">
        <f>M46/M44*100</f>
        <v>39.389273800359248</v>
      </c>
      <c r="O46" s="31">
        <v>1837</v>
      </c>
      <c r="P46" s="11">
        <f>O46/O44*100</f>
        <v>38.47926267281106</v>
      </c>
      <c r="Q46" s="12">
        <f>O46/M46</f>
        <v>1.1967426710097719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view="pageBreakPreview" zoomScaleNormal="100" zoomScaleSheetLayoutView="100" workbookViewId="0">
      <pane xSplit="2" ySplit="4" topLeftCell="C17" activePane="bottomRight" state="frozen"/>
      <selection pane="topRight" activeCell="C1" sqref="C1"/>
      <selection pane="bottomLeft" activeCell="A5" sqref="A5"/>
      <selection pane="bottomRight" activeCell="U40" sqref="U40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26953125" style="13" customWidth="1"/>
    <col min="6" max="6" width="7.7265625" style="13" customWidth="1"/>
    <col min="7" max="7" width="6.7265625" style="13" customWidth="1"/>
    <col min="8" max="8" width="11.36328125" style="13" customWidth="1"/>
    <col min="9" max="9" width="7.7265625" style="13" customWidth="1"/>
    <col min="10" max="10" width="11.0898437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40"/>
      <c r="B2" s="40"/>
      <c r="C2" s="53" t="s">
        <v>90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4</v>
      </c>
      <c r="E4" s="3" t="s">
        <v>5</v>
      </c>
      <c r="F4" s="4" t="s">
        <v>4</v>
      </c>
      <c r="G4" s="5" t="s">
        <v>18</v>
      </c>
      <c r="H4" s="3" t="s">
        <v>19</v>
      </c>
      <c r="I4" s="4" t="s">
        <v>4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8</v>
      </c>
      <c r="P4" s="4" t="s">
        <v>4</v>
      </c>
      <c r="Q4" s="6" t="s">
        <v>22</v>
      </c>
    </row>
    <row r="5" spans="1:17" s="1" customFormat="1" ht="22.15" customHeight="1">
      <c r="A5" s="15" t="s">
        <v>23</v>
      </c>
      <c r="B5" s="16"/>
      <c r="C5" s="32">
        <f>SUM(C6:C7)</f>
        <v>958402</v>
      </c>
      <c r="D5" s="18">
        <f>D6+D7</f>
        <v>100</v>
      </c>
      <c r="E5" s="32">
        <f t="shared" ref="E5" si="0">SUM(E6:E7)</f>
        <v>1058404</v>
      </c>
      <c r="F5" s="18">
        <f>F6+F7</f>
        <v>100</v>
      </c>
      <c r="G5" s="7">
        <f>E5/C5</f>
        <v>1.1043424366810586</v>
      </c>
      <c r="H5" s="32">
        <f t="shared" ref="H5" si="1">SUM(H6:H7)</f>
        <v>1001597</v>
      </c>
      <c r="I5" s="18">
        <f>I6+I7</f>
        <v>100</v>
      </c>
      <c r="J5" s="32">
        <f t="shared" ref="J5" si="2">SUM(J6:J7)</f>
        <v>3951873</v>
      </c>
      <c r="K5" s="18">
        <f>K6+K7</f>
        <v>100</v>
      </c>
      <c r="L5" s="7">
        <f>J5/H5</f>
        <v>3.9455719216411391</v>
      </c>
      <c r="M5" s="32">
        <f t="shared" ref="M5" si="3">SUM(M6:M7)</f>
        <v>700895</v>
      </c>
      <c r="N5" s="18">
        <f>N6+N7</f>
        <v>100</v>
      </c>
      <c r="O5" s="32">
        <f t="shared" ref="O5" si="4">SUM(O6:O7)</f>
        <v>837915</v>
      </c>
      <c r="P5" s="18">
        <f>P6+P7</f>
        <v>100</v>
      </c>
      <c r="Q5" s="7">
        <f>O5/M5</f>
        <v>1.1954929054993972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483402</v>
      </c>
      <c r="D6" s="22">
        <f>C6/C5*100</f>
        <v>50.438333809820932</v>
      </c>
      <c r="E6" s="33">
        <f>E9+E12+E15+E18+E21+E24+E27+E30+E33+E36+E39+E42+E45</f>
        <v>535908</v>
      </c>
      <c r="F6" s="22">
        <f>E6/E5*100</f>
        <v>50.6335954890571</v>
      </c>
      <c r="G6" s="8">
        <f>E6/C6</f>
        <v>1.1086176722479426</v>
      </c>
      <c r="H6" s="33">
        <f>H9+H12+H15+H18+H21+H24+H27+H30+H33+H36+H39+H42+H45</f>
        <v>516389</v>
      </c>
      <c r="I6" s="22">
        <f>H6/H5*100</f>
        <v>51.556564167025265</v>
      </c>
      <c r="J6" s="33">
        <f>J9+J12+J15+J18+J21+J24+J27+J30+J33+J36+J39+J42+J45</f>
        <v>2421606</v>
      </c>
      <c r="K6" s="22">
        <f>J6/J5*100</f>
        <v>61.277424654081749</v>
      </c>
      <c r="L6" s="8">
        <f>J6/H6</f>
        <v>4.6894995826789492</v>
      </c>
      <c r="M6" s="33">
        <f>M9+M12+M15+M18+M21+M24+M27+M30+M33+M36+M39+M42+M45</f>
        <v>367055</v>
      </c>
      <c r="N6" s="22">
        <f>M6/M5*100</f>
        <v>52.369470462765463</v>
      </c>
      <c r="O6" s="33">
        <f t="shared" ref="O6:O7" si="5">O9+O12+O15+O18+O21+O24+O27+O30+O33+O36+O39+O42+O45</f>
        <v>441176</v>
      </c>
      <c r="P6" s="22">
        <f>O6/O5*100</f>
        <v>52.651641276263106</v>
      </c>
      <c r="Q6" s="8">
        <f>O6/M6</f>
        <v>1.2019343150209096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475000</v>
      </c>
      <c r="D7" s="22">
        <f>C7/C5*100</f>
        <v>49.561666190179068</v>
      </c>
      <c r="E7" s="33">
        <f>E10+E13+E16+E19+E22+E25+E28+E31+E34+E37+E40+E43+E46</f>
        <v>522496</v>
      </c>
      <c r="F7" s="22">
        <f>E7/E5*100</f>
        <v>49.366404510942893</v>
      </c>
      <c r="G7" s="8">
        <f t="shared" ref="G7:G45" si="6">E7/C7</f>
        <v>1.0999915789473684</v>
      </c>
      <c r="H7" s="33">
        <f>H10+H13+H16+H19+H22+H25+H28+H31+H34+H37+H40+H43+H46</f>
        <v>485208</v>
      </c>
      <c r="I7" s="22">
        <f>H7/H5*100</f>
        <v>48.443435832974743</v>
      </c>
      <c r="J7" s="33">
        <f t="shared" ref="J7" si="7">J10+J13+J16+J19+J22+J25+J28+J31+J34+J37+J40+J43+J46</f>
        <v>1530267</v>
      </c>
      <c r="K7" s="22">
        <f>J7/J5*100</f>
        <v>38.722575345918251</v>
      </c>
      <c r="L7" s="8">
        <f t="shared" ref="L7:L45" si="8">J7/H7</f>
        <v>3.1538371172775386</v>
      </c>
      <c r="M7" s="33">
        <f>M10+M13+M16+M19+M22+M25+M28+M31+M34+M37+M40+M43+M46</f>
        <v>333840</v>
      </c>
      <c r="N7" s="22">
        <f>M7/M5*100</f>
        <v>47.630529537234537</v>
      </c>
      <c r="O7" s="33">
        <f t="shared" si="5"/>
        <v>396739</v>
      </c>
      <c r="P7" s="22">
        <f>O7/O5*100</f>
        <v>47.348358723736894</v>
      </c>
      <c r="Q7" s="8">
        <f t="shared" ref="Q7:Q45" si="9">O7/M7</f>
        <v>1.188410615863887</v>
      </c>
    </row>
    <row r="8" spans="1:17" s="1" customFormat="1" ht="22.15" customHeight="1">
      <c r="A8" s="23" t="s">
        <v>24</v>
      </c>
      <c r="B8" s="20" t="s">
        <v>9</v>
      </c>
      <c r="C8" s="34">
        <f>SUM(C9:C10)</f>
        <v>194766</v>
      </c>
      <c r="D8" s="25">
        <f>D9+D10</f>
        <v>100</v>
      </c>
      <c r="E8" s="34">
        <f t="shared" ref="E8" si="10">SUM(E9:E10)</f>
        <v>224358</v>
      </c>
      <c r="F8" s="25">
        <f>F9+F10</f>
        <v>100</v>
      </c>
      <c r="G8" s="9">
        <f t="shared" si="6"/>
        <v>1.1519361695573149</v>
      </c>
      <c r="H8" s="34">
        <f t="shared" ref="H8" si="11">SUM(H9:H10)</f>
        <v>189962</v>
      </c>
      <c r="I8" s="25">
        <f>I9+I10</f>
        <v>100</v>
      </c>
      <c r="J8" s="34">
        <f t="shared" ref="J8" si="12">SUM(J9:J10)</f>
        <v>607896</v>
      </c>
      <c r="K8" s="25">
        <f>K9+K10</f>
        <v>100</v>
      </c>
      <c r="L8" s="9">
        <f t="shared" si="8"/>
        <v>3.200092650108969</v>
      </c>
      <c r="M8" s="34">
        <f t="shared" ref="M8" si="13">SUM(M9:M10)</f>
        <v>131357</v>
      </c>
      <c r="N8" s="25">
        <f>N9+N10</f>
        <v>100</v>
      </c>
      <c r="O8" s="34">
        <f t="shared" ref="O8" si="14">SUM(O9:O10)</f>
        <v>154710</v>
      </c>
      <c r="P8" s="25">
        <f>P9+P10</f>
        <v>100</v>
      </c>
      <c r="Q8" s="9">
        <f t="shared" si="9"/>
        <v>1.1777826838310863</v>
      </c>
    </row>
    <row r="9" spans="1:17" s="1" customFormat="1" ht="22.15" customHeight="1">
      <c r="A9" s="23"/>
      <c r="B9" s="20" t="s">
        <v>10</v>
      </c>
      <c r="C9" s="33">
        <v>91133</v>
      </c>
      <c r="D9" s="22">
        <f>C9/C8*100</f>
        <v>46.791021020095904</v>
      </c>
      <c r="E9" s="33">
        <v>106025</v>
      </c>
      <c r="F9" s="22">
        <f>E9/E8*100</f>
        <v>47.257062373528022</v>
      </c>
      <c r="G9" s="8">
        <f t="shared" si="6"/>
        <v>1.1634095223464607</v>
      </c>
      <c r="H9" s="33">
        <v>89111</v>
      </c>
      <c r="I9" s="22">
        <f>H9/H8*100</f>
        <v>46.909908297448965</v>
      </c>
      <c r="J9" s="33">
        <v>334159</v>
      </c>
      <c r="K9" s="22">
        <f>J9/J8*100</f>
        <v>54.969764564991372</v>
      </c>
      <c r="L9" s="8">
        <f t="shared" si="8"/>
        <v>3.7499186407963103</v>
      </c>
      <c r="M9" s="33">
        <v>66281</v>
      </c>
      <c r="N9" s="22">
        <f>M9/M8*100</f>
        <v>50.458673690781609</v>
      </c>
      <c r="O9" s="33">
        <v>78730</v>
      </c>
      <c r="P9" s="22">
        <f>O9/O8*100</f>
        <v>50.888759614763103</v>
      </c>
      <c r="Q9" s="8">
        <f t="shared" si="9"/>
        <v>1.1878215476531737</v>
      </c>
    </row>
    <row r="10" spans="1:17" s="1" customFormat="1" ht="22.15" customHeight="1">
      <c r="A10" s="23"/>
      <c r="B10" s="20" t="s">
        <v>11</v>
      </c>
      <c r="C10" s="33">
        <v>103633</v>
      </c>
      <c r="D10" s="22">
        <f>C10/C8*100</f>
        <v>53.208978979904089</v>
      </c>
      <c r="E10" s="33">
        <v>118333</v>
      </c>
      <c r="F10" s="22">
        <f>E10/E8*100</f>
        <v>52.742937626471978</v>
      </c>
      <c r="G10" s="8">
        <f t="shared" si="6"/>
        <v>1.1418467090598554</v>
      </c>
      <c r="H10" s="33">
        <v>100851</v>
      </c>
      <c r="I10" s="22">
        <f>H10/H8*100</f>
        <v>53.090091702551035</v>
      </c>
      <c r="J10" s="33">
        <v>273737</v>
      </c>
      <c r="K10" s="22">
        <f>J10/J8*100</f>
        <v>45.03023543500862</v>
      </c>
      <c r="L10" s="8">
        <f t="shared" si="8"/>
        <v>2.7142715491170142</v>
      </c>
      <c r="M10" s="33">
        <v>65076</v>
      </c>
      <c r="N10" s="22">
        <f>M10/M8*100</f>
        <v>49.541326309218391</v>
      </c>
      <c r="O10" s="33">
        <v>75980</v>
      </c>
      <c r="P10" s="22">
        <f>O10/O8*100</f>
        <v>49.11124038523689</v>
      </c>
      <c r="Q10" s="8">
        <f t="shared" si="9"/>
        <v>1.1675579322638145</v>
      </c>
    </row>
    <row r="11" spans="1:17" s="1" customFormat="1" ht="22.15" customHeight="1">
      <c r="A11" s="23" t="s">
        <v>25</v>
      </c>
      <c r="B11" s="20" t="s">
        <v>9</v>
      </c>
      <c r="C11" s="34">
        <f>SUM(C12:C13)</f>
        <v>38265</v>
      </c>
      <c r="D11" s="25">
        <f>D12+D13</f>
        <v>100</v>
      </c>
      <c r="E11" s="34">
        <f t="shared" ref="E11" si="15">SUM(E12:E13)</f>
        <v>40033</v>
      </c>
      <c r="F11" s="25">
        <f>F12+F13</f>
        <v>100</v>
      </c>
      <c r="G11" s="9">
        <f t="shared" si="6"/>
        <v>1.0462041029661571</v>
      </c>
      <c r="H11" s="34">
        <f t="shared" ref="H11" si="16">SUM(H12:H13)</f>
        <v>45602</v>
      </c>
      <c r="I11" s="25">
        <f>I12+I13</f>
        <v>100</v>
      </c>
      <c r="J11" s="34">
        <f t="shared" ref="J11" si="17">SUM(J12:J13)</f>
        <v>214042</v>
      </c>
      <c r="K11" s="25">
        <f>K12+K13</f>
        <v>100</v>
      </c>
      <c r="L11" s="9">
        <f t="shared" si="8"/>
        <v>4.6936976448401388</v>
      </c>
      <c r="M11" s="34">
        <f t="shared" ref="M11" si="18">SUM(M12:M13)</f>
        <v>30647</v>
      </c>
      <c r="N11" s="25">
        <f>N12+N13</f>
        <v>100</v>
      </c>
      <c r="O11" s="34">
        <f t="shared" ref="O11" si="19">SUM(O12:O13)</f>
        <v>37465</v>
      </c>
      <c r="P11" s="25">
        <f>P12+P13</f>
        <v>100</v>
      </c>
      <c r="Q11" s="9">
        <f t="shared" si="9"/>
        <v>1.2224687571377297</v>
      </c>
    </row>
    <row r="12" spans="1:17" s="1" customFormat="1" ht="22.15" customHeight="1">
      <c r="A12" s="23"/>
      <c r="B12" s="20" t="s">
        <v>10</v>
      </c>
      <c r="C12" s="33">
        <v>21144</v>
      </c>
      <c r="D12" s="22">
        <f>C12/C11*100</f>
        <v>55.256762054096434</v>
      </c>
      <c r="E12" s="33">
        <v>22080</v>
      </c>
      <c r="F12" s="22">
        <f>E12/E11*100</f>
        <v>55.154497539529892</v>
      </c>
      <c r="G12" s="8">
        <f t="shared" si="6"/>
        <v>1.0442678774120318</v>
      </c>
      <c r="H12" s="33">
        <v>25758</v>
      </c>
      <c r="I12" s="22">
        <f>H12/H11*100</f>
        <v>56.484364720845583</v>
      </c>
      <c r="J12" s="33">
        <v>135358</v>
      </c>
      <c r="K12" s="22">
        <f>J12/J11*100</f>
        <v>63.238990478504221</v>
      </c>
      <c r="L12" s="8">
        <f t="shared" si="8"/>
        <v>5.254988741361907</v>
      </c>
      <c r="M12" s="33">
        <v>16944</v>
      </c>
      <c r="N12" s="22">
        <f>M12/M11*100</f>
        <v>55.287630110614415</v>
      </c>
      <c r="O12" s="33">
        <v>20808</v>
      </c>
      <c r="P12" s="22">
        <f>O12/O11*100</f>
        <v>55.539837181369279</v>
      </c>
      <c r="Q12" s="8">
        <f t="shared" si="9"/>
        <v>1.2280453257790369</v>
      </c>
    </row>
    <row r="13" spans="1:17" s="1" customFormat="1" ht="22.15" customHeight="1">
      <c r="A13" s="23"/>
      <c r="B13" s="20" t="s">
        <v>11</v>
      </c>
      <c r="C13" s="33">
        <v>17121</v>
      </c>
      <c r="D13" s="22">
        <f>C13/C11*100</f>
        <v>44.743237945903566</v>
      </c>
      <c r="E13" s="33">
        <v>17953</v>
      </c>
      <c r="F13" s="22">
        <f>E13/E11*100</f>
        <v>44.845502460470108</v>
      </c>
      <c r="G13" s="8">
        <f t="shared" si="6"/>
        <v>1.0485952923310555</v>
      </c>
      <c r="H13" s="33">
        <v>19844</v>
      </c>
      <c r="I13" s="22">
        <f>H13/H11*100</f>
        <v>43.515635279154424</v>
      </c>
      <c r="J13" s="33">
        <v>78684</v>
      </c>
      <c r="K13" s="22">
        <f>J13/J11*100</f>
        <v>36.761009521495779</v>
      </c>
      <c r="L13" s="8">
        <f t="shared" si="8"/>
        <v>3.9651279983874219</v>
      </c>
      <c r="M13" s="33">
        <v>13703</v>
      </c>
      <c r="N13" s="22">
        <f>M13/M11*100</f>
        <v>44.712369889385585</v>
      </c>
      <c r="O13" s="33">
        <v>16657</v>
      </c>
      <c r="P13" s="22">
        <f>O13/O11*100</f>
        <v>44.460162818630721</v>
      </c>
      <c r="Q13" s="8">
        <f t="shared" si="9"/>
        <v>1.2155732321389476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186336</v>
      </c>
      <c r="D14" s="25">
        <f>D15+D16</f>
        <v>100</v>
      </c>
      <c r="E14" s="34">
        <f t="shared" ref="E14" si="20">SUM(E15:E16)</f>
        <v>213912</v>
      </c>
      <c r="F14" s="25">
        <f>F15+F16</f>
        <v>100</v>
      </c>
      <c r="G14" s="9">
        <f t="shared" si="6"/>
        <v>1.1479907264296754</v>
      </c>
      <c r="H14" s="34">
        <f t="shared" ref="H14" si="21">SUM(H15:H16)</f>
        <v>184940</v>
      </c>
      <c r="I14" s="25">
        <f>I15+I16</f>
        <v>100</v>
      </c>
      <c r="J14" s="34">
        <f t="shared" ref="J14" si="22">SUM(J15:J16)</f>
        <v>628606</v>
      </c>
      <c r="K14" s="25">
        <f>K15+K16</f>
        <v>100</v>
      </c>
      <c r="L14" s="9">
        <f t="shared" si="8"/>
        <v>3.3989726397750624</v>
      </c>
      <c r="M14" s="34">
        <f t="shared" ref="M14" si="23">SUM(M15:M16)</f>
        <v>127071</v>
      </c>
      <c r="N14" s="25">
        <f>N15+N16</f>
        <v>100</v>
      </c>
      <c r="O14" s="34">
        <f t="shared" ref="O14" si="24">SUM(O15:O16)</f>
        <v>150296</v>
      </c>
      <c r="P14" s="25">
        <f>P15+P16</f>
        <v>100</v>
      </c>
      <c r="Q14" s="9">
        <f t="shared" si="9"/>
        <v>1.1827718362175477</v>
      </c>
    </row>
    <row r="15" spans="1:17" s="1" customFormat="1" ht="22.15" customHeight="1">
      <c r="A15" s="23"/>
      <c r="B15" s="20" t="s">
        <v>10</v>
      </c>
      <c r="C15" s="33">
        <v>91091</v>
      </c>
      <c r="D15" s="22">
        <f>C15/C14*100</f>
        <v>48.885346900223254</v>
      </c>
      <c r="E15" s="33">
        <v>105069</v>
      </c>
      <c r="F15" s="22">
        <f>E15/E14*100</f>
        <v>49.117861550544148</v>
      </c>
      <c r="G15" s="8">
        <f t="shared" si="6"/>
        <v>1.1534509446597359</v>
      </c>
      <c r="H15" s="33">
        <v>91074</v>
      </c>
      <c r="I15" s="22">
        <f>H15/H14*100</f>
        <v>49.245160592624636</v>
      </c>
      <c r="J15" s="33">
        <v>369411</v>
      </c>
      <c r="K15" s="22">
        <f>J15/J14*100</f>
        <v>58.766699649701081</v>
      </c>
      <c r="L15" s="8">
        <f t="shared" si="8"/>
        <v>4.0561631201001385</v>
      </c>
      <c r="M15" s="33">
        <v>65326</v>
      </c>
      <c r="N15" s="22">
        <f>M15/M14*100</f>
        <v>51.409054780398357</v>
      </c>
      <c r="O15" s="33">
        <v>77819</v>
      </c>
      <c r="P15" s="22">
        <f>O15/O14*100</f>
        <v>51.777159738116787</v>
      </c>
      <c r="Q15" s="8">
        <f t="shared" si="9"/>
        <v>1.1912408535651962</v>
      </c>
    </row>
    <row r="16" spans="1:17" s="1" customFormat="1" ht="22.15" customHeight="1">
      <c r="A16" s="23"/>
      <c r="B16" s="20" t="s">
        <v>11</v>
      </c>
      <c r="C16" s="33">
        <v>95245</v>
      </c>
      <c r="D16" s="22">
        <f>C16/C14*100</f>
        <v>51.114653099776753</v>
      </c>
      <c r="E16" s="33">
        <v>108843</v>
      </c>
      <c r="F16" s="22">
        <f>E16/E14*100</f>
        <v>50.882138449455852</v>
      </c>
      <c r="G16" s="8">
        <f t="shared" si="6"/>
        <v>1.1427686492729277</v>
      </c>
      <c r="H16" s="33">
        <v>93866</v>
      </c>
      <c r="I16" s="22">
        <f>H16/H14*100</f>
        <v>50.754839407375364</v>
      </c>
      <c r="J16" s="33">
        <v>259195</v>
      </c>
      <c r="K16" s="22">
        <f>J16/J14*100</f>
        <v>41.233300350298911</v>
      </c>
      <c r="L16" s="8">
        <f t="shared" si="8"/>
        <v>2.7613299810367971</v>
      </c>
      <c r="M16" s="33">
        <v>61745</v>
      </c>
      <c r="N16" s="22">
        <f>M16/M14*100</f>
        <v>48.590945219601636</v>
      </c>
      <c r="O16" s="33">
        <v>72477</v>
      </c>
      <c r="P16" s="22">
        <f>O16/O14*100</f>
        <v>48.222840261883213</v>
      </c>
      <c r="Q16" s="8">
        <f t="shared" si="9"/>
        <v>1.1738116446675844</v>
      </c>
    </row>
    <row r="17" spans="1:17" s="1" customFormat="1" ht="22.15" customHeight="1">
      <c r="A17" s="23" t="s">
        <v>27</v>
      </c>
      <c r="B17" s="20" t="s">
        <v>9</v>
      </c>
      <c r="C17" s="34">
        <f>SUM(C18:C19)</f>
        <v>74347</v>
      </c>
      <c r="D17" s="25">
        <f>D18+D19</f>
        <v>100</v>
      </c>
      <c r="E17" s="34">
        <f t="shared" ref="E17" si="25">SUM(E18:E19)</f>
        <v>79774</v>
      </c>
      <c r="F17" s="25">
        <f>F18+F19</f>
        <v>100</v>
      </c>
      <c r="G17" s="9">
        <f t="shared" si="6"/>
        <v>1.0729955479037487</v>
      </c>
      <c r="H17" s="34">
        <f t="shared" ref="H17" si="26">SUM(H18:H19)</f>
        <v>78162</v>
      </c>
      <c r="I17" s="25">
        <f>I18+I19</f>
        <v>100</v>
      </c>
      <c r="J17" s="34">
        <f t="shared" ref="J17" si="27">SUM(J18:J19)</f>
        <v>304502</v>
      </c>
      <c r="K17" s="25">
        <f>K18+K19</f>
        <v>100</v>
      </c>
      <c r="L17" s="9">
        <f t="shared" si="8"/>
        <v>3.895780558327576</v>
      </c>
      <c r="M17" s="34">
        <f t="shared" ref="M17" si="28">SUM(M18:M19)</f>
        <v>60032</v>
      </c>
      <c r="N17" s="25">
        <f>N18+N19</f>
        <v>100</v>
      </c>
      <c r="O17" s="34">
        <f t="shared" ref="O17" si="29">SUM(O18:O19)</f>
        <v>73169</v>
      </c>
      <c r="P17" s="25">
        <f>P18+P19</f>
        <v>100</v>
      </c>
      <c r="Q17" s="9">
        <f t="shared" si="9"/>
        <v>1.2188332889125799</v>
      </c>
    </row>
    <row r="18" spans="1:17" s="1" customFormat="1" ht="22.15" customHeight="1">
      <c r="A18" s="23"/>
      <c r="B18" s="20" t="s">
        <v>10</v>
      </c>
      <c r="C18" s="33">
        <v>38871</v>
      </c>
      <c r="D18" s="22">
        <f>C18/C17*100</f>
        <v>52.283212503530741</v>
      </c>
      <c r="E18" s="33">
        <v>41627</v>
      </c>
      <c r="F18" s="22">
        <f>E18/E17*100</f>
        <v>52.181161782034245</v>
      </c>
      <c r="G18" s="8">
        <f t="shared" si="6"/>
        <v>1.0709011859741195</v>
      </c>
      <c r="H18" s="33">
        <v>41865</v>
      </c>
      <c r="I18" s="22">
        <f>H18/H17*100</f>
        <v>53.561833115836343</v>
      </c>
      <c r="J18" s="33">
        <v>194578</v>
      </c>
      <c r="K18" s="22">
        <f>J18/J17*100</f>
        <v>63.900401310993026</v>
      </c>
      <c r="L18" s="8">
        <f t="shared" si="8"/>
        <v>4.6477487161113098</v>
      </c>
      <c r="M18" s="33">
        <v>31365</v>
      </c>
      <c r="N18" s="22">
        <f>M18/M17*100</f>
        <v>52.247134861407254</v>
      </c>
      <c r="O18" s="33">
        <v>38284</v>
      </c>
      <c r="P18" s="22">
        <f>O18/O17*100</f>
        <v>52.322704970684306</v>
      </c>
      <c r="Q18" s="8">
        <f t="shared" si="9"/>
        <v>1.2205962059620596</v>
      </c>
    </row>
    <row r="19" spans="1:17" s="1" customFormat="1" ht="22.15" customHeight="1">
      <c r="A19" s="23"/>
      <c r="B19" s="20" t="s">
        <v>11</v>
      </c>
      <c r="C19" s="33">
        <v>35476</v>
      </c>
      <c r="D19" s="22">
        <f>C19/C17*100</f>
        <v>47.716787496469259</v>
      </c>
      <c r="E19" s="33">
        <v>38147</v>
      </c>
      <c r="F19" s="22">
        <f>E19/E17*100</f>
        <v>47.818838217965755</v>
      </c>
      <c r="G19" s="8">
        <f t="shared" si="6"/>
        <v>1.075290337129327</v>
      </c>
      <c r="H19" s="33">
        <v>36297</v>
      </c>
      <c r="I19" s="22">
        <f>H19/H17*100</f>
        <v>46.438166884163664</v>
      </c>
      <c r="J19" s="33">
        <v>109924</v>
      </c>
      <c r="K19" s="22">
        <f>J19/J17*100</f>
        <v>36.099598689006967</v>
      </c>
      <c r="L19" s="8">
        <f t="shared" si="8"/>
        <v>3.0284596523128635</v>
      </c>
      <c r="M19" s="33">
        <v>28667</v>
      </c>
      <c r="N19" s="22">
        <f>M19/M17*100</f>
        <v>47.752865138592746</v>
      </c>
      <c r="O19" s="33">
        <v>34885</v>
      </c>
      <c r="P19" s="22">
        <f>O19/O17*100</f>
        <v>47.677295029315694</v>
      </c>
      <c r="Q19" s="8">
        <f t="shared" si="9"/>
        <v>1.216904454599365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69076</v>
      </c>
      <c r="D20" s="25">
        <f>D21+D22</f>
        <v>100</v>
      </c>
      <c r="E20" s="34">
        <f t="shared" ref="E20" si="30">SUM(E21:E22)</f>
        <v>76402</v>
      </c>
      <c r="F20" s="25">
        <f>F21+F22</f>
        <v>100</v>
      </c>
      <c r="G20" s="9">
        <f t="shared" si="6"/>
        <v>1.1060570965313568</v>
      </c>
      <c r="H20" s="34">
        <f t="shared" ref="H20" si="31">SUM(H21:H22)</f>
        <v>72321</v>
      </c>
      <c r="I20" s="25">
        <f>I21+I22</f>
        <v>100</v>
      </c>
      <c r="J20" s="34">
        <f t="shared" ref="J20" si="32">SUM(J21:J22)</f>
        <v>453667</v>
      </c>
      <c r="K20" s="25">
        <f>K21+K22</f>
        <v>100</v>
      </c>
      <c r="L20" s="9">
        <f t="shared" si="8"/>
        <v>6.2729635928706742</v>
      </c>
      <c r="M20" s="34">
        <f t="shared" ref="M20" si="33">SUM(M21:M22)</f>
        <v>50968</v>
      </c>
      <c r="N20" s="25">
        <f>N21+N22</f>
        <v>100</v>
      </c>
      <c r="O20" s="34">
        <f t="shared" ref="O20" si="34">SUM(O21:O22)</f>
        <v>61070</v>
      </c>
      <c r="P20" s="25">
        <f>P21+P22</f>
        <v>100</v>
      </c>
      <c r="Q20" s="9">
        <f t="shared" si="9"/>
        <v>1.1982027939099043</v>
      </c>
    </row>
    <row r="21" spans="1:17" s="1" customFormat="1" ht="22.15" customHeight="1">
      <c r="A21" s="23"/>
      <c r="B21" s="20" t="s">
        <v>10</v>
      </c>
      <c r="C21" s="33">
        <v>35434</v>
      </c>
      <c r="D21" s="22">
        <f>C21/C20*100</f>
        <v>51.29712201053912</v>
      </c>
      <c r="E21" s="33">
        <v>39622</v>
      </c>
      <c r="F21" s="22">
        <f>E21/E20*100</f>
        <v>51.85989895552472</v>
      </c>
      <c r="G21" s="8">
        <f t="shared" si="6"/>
        <v>1.1181915674211209</v>
      </c>
      <c r="H21" s="33">
        <v>37551</v>
      </c>
      <c r="I21" s="22">
        <f>H21/H20*100</f>
        <v>51.922678060314432</v>
      </c>
      <c r="J21" s="33">
        <v>287287</v>
      </c>
      <c r="K21" s="22">
        <f>J21/J20*100</f>
        <v>63.325522905567297</v>
      </c>
      <c r="L21" s="8">
        <f t="shared" si="8"/>
        <v>7.6505818753162362</v>
      </c>
      <c r="M21" s="33">
        <v>26001</v>
      </c>
      <c r="N21" s="22">
        <f>M21/M20*100</f>
        <v>51.01436195259771</v>
      </c>
      <c r="O21" s="33">
        <v>31245</v>
      </c>
      <c r="P21" s="22">
        <f>O21/O20*100</f>
        <v>51.162600294743733</v>
      </c>
      <c r="Q21" s="8">
        <f t="shared" si="9"/>
        <v>1.201684550594208</v>
      </c>
    </row>
    <row r="22" spans="1:17" s="1" customFormat="1" ht="22.15" customHeight="1">
      <c r="A22" s="23"/>
      <c r="B22" s="20" t="s">
        <v>11</v>
      </c>
      <c r="C22" s="33">
        <v>33642</v>
      </c>
      <c r="D22" s="22">
        <f>C22/C20*100</f>
        <v>48.702877989460887</v>
      </c>
      <c r="E22" s="33">
        <v>36780</v>
      </c>
      <c r="F22" s="22">
        <f>E22/E20*100</f>
        <v>48.140101044475273</v>
      </c>
      <c r="G22" s="8">
        <f t="shared" si="6"/>
        <v>1.0932762618155876</v>
      </c>
      <c r="H22" s="33">
        <v>34770</v>
      </c>
      <c r="I22" s="22">
        <f>H22/H20*100</f>
        <v>48.077321939685568</v>
      </c>
      <c r="J22" s="33">
        <v>166380</v>
      </c>
      <c r="K22" s="22">
        <f>J22/J20*100</f>
        <v>36.674477094432703</v>
      </c>
      <c r="L22" s="8">
        <f t="shared" si="8"/>
        <v>4.7851596203623812</v>
      </c>
      <c r="M22" s="33">
        <v>24967</v>
      </c>
      <c r="N22" s="22">
        <f>M22/M20*100</f>
        <v>48.98563804740229</v>
      </c>
      <c r="O22" s="33">
        <v>29825</v>
      </c>
      <c r="P22" s="22">
        <f>O22/O20*100</f>
        <v>48.83739970525626</v>
      </c>
      <c r="Q22" s="8">
        <f t="shared" si="9"/>
        <v>1.1945768414306885</v>
      </c>
    </row>
    <row r="23" spans="1:17" s="1" customFormat="1" ht="22.15" customHeight="1">
      <c r="A23" s="23" t="s">
        <v>29</v>
      </c>
      <c r="B23" s="20" t="s">
        <v>9</v>
      </c>
      <c r="C23" s="34">
        <f>SUM(C24:C25)</f>
        <v>33661</v>
      </c>
      <c r="D23" s="25">
        <f>D24+D25</f>
        <v>100</v>
      </c>
      <c r="E23" s="34">
        <f t="shared" ref="E23" si="35">SUM(E24:E25)</f>
        <v>35982</v>
      </c>
      <c r="F23" s="25">
        <f>F24+F25</f>
        <v>100</v>
      </c>
      <c r="G23" s="9">
        <f t="shared" si="6"/>
        <v>1.0689521998752265</v>
      </c>
      <c r="H23" s="34">
        <f t="shared" ref="H23" si="36">SUM(H24:H25)</f>
        <v>38550</v>
      </c>
      <c r="I23" s="25">
        <f>I24+I25</f>
        <v>100</v>
      </c>
      <c r="J23" s="34">
        <f t="shared" ref="J23" si="37">SUM(J24:J25)</f>
        <v>252114</v>
      </c>
      <c r="K23" s="25">
        <f>K24+K25</f>
        <v>100</v>
      </c>
      <c r="L23" s="9">
        <f t="shared" si="8"/>
        <v>6.5399221789883271</v>
      </c>
      <c r="M23" s="34">
        <f t="shared" ref="M23" si="38">SUM(M24:M25)</f>
        <v>28474</v>
      </c>
      <c r="N23" s="25">
        <f>N24+N25</f>
        <v>100</v>
      </c>
      <c r="O23" s="34">
        <f t="shared" ref="O23" si="39">SUM(O24:O25)</f>
        <v>34545</v>
      </c>
      <c r="P23" s="25">
        <f>P24+P25</f>
        <v>100</v>
      </c>
      <c r="Q23" s="9">
        <f t="shared" si="9"/>
        <v>1.2132120531010746</v>
      </c>
    </row>
    <row r="24" spans="1:17" s="1" customFormat="1" ht="22.15" customHeight="1">
      <c r="A24" s="23"/>
      <c r="B24" s="20" t="s">
        <v>10</v>
      </c>
      <c r="C24" s="33">
        <v>18867</v>
      </c>
      <c r="D24" s="22">
        <f>C24/C23*100</f>
        <v>56.050028222572109</v>
      </c>
      <c r="E24" s="33">
        <v>20372</v>
      </c>
      <c r="F24" s="22">
        <f>E24/E23*100</f>
        <v>56.617197487632708</v>
      </c>
      <c r="G24" s="8">
        <f t="shared" si="6"/>
        <v>1.0797689086765252</v>
      </c>
      <c r="H24" s="33">
        <v>22015</v>
      </c>
      <c r="I24" s="22">
        <f>H24/H23*100</f>
        <v>57.107652399481189</v>
      </c>
      <c r="J24" s="33">
        <v>167273</v>
      </c>
      <c r="K24" s="22">
        <f>J24/J23*100</f>
        <v>66.348159959383452</v>
      </c>
      <c r="L24" s="8">
        <f t="shared" si="8"/>
        <v>7.598137633431751</v>
      </c>
      <c r="M24" s="33">
        <v>15271</v>
      </c>
      <c r="N24" s="22">
        <f>M24/M23*100</f>
        <v>53.631383016084854</v>
      </c>
      <c r="O24" s="33">
        <v>18425</v>
      </c>
      <c r="P24" s="22">
        <f>O24/O23*100</f>
        <v>53.336228108264585</v>
      </c>
      <c r="Q24" s="8">
        <f t="shared" si="9"/>
        <v>1.2065352629166395</v>
      </c>
    </row>
    <row r="25" spans="1:17" s="1" customFormat="1" ht="22.15" customHeight="1">
      <c r="A25" s="23"/>
      <c r="B25" s="20" t="s">
        <v>11</v>
      </c>
      <c r="C25" s="33">
        <v>14794</v>
      </c>
      <c r="D25" s="22">
        <f>C25/C23*100</f>
        <v>43.949971777427884</v>
      </c>
      <c r="E25" s="33">
        <v>15610</v>
      </c>
      <c r="F25" s="22">
        <f>E25/E23*100</f>
        <v>43.382802512367299</v>
      </c>
      <c r="G25" s="8">
        <f t="shared" si="6"/>
        <v>1.0551574962822765</v>
      </c>
      <c r="H25" s="33">
        <v>16535</v>
      </c>
      <c r="I25" s="22">
        <f>H25/H23*100</f>
        <v>42.892347600518804</v>
      </c>
      <c r="J25" s="33">
        <v>84841</v>
      </c>
      <c r="K25" s="22">
        <f>J25/J23*100</f>
        <v>33.651840040616548</v>
      </c>
      <c r="L25" s="8">
        <f t="shared" si="8"/>
        <v>5.1309948593891743</v>
      </c>
      <c r="M25" s="33">
        <v>13203</v>
      </c>
      <c r="N25" s="22">
        <f>M25/M23*100</f>
        <v>46.368616983915153</v>
      </c>
      <c r="O25" s="33">
        <v>16120</v>
      </c>
      <c r="P25" s="22">
        <f>O25/O23*100</f>
        <v>46.663771891735415</v>
      </c>
      <c r="Q25" s="8">
        <f t="shared" si="9"/>
        <v>1.2209346360675604</v>
      </c>
    </row>
    <row r="26" spans="1:17" s="1" customFormat="1" ht="22.15" customHeight="1">
      <c r="A26" s="23" t="s">
        <v>30</v>
      </c>
      <c r="B26" s="20" t="s">
        <v>9</v>
      </c>
      <c r="C26" s="34">
        <f>SUM(C27:C28)</f>
        <v>84975</v>
      </c>
      <c r="D26" s="25">
        <f>D27+D28</f>
        <v>100</v>
      </c>
      <c r="E26" s="34">
        <f t="shared" ref="E26" si="40">SUM(E27:E28)</f>
        <v>94699</v>
      </c>
      <c r="F26" s="25">
        <f>F27+F28</f>
        <v>100</v>
      </c>
      <c r="G26" s="9">
        <f t="shared" si="6"/>
        <v>1.1144336569579287</v>
      </c>
      <c r="H26" s="34">
        <f t="shared" ref="H26" si="41">SUM(H27:H28)</f>
        <v>88416</v>
      </c>
      <c r="I26" s="25">
        <f>I27+I28</f>
        <v>100</v>
      </c>
      <c r="J26" s="34">
        <f t="shared" ref="J26" si="42">SUM(J27:J28)</f>
        <v>292596</v>
      </c>
      <c r="K26" s="25">
        <f>K27+K28</f>
        <v>100</v>
      </c>
      <c r="L26" s="9">
        <f t="shared" si="8"/>
        <v>3.3093105320304019</v>
      </c>
      <c r="M26" s="34">
        <f t="shared" ref="M26" si="43">SUM(M27:M28)</f>
        <v>51878</v>
      </c>
      <c r="N26" s="25">
        <f>N27+N28</f>
        <v>100</v>
      </c>
      <c r="O26" s="34">
        <f t="shared" ref="O26" si="44">SUM(O27:O28)</f>
        <v>61158</v>
      </c>
      <c r="P26" s="25">
        <f>P27+P28</f>
        <v>100</v>
      </c>
      <c r="Q26" s="9">
        <f t="shared" si="9"/>
        <v>1.1788812213269595</v>
      </c>
    </row>
    <row r="27" spans="1:17" s="1" customFormat="1" ht="22.15" customHeight="1">
      <c r="A27" s="23"/>
      <c r="B27" s="20" t="s">
        <v>10</v>
      </c>
      <c r="C27" s="33">
        <v>42429</v>
      </c>
      <c r="D27" s="22">
        <f>C27/C26*100</f>
        <v>49.931156222418359</v>
      </c>
      <c r="E27" s="33">
        <v>47986</v>
      </c>
      <c r="F27" s="22">
        <f>E27/E26*100</f>
        <v>50.672129589541605</v>
      </c>
      <c r="G27" s="8">
        <f t="shared" si="6"/>
        <v>1.130971741026185</v>
      </c>
      <c r="H27" s="33">
        <v>44551</v>
      </c>
      <c r="I27" s="22">
        <f>H27/H26*100</f>
        <v>50.387938834600078</v>
      </c>
      <c r="J27" s="33">
        <v>167829</v>
      </c>
      <c r="K27" s="22">
        <f>J27/J26*100</f>
        <v>57.358610507320677</v>
      </c>
      <c r="L27" s="8">
        <f t="shared" si="8"/>
        <v>3.767120827815313</v>
      </c>
      <c r="M27" s="33">
        <v>28484</v>
      </c>
      <c r="N27" s="22">
        <f>M27/M26*100</f>
        <v>54.90574039091716</v>
      </c>
      <c r="O27" s="33">
        <v>34066</v>
      </c>
      <c r="P27" s="22">
        <f>O27/O26*100</f>
        <v>55.701625298407407</v>
      </c>
      <c r="Q27" s="8">
        <f t="shared" si="9"/>
        <v>1.1959696671815756</v>
      </c>
    </row>
    <row r="28" spans="1:17" s="1" customFormat="1" ht="22.15" customHeight="1">
      <c r="A28" s="23"/>
      <c r="B28" s="20" t="s">
        <v>11</v>
      </c>
      <c r="C28" s="33">
        <v>42546</v>
      </c>
      <c r="D28" s="22">
        <f>C28/C26*100</f>
        <v>50.068843777581641</v>
      </c>
      <c r="E28" s="33">
        <v>46713</v>
      </c>
      <c r="F28" s="22">
        <f>E28/E26*100</f>
        <v>49.327870410458402</v>
      </c>
      <c r="G28" s="8">
        <f t="shared" si="6"/>
        <v>1.0979410520377944</v>
      </c>
      <c r="H28" s="33">
        <v>43865</v>
      </c>
      <c r="I28" s="22">
        <f>H28/H26*100</f>
        <v>49.612061165399929</v>
      </c>
      <c r="J28" s="33">
        <v>124767</v>
      </c>
      <c r="K28" s="22">
        <f>J28/J26*100</f>
        <v>42.641389492679323</v>
      </c>
      <c r="L28" s="8">
        <f t="shared" si="8"/>
        <v>2.8443405904479655</v>
      </c>
      <c r="M28" s="33">
        <v>23394</v>
      </c>
      <c r="N28" s="22">
        <f>M28/M26*100</f>
        <v>45.094259609082847</v>
      </c>
      <c r="O28" s="33">
        <v>27092</v>
      </c>
      <c r="P28" s="22">
        <f>O28/O26*100</f>
        <v>44.2983747015926</v>
      </c>
      <c r="Q28" s="8">
        <f t="shared" si="9"/>
        <v>1.1580747200136787</v>
      </c>
    </row>
    <row r="29" spans="1:17" s="1" customFormat="1" ht="22.15" customHeight="1">
      <c r="A29" s="23" t="s">
        <v>31</v>
      </c>
      <c r="B29" s="20" t="s">
        <v>9</v>
      </c>
      <c r="C29" s="34">
        <f>SUM(C30:C31)</f>
        <v>84599</v>
      </c>
      <c r="D29" s="25">
        <f>D30+D31</f>
        <v>100</v>
      </c>
      <c r="E29" s="34">
        <f t="shared" ref="E29" si="45">SUM(E30:E31)</f>
        <v>91288</v>
      </c>
      <c r="F29" s="25">
        <f>F30+F31</f>
        <v>100</v>
      </c>
      <c r="G29" s="9">
        <f t="shared" si="6"/>
        <v>1.0790671284530551</v>
      </c>
      <c r="H29" s="34">
        <f t="shared" ref="H29" si="46">SUM(H30:H31)</f>
        <v>83691</v>
      </c>
      <c r="I29" s="25">
        <f>I30+I31</f>
        <v>100</v>
      </c>
      <c r="J29" s="34">
        <f t="shared" ref="J29" si="47">SUM(J30:J31)</f>
        <v>264573</v>
      </c>
      <c r="K29" s="25">
        <f>K30+K31</f>
        <v>100</v>
      </c>
      <c r="L29" s="9">
        <f t="shared" si="8"/>
        <v>3.161307667491128</v>
      </c>
      <c r="M29" s="34">
        <f t="shared" ref="M29" si="48">SUM(M30:M31)</f>
        <v>61273</v>
      </c>
      <c r="N29" s="25">
        <f>N30+N31</f>
        <v>100</v>
      </c>
      <c r="O29" s="34">
        <f t="shared" ref="O29" si="49">SUM(O30:O31)</f>
        <v>72483</v>
      </c>
      <c r="P29" s="25">
        <f>P30+P31</f>
        <v>100</v>
      </c>
      <c r="Q29" s="9">
        <f t="shared" si="9"/>
        <v>1.1829517079300833</v>
      </c>
    </row>
    <row r="30" spans="1:17" s="1" customFormat="1" ht="22.15" customHeight="1">
      <c r="A30" s="23"/>
      <c r="B30" s="20" t="s">
        <v>10</v>
      </c>
      <c r="C30" s="33">
        <v>42322</v>
      </c>
      <c r="D30" s="22">
        <f>C30/C29*100</f>
        <v>50.026596059055073</v>
      </c>
      <c r="E30" s="33">
        <v>46208</v>
      </c>
      <c r="F30" s="22">
        <f>E30/E29*100</f>
        <v>50.617824905792652</v>
      </c>
      <c r="G30" s="8">
        <f t="shared" si="6"/>
        <v>1.0918198572846274</v>
      </c>
      <c r="H30" s="33">
        <v>42073</v>
      </c>
      <c r="I30" s="22">
        <f>H30/H29*100</f>
        <v>50.271833291512827</v>
      </c>
      <c r="J30" s="33">
        <v>152720</v>
      </c>
      <c r="K30" s="22">
        <f>J30/J29*100</f>
        <v>57.723199268254888</v>
      </c>
      <c r="L30" s="8">
        <f t="shared" si="8"/>
        <v>3.6298813966201604</v>
      </c>
      <c r="M30" s="33">
        <v>32629</v>
      </c>
      <c r="N30" s="22">
        <f>M30/M29*100</f>
        <v>53.251840125340685</v>
      </c>
      <c r="O30" s="33">
        <v>39000</v>
      </c>
      <c r="P30" s="22">
        <f>O30/O29*100</f>
        <v>53.805719961922108</v>
      </c>
      <c r="Q30" s="8">
        <f t="shared" si="9"/>
        <v>1.1952557540837905</v>
      </c>
    </row>
    <row r="31" spans="1:17" s="1" customFormat="1" ht="22.15" customHeight="1">
      <c r="A31" s="23"/>
      <c r="B31" s="20" t="s">
        <v>11</v>
      </c>
      <c r="C31" s="33">
        <v>42277</v>
      </c>
      <c r="D31" s="22">
        <f>C31/C29*100</f>
        <v>49.973403940944927</v>
      </c>
      <c r="E31" s="33">
        <v>45080</v>
      </c>
      <c r="F31" s="22">
        <f>E31/E29*100</f>
        <v>49.382175094207341</v>
      </c>
      <c r="G31" s="8">
        <f t="shared" si="6"/>
        <v>1.0663008255079593</v>
      </c>
      <c r="H31" s="33">
        <v>41618</v>
      </c>
      <c r="I31" s="22">
        <f>H31/H29*100</f>
        <v>49.728166708487173</v>
      </c>
      <c r="J31" s="33">
        <v>111853</v>
      </c>
      <c r="K31" s="22">
        <f>J31/J29*100</f>
        <v>42.276800731745112</v>
      </c>
      <c r="L31" s="8">
        <f t="shared" si="8"/>
        <v>2.6876111297996061</v>
      </c>
      <c r="M31" s="33">
        <v>28644</v>
      </c>
      <c r="N31" s="22">
        <f>M31/M29*100</f>
        <v>46.748159874659315</v>
      </c>
      <c r="O31" s="33">
        <v>33483</v>
      </c>
      <c r="P31" s="22">
        <f>O31/O29*100</f>
        <v>46.194280038077892</v>
      </c>
      <c r="Q31" s="8">
        <f t="shared" si="9"/>
        <v>1.1689359028068707</v>
      </c>
    </row>
    <row r="32" spans="1:17" s="1" customFormat="1" ht="22.15" customHeight="1">
      <c r="A32" s="23" t="s">
        <v>32</v>
      </c>
      <c r="B32" s="20" t="s">
        <v>9</v>
      </c>
      <c r="C32" s="34">
        <f>SUM(C33:C34)</f>
        <v>51052</v>
      </c>
      <c r="D32" s="25">
        <f>D33+D34</f>
        <v>100</v>
      </c>
      <c r="E32" s="34">
        <f t="shared" ref="E32" si="50">SUM(E33:E34)</f>
        <v>53481</v>
      </c>
      <c r="F32" s="25">
        <f>F33+F34</f>
        <v>100</v>
      </c>
      <c r="G32" s="9">
        <f t="shared" si="6"/>
        <v>1.0475789391208963</v>
      </c>
      <c r="H32" s="34">
        <f t="shared" ref="H32" si="51">SUM(H33:H34)</f>
        <v>56426</v>
      </c>
      <c r="I32" s="25">
        <f>I33+I34</f>
        <v>100</v>
      </c>
      <c r="J32" s="34">
        <f t="shared" ref="J32" si="52">SUM(J33:J34)</f>
        <v>202579</v>
      </c>
      <c r="K32" s="25">
        <f>K33+K34</f>
        <v>100</v>
      </c>
      <c r="L32" s="9">
        <f t="shared" si="8"/>
        <v>3.5901711976748309</v>
      </c>
      <c r="M32" s="34">
        <f t="shared" ref="M32" si="53">SUM(M33:M34)</f>
        <v>41980</v>
      </c>
      <c r="N32" s="25">
        <f>N33+N34</f>
        <v>100</v>
      </c>
      <c r="O32" s="34">
        <f t="shared" ref="O32" si="54">SUM(O33:O34)</f>
        <v>51276</v>
      </c>
      <c r="P32" s="25">
        <f>P33+P34</f>
        <v>100</v>
      </c>
      <c r="Q32" s="9">
        <f t="shared" si="9"/>
        <v>1.2214387803716056</v>
      </c>
    </row>
    <row r="33" spans="1:17" s="1" customFormat="1" ht="22.15" customHeight="1">
      <c r="A33" s="23"/>
      <c r="B33" s="20" t="s">
        <v>10</v>
      </c>
      <c r="C33" s="33">
        <v>26127</v>
      </c>
      <c r="D33" s="22">
        <f>C33/C32*100</f>
        <v>51.177231058528562</v>
      </c>
      <c r="E33" s="33">
        <v>27340</v>
      </c>
      <c r="F33" s="22">
        <f>E33/E32*100</f>
        <v>51.120958845197364</v>
      </c>
      <c r="G33" s="8">
        <f t="shared" si="6"/>
        <v>1.0464270677842844</v>
      </c>
      <c r="H33" s="33">
        <v>29537</v>
      </c>
      <c r="I33" s="22">
        <f>H33/H32*100</f>
        <v>52.346436040123344</v>
      </c>
      <c r="J33" s="33">
        <v>122192</v>
      </c>
      <c r="K33" s="22">
        <f>J33/J32*100</f>
        <v>60.318196851598636</v>
      </c>
      <c r="L33" s="8">
        <f t="shared" si="8"/>
        <v>4.1369130243423502</v>
      </c>
      <c r="M33" s="33">
        <v>21940</v>
      </c>
      <c r="N33" s="22">
        <f>M33/M32*100</f>
        <v>52.262982372558362</v>
      </c>
      <c r="O33" s="33">
        <v>26771</v>
      </c>
      <c r="P33" s="22">
        <f>O33/O32*100</f>
        <v>52.209610734066622</v>
      </c>
      <c r="Q33" s="8">
        <f t="shared" si="9"/>
        <v>1.2201914311759343</v>
      </c>
    </row>
    <row r="34" spans="1:17" s="1" customFormat="1" ht="22.15" customHeight="1">
      <c r="A34" s="23"/>
      <c r="B34" s="20" t="s">
        <v>11</v>
      </c>
      <c r="C34" s="33">
        <v>24925</v>
      </c>
      <c r="D34" s="22">
        <f>C34/C32*100</f>
        <v>48.822768941471438</v>
      </c>
      <c r="E34" s="33">
        <v>26141</v>
      </c>
      <c r="F34" s="22">
        <f>E34/E32*100</f>
        <v>48.879041154802636</v>
      </c>
      <c r="G34" s="8">
        <f t="shared" si="6"/>
        <v>1.0487863590772317</v>
      </c>
      <c r="H34" s="33">
        <v>26889</v>
      </c>
      <c r="I34" s="22">
        <f>H34/H32*100</f>
        <v>47.653563959876656</v>
      </c>
      <c r="J34" s="33">
        <v>80387</v>
      </c>
      <c r="K34" s="22">
        <f>J34/J32*100</f>
        <v>39.681803148401364</v>
      </c>
      <c r="L34" s="8">
        <f t="shared" si="8"/>
        <v>2.989586819889174</v>
      </c>
      <c r="M34" s="33">
        <v>20040</v>
      </c>
      <c r="N34" s="22">
        <f>M34/M32*100</f>
        <v>47.737017627441638</v>
      </c>
      <c r="O34" s="33">
        <v>24505</v>
      </c>
      <c r="P34" s="22">
        <f>O34/O32*100</f>
        <v>47.790389265933378</v>
      </c>
      <c r="Q34" s="8">
        <f t="shared" si="9"/>
        <v>1.2228043912175648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89090</v>
      </c>
      <c r="D35" s="25">
        <f>D36+D37</f>
        <v>100</v>
      </c>
      <c r="E35" s="34">
        <f t="shared" ref="E35" si="55">SUM(E36:E37)</f>
        <v>95339</v>
      </c>
      <c r="F35" s="25">
        <f>F36+F37</f>
        <v>100</v>
      </c>
      <c r="G35" s="9">
        <f t="shared" si="6"/>
        <v>1.0701425524750252</v>
      </c>
      <c r="H35" s="34">
        <f t="shared" ref="H35" si="56">SUM(H36:H37)</f>
        <v>89943</v>
      </c>
      <c r="I35" s="25">
        <f>I36+I37</f>
        <v>100</v>
      </c>
      <c r="J35" s="34">
        <f t="shared" ref="J35" si="57">SUM(J36:J37)</f>
        <v>333891</v>
      </c>
      <c r="K35" s="25">
        <f>K36+K37</f>
        <v>100</v>
      </c>
      <c r="L35" s="9">
        <f t="shared" si="8"/>
        <v>3.7122510923584939</v>
      </c>
      <c r="M35" s="34">
        <f t="shared" ref="M35" si="58">SUM(M36:M37)</f>
        <v>69847</v>
      </c>
      <c r="N35" s="25">
        <f>N36+N37</f>
        <v>100</v>
      </c>
      <c r="O35" s="34">
        <f t="shared" ref="O35" si="59">SUM(O36:O37)</f>
        <v>83180</v>
      </c>
      <c r="P35" s="25">
        <f>P36+P37</f>
        <v>100</v>
      </c>
      <c r="Q35" s="9">
        <f t="shared" si="9"/>
        <v>1.190888656635217</v>
      </c>
    </row>
    <row r="36" spans="1:17" s="1" customFormat="1" ht="22.15" customHeight="1">
      <c r="A36" s="23"/>
      <c r="B36" s="20" t="s">
        <v>10</v>
      </c>
      <c r="C36" s="33">
        <v>44276</v>
      </c>
      <c r="D36" s="22">
        <f>C36/C35*100</f>
        <v>49.698058143450439</v>
      </c>
      <c r="E36" s="33">
        <v>47463</v>
      </c>
      <c r="F36" s="22">
        <f>E36/E35*100</f>
        <v>49.783404482950317</v>
      </c>
      <c r="G36" s="8">
        <f t="shared" si="6"/>
        <v>1.0719803053573043</v>
      </c>
      <c r="H36" s="33">
        <v>45842</v>
      </c>
      <c r="I36" s="22">
        <f>H36/H35*100</f>
        <v>50.967835184505738</v>
      </c>
      <c r="J36" s="33">
        <v>200912</v>
      </c>
      <c r="K36" s="22">
        <f>J36/J35*100</f>
        <v>60.172930686960711</v>
      </c>
      <c r="L36" s="8">
        <f t="shared" si="8"/>
        <v>4.38270581562759</v>
      </c>
      <c r="M36" s="33">
        <v>36245</v>
      </c>
      <c r="N36" s="22">
        <f>M36/M35*100</f>
        <v>51.891992497888239</v>
      </c>
      <c r="O36" s="33">
        <v>43290</v>
      </c>
      <c r="P36" s="22">
        <f>O36/O35*100</f>
        <v>52.043760519355622</v>
      </c>
      <c r="Q36" s="8">
        <f t="shared" si="9"/>
        <v>1.1943716374672368</v>
      </c>
    </row>
    <row r="37" spans="1:17" s="1" customFormat="1" ht="22.15" customHeight="1">
      <c r="A37" s="23"/>
      <c r="B37" s="20" t="s">
        <v>11</v>
      </c>
      <c r="C37" s="33">
        <v>44814</v>
      </c>
      <c r="D37" s="22">
        <f>C37/C35*100</f>
        <v>50.301941856549561</v>
      </c>
      <c r="E37" s="33">
        <v>47876</v>
      </c>
      <c r="F37" s="22">
        <f>E37/E35*100</f>
        <v>50.21659551704969</v>
      </c>
      <c r="G37" s="8">
        <f t="shared" si="6"/>
        <v>1.0683268621412951</v>
      </c>
      <c r="H37" s="33">
        <v>44101</v>
      </c>
      <c r="I37" s="22">
        <f>H37/H35*100</f>
        <v>49.032164815494255</v>
      </c>
      <c r="J37" s="33">
        <v>132979</v>
      </c>
      <c r="K37" s="22">
        <f>J37/J35*100</f>
        <v>39.827069313039289</v>
      </c>
      <c r="L37" s="8">
        <f t="shared" si="8"/>
        <v>3.015328450602027</v>
      </c>
      <c r="M37" s="33">
        <v>33602</v>
      </c>
      <c r="N37" s="22">
        <f>M37/M35*100</f>
        <v>48.108007502111761</v>
      </c>
      <c r="O37" s="33">
        <v>39890</v>
      </c>
      <c r="P37" s="22">
        <f>O37/O35*100</f>
        <v>47.956239480644385</v>
      </c>
      <c r="Q37" s="8">
        <f t="shared" si="9"/>
        <v>1.1871317183500982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19324</v>
      </c>
      <c r="D38" s="25">
        <f>D39+D40</f>
        <v>100</v>
      </c>
      <c r="E38" s="34">
        <f t="shared" ref="E38" si="60">SUM(E39:E40)</f>
        <v>19022</v>
      </c>
      <c r="F38" s="25">
        <f>F39+F40</f>
        <v>100</v>
      </c>
      <c r="G38" s="9">
        <f t="shared" si="6"/>
        <v>0.98437176567998341</v>
      </c>
      <c r="H38" s="34">
        <f t="shared" ref="H38" si="61">SUM(H39:H40)</f>
        <v>31135</v>
      </c>
      <c r="I38" s="25">
        <f>I39+I40</f>
        <v>100</v>
      </c>
      <c r="J38" s="34">
        <f t="shared" ref="J38" si="62">SUM(J39:J40)</f>
        <v>195863</v>
      </c>
      <c r="K38" s="25">
        <f>K39+K40</f>
        <v>100</v>
      </c>
      <c r="L38" s="9">
        <f t="shared" si="8"/>
        <v>6.2907660189497348</v>
      </c>
      <c r="M38" s="34">
        <f t="shared" ref="M38" si="63">SUM(M39:M40)</f>
        <v>17702</v>
      </c>
      <c r="N38" s="25">
        <f>N39+N40</f>
        <v>100</v>
      </c>
      <c r="O38" s="34">
        <f t="shared" ref="O38" si="64">SUM(O39:O40)</f>
        <v>22038</v>
      </c>
      <c r="P38" s="25">
        <f>P39+P40</f>
        <v>100</v>
      </c>
      <c r="Q38" s="9">
        <f t="shared" si="9"/>
        <v>1.244944074115919</v>
      </c>
    </row>
    <row r="39" spans="1:17" s="1" customFormat="1" ht="22.15" customHeight="1">
      <c r="A39" s="23"/>
      <c r="B39" s="20" t="s">
        <v>10</v>
      </c>
      <c r="C39" s="33">
        <v>12304</v>
      </c>
      <c r="D39" s="22">
        <f>C39/C38*100</f>
        <v>63.672117574001241</v>
      </c>
      <c r="E39" s="33">
        <v>12023</v>
      </c>
      <c r="F39" s="22">
        <f>E39/E38*100</f>
        <v>63.205761749553147</v>
      </c>
      <c r="G39" s="8">
        <f t="shared" si="6"/>
        <v>0.97716189856957092</v>
      </c>
      <c r="H39" s="33">
        <v>21104</v>
      </c>
      <c r="I39" s="22">
        <f>H39/H38*100</f>
        <v>67.782238638188531</v>
      </c>
      <c r="J39" s="33">
        <v>150259</v>
      </c>
      <c r="K39" s="22">
        <f>J39/J38*100</f>
        <v>76.716378284821531</v>
      </c>
      <c r="L39" s="8">
        <f t="shared" si="8"/>
        <v>7.1199298711144809</v>
      </c>
      <c r="M39" s="33">
        <v>10061</v>
      </c>
      <c r="N39" s="22">
        <f>M39/M38*100</f>
        <v>56.835385832109367</v>
      </c>
      <c r="O39" s="33">
        <v>12421</v>
      </c>
      <c r="P39" s="22">
        <f>O39/O38*100</f>
        <v>56.361738814774476</v>
      </c>
      <c r="Q39" s="8">
        <f t="shared" si="9"/>
        <v>1.2345691283172646</v>
      </c>
    </row>
    <row r="40" spans="1:17" s="1" customFormat="1" ht="22.15" customHeight="1">
      <c r="A40" s="23"/>
      <c r="B40" s="20" t="s">
        <v>11</v>
      </c>
      <c r="C40" s="33">
        <v>7020</v>
      </c>
      <c r="D40" s="22">
        <f>C40/C38*100</f>
        <v>36.327882425998759</v>
      </c>
      <c r="E40" s="33">
        <v>6999</v>
      </c>
      <c r="F40" s="22">
        <f>E40/E38*100</f>
        <v>36.794238250446853</v>
      </c>
      <c r="G40" s="8">
        <f t="shared" si="6"/>
        <v>0.99700854700854702</v>
      </c>
      <c r="H40" s="33">
        <v>10031</v>
      </c>
      <c r="I40" s="22">
        <f>H40/H38*100</f>
        <v>32.217761361811462</v>
      </c>
      <c r="J40" s="33">
        <v>45604</v>
      </c>
      <c r="K40" s="22">
        <f>J40/J38*100</f>
        <v>23.283621715178466</v>
      </c>
      <c r="L40" s="8">
        <f t="shared" si="8"/>
        <v>4.5463064500049848</v>
      </c>
      <c r="M40" s="33">
        <v>7641</v>
      </c>
      <c r="N40" s="22">
        <f>M40/M38*100</f>
        <v>43.164614167890633</v>
      </c>
      <c r="O40" s="33">
        <v>9617</v>
      </c>
      <c r="P40" s="22">
        <f>O40/O38*100</f>
        <v>43.638261185225517</v>
      </c>
      <c r="Q40" s="8">
        <f t="shared" si="9"/>
        <v>1.2586048946472974</v>
      </c>
    </row>
    <row r="41" spans="1:17" s="1" customFormat="1" ht="22.15" customHeight="1">
      <c r="A41" s="23" t="s">
        <v>35</v>
      </c>
      <c r="B41" s="20" t="s">
        <v>9</v>
      </c>
      <c r="C41" s="34">
        <f>SUM(C42:C43)</f>
        <v>29819</v>
      </c>
      <c r="D41" s="25">
        <f>D42+D43</f>
        <v>100</v>
      </c>
      <c r="E41" s="34">
        <f t="shared" ref="E41" si="65">SUM(E42:E43)</f>
        <v>30882</v>
      </c>
      <c r="F41" s="25">
        <f>F42+F43</f>
        <v>100</v>
      </c>
      <c r="G41" s="9">
        <f t="shared" si="6"/>
        <v>1.0356484120862537</v>
      </c>
      <c r="H41" s="34">
        <f t="shared" ref="H41" si="66">SUM(H42:H43)</f>
        <v>37603</v>
      </c>
      <c r="I41" s="25">
        <f>I42+I43</f>
        <v>100</v>
      </c>
      <c r="J41" s="34">
        <f t="shared" ref="J41" si="67">SUM(J42:J43)</f>
        <v>170068</v>
      </c>
      <c r="K41" s="25">
        <f>K42+K43</f>
        <v>100</v>
      </c>
      <c r="L41" s="9">
        <f t="shared" si="8"/>
        <v>4.5227242507246759</v>
      </c>
      <c r="M41" s="34">
        <f t="shared" ref="M41" si="68">SUM(M42:M43)</f>
        <v>25621</v>
      </c>
      <c r="N41" s="25">
        <f>N42+N43</f>
        <v>100</v>
      </c>
      <c r="O41" s="34">
        <f t="shared" ref="O41" si="69">SUM(O42:O43)</f>
        <v>31504</v>
      </c>
      <c r="P41" s="25">
        <f>P42+P43</f>
        <v>100</v>
      </c>
      <c r="Q41" s="9">
        <f t="shared" si="9"/>
        <v>1.2296163303540064</v>
      </c>
    </row>
    <row r="42" spans="1:17" s="1" customFormat="1" ht="22.15" customHeight="1">
      <c r="A42" s="23"/>
      <c r="B42" s="20" t="s">
        <v>10</v>
      </c>
      <c r="C42" s="33">
        <v>17210</v>
      </c>
      <c r="D42" s="22">
        <f>C42/C41*100</f>
        <v>57.714879774640323</v>
      </c>
      <c r="E42" s="33">
        <v>17769</v>
      </c>
      <c r="F42" s="22">
        <f>E42/E41*100</f>
        <v>57.538371867107053</v>
      </c>
      <c r="G42" s="8">
        <f t="shared" si="6"/>
        <v>1.0324811156304474</v>
      </c>
      <c r="H42" s="33">
        <v>22982</v>
      </c>
      <c r="I42" s="22">
        <f>H42/H41*100</f>
        <v>61.117464032125099</v>
      </c>
      <c r="J42" s="33">
        <v>115627</v>
      </c>
      <c r="K42" s="22">
        <f>J42/J41*100</f>
        <v>67.988686878189895</v>
      </c>
      <c r="L42" s="8">
        <f t="shared" si="8"/>
        <v>5.0311983291271432</v>
      </c>
      <c r="M42" s="33">
        <v>14085</v>
      </c>
      <c r="N42" s="22">
        <f>M42/M41*100</f>
        <v>54.974435033761374</v>
      </c>
      <c r="O42" s="33">
        <v>17237</v>
      </c>
      <c r="P42" s="22">
        <f>O42/O41*100</f>
        <v>54.713687150837984</v>
      </c>
      <c r="Q42" s="8">
        <f t="shared" si="9"/>
        <v>1.2237841675541357</v>
      </c>
    </row>
    <row r="43" spans="1:17" s="1" customFormat="1" ht="22.15" customHeight="1">
      <c r="A43" s="23"/>
      <c r="B43" s="20" t="s">
        <v>11</v>
      </c>
      <c r="C43" s="33">
        <v>12609</v>
      </c>
      <c r="D43" s="22">
        <f>C43/C41*100</f>
        <v>42.28512022535967</v>
      </c>
      <c r="E43" s="33">
        <v>13113</v>
      </c>
      <c r="F43" s="22">
        <f>E43/E41*100</f>
        <v>42.461628132892947</v>
      </c>
      <c r="G43" s="8">
        <f t="shared" si="6"/>
        <v>1.0399714489650249</v>
      </c>
      <c r="H43" s="33">
        <v>14621</v>
      </c>
      <c r="I43" s="22">
        <f>H43/H41*100</f>
        <v>38.882535967874901</v>
      </c>
      <c r="J43" s="33">
        <v>54441</v>
      </c>
      <c r="K43" s="22">
        <f>J43/J41*100</f>
        <v>32.011313121810097</v>
      </c>
      <c r="L43" s="8">
        <f t="shared" si="8"/>
        <v>3.7234799261336433</v>
      </c>
      <c r="M43" s="33">
        <v>11536</v>
      </c>
      <c r="N43" s="22">
        <f>M43/M41*100</f>
        <v>45.025564966238633</v>
      </c>
      <c r="O43" s="33">
        <v>14267</v>
      </c>
      <c r="P43" s="22">
        <f>O43/O41*100</f>
        <v>45.286312849162016</v>
      </c>
      <c r="Q43" s="8">
        <f t="shared" si="9"/>
        <v>1.2367371705963939</v>
      </c>
    </row>
    <row r="44" spans="1:17" s="1" customFormat="1" ht="22.15" customHeight="1">
      <c r="A44" s="23" t="s">
        <v>36</v>
      </c>
      <c r="B44" s="20" t="s">
        <v>37</v>
      </c>
      <c r="C44" s="34">
        <f>SUM(C45:C46)</f>
        <v>3092</v>
      </c>
      <c r="D44" s="25">
        <f>D45+D46</f>
        <v>100</v>
      </c>
      <c r="E44" s="34">
        <f t="shared" ref="E44" si="70">SUM(E45:E46)</f>
        <v>3232</v>
      </c>
      <c r="F44" s="25">
        <f>F45+F46</f>
        <v>100</v>
      </c>
      <c r="G44" s="9">
        <f t="shared" si="6"/>
        <v>1.0452781371280724</v>
      </c>
      <c r="H44" s="34">
        <f t="shared" ref="H44" si="71">SUM(H45:H46)</f>
        <v>4846</v>
      </c>
      <c r="I44" s="25">
        <f>I45+I46</f>
        <v>100</v>
      </c>
      <c r="J44" s="34">
        <f t="shared" ref="J44" si="72">SUM(J45:J46)</f>
        <v>31476</v>
      </c>
      <c r="K44" s="25">
        <f>K45+K46</f>
        <v>100</v>
      </c>
      <c r="L44" s="9">
        <f t="shared" si="8"/>
        <v>6.4952538175815109</v>
      </c>
      <c r="M44" s="34">
        <f t="shared" ref="M44" si="73">SUM(M45:M46)</f>
        <v>4045</v>
      </c>
      <c r="N44" s="25">
        <f>N45+N46</f>
        <v>100</v>
      </c>
      <c r="O44" s="34">
        <f t="shared" ref="O44" si="74">SUM(O45:O46)</f>
        <v>5021</v>
      </c>
      <c r="P44" s="25">
        <f>P45+P46</f>
        <v>100</v>
      </c>
      <c r="Q44" s="9">
        <f t="shared" si="9"/>
        <v>1.2412855377008654</v>
      </c>
    </row>
    <row r="45" spans="1:17" s="1" customFormat="1" ht="22.15" customHeight="1">
      <c r="A45" s="26"/>
      <c r="B45" s="20" t="s">
        <v>10</v>
      </c>
      <c r="C45" s="33">
        <v>2194</v>
      </c>
      <c r="D45" s="22">
        <f>C45/C44*100</f>
        <v>70.957309184993534</v>
      </c>
      <c r="E45" s="33">
        <v>2324</v>
      </c>
      <c r="F45" s="22">
        <f>E45/E44*100</f>
        <v>71.905940594059402</v>
      </c>
      <c r="G45" s="8">
        <f t="shared" si="6"/>
        <v>1.0592525068368277</v>
      </c>
      <c r="H45" s="33">
        <v>2926</v>
      </c>
      <c r="I45" s="22">
        <f>H45/H44*100</f>
        <v>60.379694593479158</v>
      </c>
      <c r="J45" s="33">
        <v>24001</v>
      </c>
      <c r="K45" s="22">
        <f>J45/J44*100</f>
        <v>76.25174736307028</v>
      </c>
      <c r="L45" s="8">
        <f t="shared" si="8"/>
        <v>8.2026657552973337</v>
      </c>
      <c r="M45" s="33">
        <v>2423</v>
      </c>
      <c r="N45" s="22">
        <f>M45/M44*100</f>
        <v>59.901112484548825</v>
      </c>
      <c r="O45" s="33">
        <v>3080</v>
      </c>
      <c r="P45" s="22">
        <f>O45/O44*100</f>
        <v>61.342362079267076</v>
      </c>
      <c r="Q45" s="8">
        <f t="shared" si="9"/>
        <v>1.2711514651258771</v>
      </c>
    </row>
    <row r="46" spans="1:17" ht="22.15" customHeight="1" thickBot="1">
      <c r="A46" s="27"/>
      <c r="B46" s="10" t="s">
        <v>12</v>
      </c>
      <c r="C46" s="28">
        <v>898</v>
      </c>
      <c r="D46" s="29">
        <f>C46/C44*100</f>
        <v>29.042690815006466</v>
      </c>
      <c r="E46" s="28">
        <v>908</v>
      </c>
      <c r="F46" s="29">
        <f>E46/E44*100</f>
        <v>28.094059405940598</v>
      </c>
      <c r="G46" s="30">
        <f>E46/C46</f>
        <v>1.0111358574610245</v>
      </c>
      <c r="H46" s="31">
        <v>1920</v>
      </c>
      <c r="I46" s="11">
        <f>H46/H44*100</f>
        <v>39.620305406520842</v>
      </c>
      <c r="J46" s="31">
        <v>7475</v>
      </c>
      <c r="K46" s="11">
        <f>J46/J44*100</f>
        <v>23.748252636929724</v>
      </c>
      <c r="L46" s="12">
        <f>J46/H46</f>
        <v>3.8932291666666665</v>
      </c>
      <c r="M46" s="31">
        <v>1622</v>
      </c>
      <c r="N46" s="11">
        <f>M46/M44*100</f>
        <v>40.098887515451175</v>
      </c>
      <c r="O46" s="31">
        <v>1941</v>
      </c>
      <c r="P46" s="11">
        <f>O46/O44*100</f>
        <v>38.657637920732924</v>
      </c>
      <c r="Q46" s="12">
        <f>O46/M46</f>
        <v>1.1966707768187423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5" sqref="M5"/>
    </sheetView>
  </sheetViews>
  <sheetFormatPr defaultColWidth="8.90625" defaultRowHeight="17"/>
  <cols>
    <col min="1" max="1" width="8.7265625" style="13" customWidth="1"/>
    <col min="2" max="2" width="6.7265625" style="13" customWidth="1"/>
    <col min="3" max="3" width="9.7265625" style="13" customWidth="1"/>
    <col min="4" max="4" width="7.7265625" style="13" customWidth="1"/>
    <col min="5" max="5" width="11.26953125" style="13" customWidth="1"/>
    <col min="6" max="6" width="7.7265625" style="13" customWidth="1"/>
    <col min="7" max="7" width="6.7265625" style="13" customWidth="1"/>
    <col min="8" max="8" width="11.36328125" style="13" customWidth="1"/>
    <col min="9" max="9" width="7.7265625" style="13" customWidth="1"/>
    <col min="10" max="10" width="11.08984375" style="13" customWidth="1"/>
    <col min="11" max="11" width="7.7265625" style="13" customWidth="1"/>
    <col min="12" max="12" width="6.7265625" style="13" customWidth="1"/>
    <col min="13" max="13" width="9.7265625" style="13" customWidth="1"/>
    <col min="14" max="14" width="7.7265625" style="13" customWidth="1"/>
    <col min="15" max="15" width="9.7265625" style="13" customWidth="1"/>
    <col min="16" max="16" width="7.7265625" style="13" customWidth="1"/>
    <col min="17" max="17" width="6.7265625" style="13" customWidth="1"/>
    <col min="18" max="16384" width="8.90625" style="13"/>
  </cols>
  <sheetData>
    <row r="1" spans="1:17" s="1" customFormat="1" ht="41.5" customHeight="1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5.15" customHeight="1" thickBot="1">
      <c r="A2" s="41"/>
      <c r="B2" s="41"/>
      <c r="C2" s="53" t="s">
        <v>91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82</v>
      </c>
      <c r="P2" s="44"/>
      <c r="Q2" s="44"/>
    </row>
    <row r="3" spans="1:17" s="1" customFormat="1" ht="25.15" customHeight="1">
      <c r="A3" s="45" t="s">
        <v>16</v>
      </c>
      <c r="B3" s="46"/>
      <c r="C3" s="49" t="s">
        <v>0</v>
      </c>
      <c r="D3" s="50"/>
      <c r="E3" s="50"/>
      <c r="F3" s="50"/>
      <c r="G3" s="51"/>
      <c r="H3" s="49" t="s">
        <v>1</v>
      </c>
      <c r="I3" s="50"/>
      <c r="J3" s="50"/>
      <c r="K3" s="50"/>
      <c r="L3" s="51"/>
      <c r="M3" s="52" t="s">
        <v>2</v>
      </c>
      <c r="N3" s="45"/>
      <c r="O3" s="45"/>
      <c r="P3" s="45"/>
      <c r="Q3" s="45"/>
    </row>
    <row r="4" spans="1:17" s="1" customFormat="1" ht="33" customHeight="1">
      <c r="A4" s="47"/>
      <c r="B4" s="48"/>
      <c r="C4" s="3" t="s">
        <v>3</v>
      </c>
      <c r="D4" s="4" t="s">
        <v>4</v>
      </c>
      <c r="E4" s="3" t="s">
        <v>5</v>
      </c>
      <c r="F4" s="4" t="s">
        <v>4</v>
      </c>
      <c r="G4" s="5" t="s">
        <v>18</v>
      </c>
      <c r="H4" s="3" t="s">
        <v>19</v>
      </c>
      <c r="I4" s="4" t="s">
        <v>4</v>
      </c>
      <c r="J4" s="3" t="s">
        <v>6</v>
      </c>
      <c r="K4" s="4" t="s">
        <v>4</v>
      </c>
      <c r="L4" s="5" t="s">
        <v>21</v>
      </c>
      <c r="M4" s="3" t="s">
        <v>7</v>
      </c>
      <c r="N4" s="4" t="s">
        <v>4</v>
      </c>
      <c r="O4" s="3" t="s">
        <v>8</v>
      </c>
      <c r="P4" s="4" t="s">
        <v>4</v>
      </c>
      <c r="Q4" s="6" t="s">
        <v>22</v>
      </c>
    </row>
    <row r="5" spans="1:17" s="1" customFormat="1" ht="22.15" customHeight="1">
      <c r="A5" s="15" t="s">
        <v>23</v>
      </c>
      <c r="B5" s="16"/>
      <c r="C5" s="32">
        <f>SUM(C6:C7)</f>
        <v>980571</v>
      </c>
      <c r="D5" s="18">
        <f>D6+D7</f>
        <v>100</v>
      </c>
      <c r="E5" s="32">
        <f t="shared" ref="E5" si="0">SUM(E6:E7)</f>
        <v>1079820</v>
      </c>
      <c r="F5" s="18">
        <f>F6+F7</f>
        <v>100</v>
      </c>
      <c r="G5" s="7">
        <f>E5/C5</f>
        <v>1.1012155162655228</v>
      </c>
      <c r="H5" s="32">
        <f t="shared" ref="H5" si="1">SUM(H6:H7)</f>
        <v>1023715</v>
      </c>
      <c r="I5" s="18">
        <f>I6+I7</f>
        <v>100</v>
      </c>
      <c r="J5" s="32">
        <f t="shared" ref="J5" si="2">SUM(J6:J7)</f>
        <v>4026694</v>
      </c>
      <c r="K5" s="18">
        <f>K6+K7</f>
        <v>100</v>
      </c>
      <c r="L5" s="7">
        <f>J5/H5</f>
        <v>3.9334131081404493</v>
      </c>
      <c r="M5" s="32">
        <f t="shared" ref="M5" si="3">SUM(M6:M7)</f>
        <v>719326</v>
      </c>
      <c r="N5" s="18">
        <f>N6+N7</f>
        <v>100</v>
      </c>
      <c r="O5" s="32">
        <f t="shared" ref="O5" si="4">SUM(O6:O7)</f>
        <v>863627</v>
      </c>
      <c r="P5" s="18">
        <f>P6+P7</f>
        <v>100</v>
      </c>
      <c r="Q5" s="7">
        <f>O5/M5</f>
        <v>1.2006058449159351</v>
      </c>
    </row>
    <row r="6" spans="1:17" s="1" customFormat="1" ht="22.15" customHeight="1">
      <c r="A6" s="19"/>
      <c r="B6" s="20" t="s">
        <v>10</v>
      </c>
      <c r="C6" s="33">
        <f>C9+C12+C15+C18+C21+C24+C27+C30+C33+C36+C39+C42+C45</f>
        <v>493371</v>
      </c>
      <c r="D6" s="22">
        <f>C6/C5*100</f>
        <v>50.314663599066257</v>
      </c>
      <c r="E6" s="33">
        <f>E9+E12+E15+E18+E21+E24+E27+E30+E33+E36+E39+E42+E45</f>
        <v>545468</v>
      </c>
      <c r="F6" s="22">
        <f>E6/E5*100</f>
        <v>50.514715415532216</v>
      </c>
      <c r="G6" s="8">
        <f>E6/C6</f>
        <v>1.1055939647851212</v>
      </c>
      <c r="H6" s="33">
        <f>H9+H12+H15+H18+H21+H24+H27+H30+H33+H36+H39+H42+H45</f>
        <v>526157</v>
      </c>
      <c r="I6" s="22">
        <f>H6/H5*100</f>
        <v>51.396824311453869</v>
      </c>
      <c r="J6" s="33">
        <f>J9+J12+J15+J18+J21+J24+J27+J30+J33+J36+J39+J42+J45</f>
        <v>2449992</v>
      </c>
      <c r="K6" s="22">
        <f>J6/J5*100</f>
        <v>60.843759173157927</v>
      </c>
      <c r="L6" s="8">
        <f>J6/H6</f>
        <v>4.6563896327522016</v>
      </c>
      <c r="M6" s="33">
        <f>M9+M12+M15+M18+M21+M24+M27+M30+M33+M36+M39+M42+M45</f>
        <v>378390</v>
      </c>
      <c r="N6" s="22">
        <f>M6/M5*100</f>
        <v>52.60340930259715</v>
      </c>
      <c r="O6" s="33">
        <f t="shared" ref="O6:O7" si="5">O9+O12+O15+O18+O21+O24+O27+O30+O33+O36+O39+O42+O45</f>
        <v>457674</v>
      </c>
      <c r="P6" s="22">
        <f>O6/O5*100</f>
        <v>52.994406149877207</v>
      </c>
      <c r="Q6" s="8">
        <f>O6/M6</f>
        <v>1.2095298501546023</v>
      </c>
    </row>
    <row r="7" spans="1:17" s="1" customFormat="1" ht="22.15" customHeight="1">
      <c r="A7" s="19"/>
      <c r="B7" s="20" t="s">
        <v>11</v>
      </c>
      <c r="C7" s="33">
        <f>C10+C13+C16+C19+C22+C25+C28+C31+C34+C37+C40+C43+C46</f>
        <v>487200</v>
      </c>
      <c r="D7" s="22">
        <f>C7/C5*100</f>
        <v>49.685336400933743</v>
      </c>
      <c r="E7" s="33">
        <f>E10+E13+E16+E19+E22+E25+E28+E31+E34+E37+E40+E43+E46</f>
        <v>534352</v>
      </c>
      <c r="F7" s="22">
        <f>E7/E5*100</f>
        <v>49.485284584467784</v>
      </c>
      <c r="G7" s="8">
        <f t="shared" ref="G7:G45" si="6">E7/C7</f>
        <v>1.0967816091954024</v>
      </c>
      <c r="H7" s="33">
        <f>H10+H13+H16+H19+H22+H25+H28+H31+H34+H37+H40+H43+H46</f>
        <v>497558</v>
      </c>
      <c r="I7" s="22">
        <f>H7/H5*100</f>
        <v>48.603175688546131</v>
      </c>
      <c r="J7" s="33">
        <f t="shared" ref="J7" si="7">J10+J13+J16+J19+J22+J25+J28+J31+J34+J37+J40+J43+J46</f>
        <v>1576702</v>
      </c>
      <c r="K7" s="22">
        <f>J7/J5*100</f>
        <v>39.156240826842073</v>
      </c>
      <c r="L7" s="8">
        <f t="shared" ref="L7:L45" si="8">J7/H7</f>
        <v>3.1688808138950635</v>
      </c>
      <c r="M7" s="33">
        <f>M10+M13+M16+M19+M22+M25+M28+M31+M34+M37+M40+M43+M46</f>
        <v>340936</v>
      </c>
      <c r="N7" s="22">
        <f>M7/M5*100</f>
        <v>47.396590697402843</v>
      </c>
      <c r="O7" s="33">
        <f t="shared" si="5"/>
        <v>405953</v>
      </c>
      <c r="P7" s="22">
        <f>O7/O5*100</f>
        <v>47.005593850122793</v>
      </c>
      <c r="Q7" s="8">
        <f t="shared" ref="Q7:Q45" si="9">O7/M7</f>
        <v>1.1907014806297955</v>
      </c>
    </row>
    <row r="8" spans="1:17" s="1" customFormat="1" ht="22.15" customHeight="1">
      <c r="A8" s="23" t="s">
        <v>24</v>
      </c>
      <c r="B8" s="20" t="s">
        <v>9</v>
      </c>
      <c r="C8" s="34">
        <f>SUM(C9:C10)</f>
        <v>197795</v>
      </c>
      <c r="D8" s="25">
        <f>D9+D10</f>
        <v>100</v>
      </c>
      <c r="E8" s="34">
        <f t="shared" ref="E8" si="10">SUM(E9:E10)</f>
        <v>227481</v>
      </c>
      <c r="F8" s="25">
        <f>F9+F10</f>
        <v>100</v>
      </c>
      <c r="G8" s="9">
        <f t="shared" si="6"/>
        <v>1.150084683637099</v>
      </c>
      <c r="H8" s="34">
        <f t="shared" ref="H8" si="11">SUM(H9:H10)</f>
        <v>193287</v>
      </c>
      <c r="I8" s="25">
        <f>I9+I10</f>
        <v>100</v>
      </c>
      <c r="J8" s="34">
        <f t="shared" ref="J8" si="12">SUM(J9:J10)</f>
        <v>618006</v>
      </c>
      <c r="K8" s="25">
        <f>K9+K10</f>
        <v>100</v>
      </c>
      <c r="L8" s="9">
        <f t="shared" si="8"/>
        <v>3.197349019851309</v>
      </c>
      <c r="M8" s="34">
        <f t="shared" ref="M8" si="13">SUM(M9:M10)</f>
        <v>134578</v>
      </c>
      <c r="N8" s="25">
        <f>N9+N10</f>
        <v>100</v>
      </c>
      <c r="O8" s="34">
        <f t="shared" ref="O8" si="14">SUM(O9:O10)</f>
        <v>159275</v>
      </c>
      <c r="P8" s="25">
        <f>P9+P10</f>
        <v>100</v>
      </c>
      <c r="Q8" s="9">
        <f t="shared" si="9"/>
        <v>1.1835143931400378</v>
      </c>
    </row>
    <row r="9" spans="1:17" s="1" customFormat="1" ht="22.15" customHeight="1">
      <c r="A9" s="23"/>
      <c r="B9" s="20" t="s">
        <v>10</v>
      </c>
      <c r="C9" s="33">
        <v>92445</v>
      </c>
      <c r="D9" s="22">
        <f>C9/C8*100</f>
        <v>46.737784069364743</v>
      </c>
      <c r="E9" s="33">
        <v>107414</v>
      </c>
      <c r="F9" s="22">
        <f>E9/E8*100</f>
        <v>47.218888610477364</v>
      </c>
      <c r="G9" s="8">
        <f t="shared" si="6"/>
        <v>1.1619233057493645</v>
      </c>
      <c r="H9" s="33">
        <v>90545</v>
      </c>
      <c r="I9" s="22">
        <f>H9/H8*100</f>
        <v>46.844847299611459</v>
      </c>
      <c r="J9" s="33">
        <v>337856</v>
      </c>
      <c r="K9" s="22">
        <f>J9/J8*100</f>
        <v>54.668724899111012</v>
      </c>
      <c r="L9" s="8">
        <f t="shared" si="8"/>
        <v>3.7313600971892429</v>
      </c>
      <c r="M9" s="33">
        <v>68302</v>
      </c>
      <c r="N9" s="22">
        <f>M9/M8*100</f>
        <v>50.752723327735595</v>
      </c>
      <c r="O9" s="33">
        <v>81676</v>
      </c>
      <c r="P9" s="22">
        <f>O9/O8*100</f>
        <v>51.279861874117096</v>
      </c>
      <c r="Q9" s="8">
        <f t="shared" si="9"/>
        <v>1.1958068577786887</v>
      </c>
    </row>
    <row r="10" spans="1:17" s="1" customFormat="1" ht="22.15" customHeight="1">
      <c r="A10" s="23"/>
      <c r="B10" s="20" t="s">
        <v>11</v>
      </c>
      <c r="C10" s="33">
        <v>105350</v>
      </c>
      <c r="D10" s="22">
        <f>C10/C8*100</f>
        <v>53.26221593063525</v>
      </c>
      <c r="E10" s="33">
        <v>120067</v>
      </c>
      <c r="F10" s="22">
        <f>E10/E8*100</f>
        <v>52.781111389522636</v>
      </c>
      <c r="G10" s="8">
        <f t="shared" si="6"/>
        <v>1.1396962505932606</v>
      </c>
      <c r="H10" s="33">
        <v>102742</v>
      </c>
      <c r="I10" s="22">
        <f>H10/H8*100</f>
        <v>53.155152700388541</v>
      </c>
      <c r="J10" s="33">
        <v>280150</v>
      </c>
      <c r="K10" s="22">
        <f>J10/J8*100</f>
        <v>45.331275100888988</v>
      </c>
      <c r="L10" s="8">
        <f t="shared" si="8"/>
        <v>2.7267329816433397</v>
      </c>
      <c r="M10" s="33">
        <v>66276</v>
      </c>
      <c r="N10" s="22">
        <f>M10/M8*100</f>
        <v>49.247276672264412</v>
      </c>
      <c r="O10" s="33">
        <v>77599</v>
      </c>
      <c r="P10" s="22">
        <f>O10/O8*100</f>
        <v>48.720138125882904</v>
      </c>
      <c r="Q10" s="8">
        <f t="shared" si="9"/>
        <v>1.170846158488744</v>
      </c>
    </row>
    <row r="11" spans="1:17" s="1" customFormat="1" ht="22.15" customHeight="1">
      <c r="A11" s="23" t="s">
        <v>25</v>
      </c>
      <c r="B11" s="20" t="s">
        <v>9</v>
      </c>
      <c r="C11" s="34">
        <f>SUM(C12:C13)</f>
        <v>38809</v>
      </c>
      <c r="D11" s="25">
        <f>D12+D13</f>
        <v>100</v>
      </c>
      <c r="E11" s="34">
        <f t="shared" ref="E11" si="15">SUM(E12:E13)</f>
        <v>40456</v>
      </c>
      <c r="F11" s="25">
        <f>F12+F13</f>
        <v>100</v>
      </c>
      <c r="G11" s="9">
        <f t="shared" si="6"/>
        <v>1.0424386096008658</v>
      </c>
      <c r="H11" s="34">
        <f t="shared" ref="H11" si="16">SUM(H12:H13)</f>
        <v>46101</v>
      </c>
      <c r="I11" s="25">
        <f>I12+I13</f>
        <v>100</v>
      </c>
      <c r="J11" s="34">
        <f t="shared" ref="J11" si="17">SUM(J12:J13)</f>
        <v>218122</v>
      </c>
      <c r="K11" s="25">
        <f>K12+K13</f>
        <v>100</v>
      </c>
      <c r="L11" s="9">
        <f t="shared" si="8"/>
        <v>4.7313941129259671</v>
      </c>
      <c r="M11" s="34">
        <f t="shared" ref="M11" si="18">SUM(M12:M13)</f>
        <v>30971</v>
      </c>
      <c r="N11" s="25">
        <f>N12+N13</f>
        <v>100</v>
      </c>
      <c r="O11" s="34">
        <f t="shared" ref="O11" si="19">SUM(O12:O13)</f>
        <v>37937</v>
      </c>
      <c r="P11" s="25">
        <f>P12+P13</f>
        <v>100</v>
      </c>
      <c r="Q11" s="9">
        <f t="shared" si="9"/>
        <v>1.2249200865325627</v>
      </c>
    </row>
    <row r="12" spans="1:17" s="1" customFormat="1" ht="22.15" customHeight="1">
      <c r="A12" s="23"/>
      <c r="B12" s="20" t="s">
        <v>10</v>
      </c>
      <c r="C12" s="33">
        <v>21377</v>
      </c>
      <c r="D12" s="22">
        <f>C12/C11*100</f>
        <v>55.082583936715714</v>
      </c>
      <c r="E12" s="33">
        <v>22267</v>
      </c>
      <c r="F12" s="22">
        <f>E12/E11*100</f>
        <v>55.040043504053784</v>
      </c>
      <c r="G12" s="8">
        <f t="shared" si="6"/>
        <v>1.0416335313654863</v>
      </c>
      <c r="H12" s="33">
        <v>25935</v>
      </c>
      <c r="I12" s="22">
        <f>H12/H11*100</f>
        <v>56.256914166720897</v>
      </c>
      <c r="J12" s="33">
        <v>136601</v>
      </c>
      <c r="K12" s="22">
        <f>J12/J11*100</f>
        <v>62.625961617810212</v>
      </c>
      <c r="L12" s="8">
        <f t="shared" si="8"/>
        <v>5.2670522459996141</v>
      </c>
      <c r="M12" s="33">
        <v>17174</v>
      </c>
      <c r="N12" s="22">
        <f>M12/M11*100</f>
        <v>55.451874334054438</v>
      </c>
      <c r="O12" s="33">
        <v>21219</v>
      </c>
      <c r="P12" s="22">
        <f>O12/O11*100</f>
        <v>55.932203389830505</v>
      </c>
      <c r="Q12" s="8">
        <f t="shared" si="9"/>
        <v>1.2355304530103646</v>
      </c>
    </row>
    <row r="13" spans="1:17" s="1" customFormat="1" ht="22.15" customHeight="1">
      <c r="A13" s="23"/>
      <c r="B13" s="20" t="s">
        <v>11</v>
      </c>
      <c r="C13" s="33">
        <v>17432</v>
      </c>
      <c r="D13" s="22">
        <f>C13/C11*100</f>
        <v>44.917416063284286</v>
      </c>
      <c r="E13" s="33">
        <v>18189</v>
      </c>
      <c r="F13" s="22">
        <f>E13/E11*100</f>
        <v>44.959956495946216</v>
      </c>
      <c r="G13" s="8">
        <f t="shared" si="6"/>
        <v>1.0434258834327674</v>
      </c>
      <c r="H13" s="33">
        <v>20166</v>
      </c>
      <c r="I13" s="22">
        <f>H13/H11*100</f>
        <v>43.743085833279103</v>
      </c>
      <c r="J13" s="33">
        <v>81521</v>
      </c>
      <c r="K13" s="22">
        <f>J13/J11*100</f>
        <v>37.374038382189781</v>
      </c>
      <c r="L13" s="8">
        <f t="shared" si="8"/>
        <v>4.042497272637112</v>
      </c>
      <c r="M13" s="33">
        <v>13797</v>
      </c>
      <c r="N13" s="22">
        <f>M13/M11*100</f>
        <v>44.548125665945562</v>
      </c>
      <c r="O13" s="33">
        <v>16718</v>
      </c>
      <c r="P13" s="22">
        <f>O13/O11*100</f>
        <v>44.067796610169488</v>
      </c>
      <c r="Q13" s="8">
        <f t="shared" si="9"/>
        <v>1.211712691164746</v>
      </c>
    </row>
    <row r="14" spans="1:17" s="1" customFormat="1" ht="22.15" customHeight="1">
      <c r="A14" s="23" t="s">
        <v>26</v>
      </c>
      <c r="B14" s="20" t="s">
        <v>9</v>
      </c>
      <c r="C14" s="34">
        <f>SUM(C15:C16)</f>
        <v>190148</v>
      </c>
      <c r="D14" s="25">
        <f>D15+D16</f>
        <v>100</v>
      </c>
      <c r="E14" s="34">
        <f t="shared" ref="E14" si="20">SUM(E15:E16)</f>
        <v>217494</v>
      </c>
      <c r="F14" s="25">
        <f>F15+F16</f>
        <v>100</v>
      </c>
      <c r="G14" s="9">
        <f t="shared" si="6"/>
        <v>1.1438142920251593</v>
      </c>
      <c r="H14" s="34">
        <f t="shared" ref="H14" si="21">SUM(H15:H16)</f>
        <v>189174</v>
      </c>
      <c r="I14" s="25">
        <f>I15+I16</f>
        <v>100</v>
      </c>
      <c r="J14" s="34">
        <f t="shared" ref="J14" si="22">SUM(J15:J16)</f>
        <v>640184</v>
      </c>
      <c r="K14" s="25">
        <f>K15+K16</f>
        <v>100</v>
      </c>
      <c r="L14" s="9">
        <f t="shared" si="8"/>
        <v>3.384101409284574</v>
      </c>
      <c r="M14" s="34">
        <f t="shared" ref="M14" si="23">SUM(M15:M16)</f>
        <v>131117</v>
      </c>
      <c r="N14" s="25">
        <f>N15+N16</f>
        <v>100</v>
      </c>
      <c r="O14" s="34">
        <f t="shared" ref="O14" si="24">SUM(O15:O16)</f>
        <v>155865</v>
      </c>
      <c r="P14" s="25">
        <f>P15+P16</f>
        <v>100</v>
      </c>
      <c r="Q14" s="9">
        <f t="shared" si="9"/>
        <v>1.1887474545634815</v>
      </c>
    </row>
    <row r="15" spans="1:17" s="1" customFormat="1" ht="22.15" customHeight="1">
      <c r="A15" s="23"/>
      <c r="B15" s="20" t="s">
        <v>10</v>
      </c>
      <c r="C15" s="33">
        <v>92819</v>
      </c>
      <c r="D15" s="22">
        <f>C15/C14*100</f>
        <v>48.814081662704837</v>
      </c>
      <c r="E15" s="33">
        <v>106684</v>
      </c>
      <c r="F15" s="22">
        <f>E15/E14*100</f>
        <v>49.05146808647595</v>
      </c>
      <c r="G15" s="8">
        <f t="shared" si="6"/>
        <v>1.1493767439856064</v>
      </c>
      <c r="H15" s="33">
        <v>93023</v>
      </c>
      <c r="I15" s="22">
        <f>H15/H14*100</f>
        <v>49.173247909332154</v>
      </c>
      <c r="J15" s="33">
        <v>374178</v>
      </c>
      <c r="K15" s="22">
        <f>J15/J14*100</f>
        <v>58.448508553790788</v>
      </c>
      <c r="L15" s="8">
        <f t="shared" si="8"/>
        <v>4.0224245616675445</v>
      </c>
      <c r="M15" s="33">
        <v>67703</v>
      </c>
      <c r="N15" s="22">
        <f>M15/M14*100</f>
        <v>51.635562131531373</v>
      </c>
      <c r="O15" s="33">
        <v>81149</v>
      </c>
      <c r="P15" s="22">
        <f>O15/O14*100</f>
        <v>52.063644820838547</v>
      </c>
      <c r="Q15" s="8">
        <f t="shared" si="9"/>
        <v>1.1986027207066157</v>
      </c>
    </row>
    <row r="16" spans="1:17" s="1" customFormat="1" ht="22.15" customHeight="1">
      <c r="A16" s="23"/>
      <c r="B16" s="20" t="s">
        <v>11</v>
      </c>
      <c r="C16" s="33">
        <v>97329</v>
      </c>
      <c r="D16" s="22">
        <f>C16/C14*100</f>
        <v>51.185918337295156</v>
      </c>
      <c r="E16" s="33">
        <v>110810</v>
      </c>
      <c r="F16" s="22">
        <f>E16/E14*100</f>
        <v>50.94853191352405</v>
      </c>
      <c r="G16" s="8">
        <f t="shared" si="6"/>
        <v>1.1385095911804293</v>
      </c>
      <c r="H16" s="33">
        <v>96151</v>
      </c>
      <c r="I16" s="22">
        <f>H16/H14*100</f>
        <v>50.826752090667846</v>
      </c>
      <c r="J16" s="33">
        <v>266006</v>
      </c>
      <c r="K16" s="22">
        <f>J16/J14*100</f>
        <v>41.551491446209212</v>
      </c>
      <c r="L16" s="8">
        <f t="shared" si="8"/>
        <v>2.7665442897109753</v>
      </c>
      <c r="M16" s="33">
        <v>63414</v>
      </c>
      <c r="N16" s="22">
        <f>M16/M14*100</f>
        <v>48.36443786846862</v>
      </c>
      <c r="O16" s="33">
        <v>74716</v>
      </c>
      <c r="P16" s="22">
        <f>O16/O14*100</f>
        <v>47.936355179161453</v>
      </c>
      <c r="Q16" s="8">
        <f t="shared" si="9"/>
        <v>1.1782256284101302</v>
      </c>
    </row>
    <row r="17" spans="1:17" s="1" customFormat="1" ht="22.15" customHeight="1">
      <c r="A17" s="23" t="s">
        <v>27</v>
      </c>
      <c r="B17" s="20" t="s">
        <v>9</v>
      </c>
      <c r="C17" s="34">
        <f>SUM(C18:C19)</f>
        <v>76505</v>
      </c>
      <c r="D17" s="25">
        <f>D18+D19</f>
        <v>100</v>
      </c>
      <c r="E17" s="34">
        <f t="shared" ref="E17" si="25">SUM(E18:E19)</f>
        <v>81820</v>
      </c>
      <c r="F17" s="25">
        <f>F18+F19</f>
        <v>100</v>
      </c>
      <c r="G17" s="9">
        <f t="shared" si="6"/>
        <v>1.0694725834912751</v>
      </c>
      <c r="H17" s="34">
        <f t="shared" ref="H17" si="26">SUM(H18:H19)</f>
        <v>79934</v>
      </c>
      <c r="I17" s="25">
        <f>I18+I19</f>
        <v>100</v>
      </c>
      <c r="J17" s="34">
        <f t="shared" ref="J17" si="27">SUM(J18:J19)</f>
        <v>313696</v>
      </c>
      <c r="K17" s="25">
        <f>K18+K19</f>
        <v>100</v>
      </c>
      <c r="L17" s="9">
        <f t="shared" si="8"/>
        <v>3.9244376610703831</v>
      </c>
      <c r="M17" s="34">
        <f t="shared" ref="M17" si="28">SUM(M18:M19)</f>
        <v>61716</v>
      </c>
      <c r="N17" s="25">
        <f>N18+N19</f>
        <v>100</v>
      </c>
      <c r="O17" s="34">
        <f t="shared" ref="O17" si="29">SUM(O18:O19)</f>
        <v>75574</v>
      </c>
      <c r="P17" s="25">
        <f>P18+P19</f>
        <v>100</v>
      </c>
      <c r="Q17" s="9">
        <f t="shared" si="9"/>
        <v>1.2245446885734657</v>
      </c>
    </row>
    <row r="18" spans="1:17" s="1" customFormat="1" ht="22.15" customHeight="1">
      <c r="A18" s="23"/>
      <c r="B18" s="20" t="s">
        <v>10</v>
      </c>
      <c r="C18" s="33">
        <v>39856</v>
      </c>
      <c r="D18" s="22">
        <f>C18/C17*100</f>
        <v>52.095941441735839</v>
      </c>
      <c r="E18" s="33">
        <v>42573</v>
      </c>
      <c r="F18" s="22">
        <f>E18/E17*100</f>
        <v>52.032510388658025</v>
      </c>
      <c r="G18" s="8">
        <f t="shared" si="6"/>
        <v>1.0681704134885588</v>
      </c>
      <c r="H18" s="33">
        <v>42641</v>
      </c>
      <c r="I18" s="22">
        <f>H18/H17*100</f>
        <v>53.345259839367479</v>
      </c>
      <c r="J18" s="33">
        <v>198401</v>
      </c>
      <c r="K18" s="22">
        <f>J18/J17*100</f>
        <v>63.24626389880649</v>
      </c>
      <c r="L18" s="8">
        <f t="shared" si="8"/>
        <v>4.6528224009755865</v>
      </c>
      <c r="M18" s="33">
        <v>32332</v>
      </c>
      <c r="N18" s="22">
        <f>M18/M17*100</f>
        <v>52.388359582604181</v>
      </c>
      <c r="O18" s="33">
        <v>39715</v>
      </c>
      <c r="P18" s="22">
        <f>O18/O17*100</f>
        <v>52.551141927117797</v>
      </c>
      <c r="Q18" s="8">
        <f t="shared" si="9"/>
        <v>1.2283496226648523</v>
      </c>
    </row>
    <row r="19" spans="1:17" s="1" customFormat="1" ht="22.15" customHeight="1">
      <c r="A19" s="23"/>
      <c r="B19" s="20" t="s">
        <v>11</v>
      </c>
      <c r="C19" s="33">
        <v>36649</v>
      </c>
      <c r="D19" s="22">
        <f>C19/C17*100</f>
        <v>47.904058558264168</v>
      </c>
      <c r="E19" s="33">
        <v>39247</v>
      </c>
      <c r="F19" s="22">
        <f>E19/E17*100</f>
        <v>47.967489611341968</v>
      </c>
      <c r="G19" s="8">
        <f t="shared" si="6"/>
        <v>1.070888700919534</v>
      </c>
      <c r="H19" s="33">
        <v>37293</v>
      </c>
      <c r="I19" s="22">
        <f>H19/H17*100</f>
        <v>46.654740160632521</v>
      </c>
      <c r="J19" s="33">
        <v>115295</v>
      </c>
      <c r="K19" s="22">
        <f>J19/J17*100</f>
        <v>36.75373610119351</v>
      </c>
      <c r="L19" s="8">
        <f t="shared" si="8"/>
        <v>3.0915989595902715</v>
      </c>
      <c r="M19" s="33">
        <v>29384</v>
      </c>
      <c r="N19" s="22">
        <f>M19/M17*100</f>
        <v>47.611640417395812</v>
      </c>
      <c r="O19" s="33">
        <v>35859</v>
      </c>
      <c r="P19" s="22">
        <f>O19/O17*100</f>
        <v>47.44885807288221</v>
      </c>
      <c r="Q19" s="8">
        <f t="shared" si="9"/>
        <v>1.2203580179689626</v>
      </c>
    </row>
    <row r="20" spans="1:17" s="1" customFormat="1" ht="22.15" customHeight="1">
      <c r="A20" s="23" t="s">
        <v>28</v>
      </c>
      <c r="B20" s="20" t="s">
        <v>9</v>
      </c>
      <c r="C20" s="34">
        <f>SUM(C21:C22)</f>
        <v>69974</v>
      </c>
      <c r="D20" s="25">
        <f>D21+D22</f>
        <v>100</v>
      </c>
      <c r="E20" s="34">
        <f t="shared" ref="E20" si="30">SUM(E21:E22)</f>
        <v>77188</v>
      </c>
      <c r="F20" s="25">
        <f>F21+F22</f>
        <v>100</v>
      </c>
      <c r="G20" s="9">
        <f t="shared" si="6"/>
        <v>1.1030954354474518</v>
      </c>
      <c r="H20" s="34">
        <f t="shared" ref="H20" si="31">SUM(H21:H22)</f>
        <v>73892</v>
      </c>
      <c r="I20" s="25">
        <f>I21+I22</f>
        <v>100</v>
      </c>
      <c r="J20" s="34">
        <f t="shared" ref="J20" si="32">SUM(J21:J22)</f>
        <v>464941</v>
      </c>
      <c r="K20" s="25">
        <f>K21+K22</f>
        <v>100</v>
      </c>
      <c r="L20" s="9">
        <f t="shared" si="8"/>
        <v>6.2921696530070914</v>
      </c>
      <c r="M20" s="34">
        <f t="shared" ref="M20" si="33">SUM(M21:M22)</f>
        <v>51971</v>
      </c>
      <c r="N20" s="25">
        <f>N21+N22</f>
        <v>100</v>
      </c>
      <c r="O20" s="34">
        <f t="shared" ref="O20" si="34">SUM(O21:O22)</f>
        <v>62460</v>
      </c>
      <c r="P20" s="25">
        <f>P21+P22</f>
        <v>100</v>
      </c>
      <c r="Q20" s="9">
        <f t="shared" si="9"/>
        <v>1.2018240942063843</v>
      </c>
    </row>
    <row r="21" spans="1:17" s="1" customFormat="1" ht="22.15" customHeight="1">
      <c r="A21" s="23"/>
      <c r="B21" s="20" t="s">
        <v>10</v>
      </c>
      <c r="C21" s="33">
        <v>35776</v>
      </c>
      <c r="D21" s="22">
        <f>C21/C20*100</f>
        <v>51.127561665761569</v>
      </c>
      <c r="E21" s="33">
        <v>39875</v>
      </c>
      <c r="F21" s="22">
        <f>E21/E20*100</f>
        <v>51.659584391356169</v>
      </c>
      <c r="G21" s="8">
        <f t="shared" si="6"/>
        <v>1.1145740161001789</v>
      </c>
      <c r="H21" s="33">
        <v>38183</v>
      </c>
      <c r="I21" s="22">
        <f>H21/H20*100</f>
        <v>51.674064851404758</v>
      </c>
      <c r="J21" s="33">
        <v>292390</v>
      </c>
      <c r="K21" s="22">
        <f>J21/J20*100</f>
        <v>62.887549172905807</v>
      </c>
      <c r="L21" s="8">
        <f t="shared" si="8"/>
        <v>7.6575963124950892</v>
      </c>
      <c r="M21" s="33">
        <v>26702</v>
      </c>
      <c r="N21" s="22">
        <f>M21/M20*100</f>
        <v>51.378653479825289</v>
      </c>
      <c r="O21" s="33">
        <v>32222</v>
      </c>
      <c r="P21" s="22">
        <f>O21/O20*100</f>
        <v>51.588216458533466</v>
      </c>
      <c r="Q21" s="8">
        <f t="shared" si="9"/>
        <v>1.2067260879334882</v>
      </c>
    </row>
    <row r="22" spans="1:17" s="1" customFormat="1" ht="22.15" customHeight="1">
      <c r="A22" s="23"/>
      <c r="B22" s="20" t="s">
        <v>11</v>
      </c>
      <c r="C22" s="33">
        <v>34198</v>
      </c>
      <c r="D22" s="22">
        <f>C22/C20*100</f>
        <v>48.872438334238431</v>
      </c>
      <c r="E22" s="33">
        <v>37313</v>
      </c>
      <c r="F22" s="22">
        <f>E22/E20*100</f>
        <v>48.340415608643831</v>
      </c>
      <c r="G22" s="8">
        <f t="shared" si="6"/>
        <v>1.0910871980817591</v>
      </c>
      <c r="H22" s="33">
        <v>35709</v>
      </c>
      <c r="I22" s="22">
        <f>H22/H20*100</f>
        <v>48.325935148595242</v>
      </c>
      <c r="J22" s="33">
        <v>172551</v>
      </c>
      <c r="K22" s="22">
        <f>J22/J20*100</f>
        <v>37.112450827094193</v>
      </c>
      <c r="L22" s="8">
        <f t="shared" si="8"/>
        <v>4.8321431571872635</v>
      </c>
      <c r="M22" s="33">
        <v>25269</v>
      </c>
      <c r="N22" s="22">
        <f>M22/M20*100</f>
        <v>48.621346520174711</v>
      </c>
      <c r="O22" s="33">
        <v>30238</v>
      </c>
      <c r="P22" s="22">
        <f>O22/O20*100</f>
        <v>48.411783541466541</v>
      </c>
      <c r="Q22" s="8">
        <f t="shared" si="9"/>
        <v>1.1966441093830384</v>
      </c>
    </row>
    <row r="23" spans="1:17" s="1" customFormat="1" ht="22.15" customHeight="1">
      <c r="A23" s="23" t="s">
        <v>29</v>
      </c>
      <c r="B23" s="20" t="s">
        <v>9</v>
      </c>
      <c r="C23" s="34">
        <f>SUM(C24:C25)</f>
        <v>36974</v>
      </c>
      <c r="D23" s="25">
        <f>D24+D25</f>
        <v>100</v>
      </c>
      <c r="E23" s="34">
        <f t="shared" ref="E23" si="35">SUM(E24:E25)</f>
        <v>39535</v>
      </c>
      <c r="F23" s="25">
        <f>F24+F25</f>
        <v>100</v>
      </c>
      <c r="G23" s="9">
        <f t="shared" si="6"/>
        <v>1.0692648888408069</v>
      </c>
      <c r="H23" s="34">
        <f t="shared" ref="H23" si="36">SUM(H24:H25)</f>
        <v>40613</v>
      </c>
      <c r="I23" s="25">
        <f>I24+I25</f>
        <v>100</v>
      </c>
      <c r="J23" s="34">
        <f t="shared" ref="J23" si="37">SUM(J24:J25)</f>
        <v>248656</v>
      </c>
      <c r="K23" s="25">
        <f>K24+K25</f>
        <v>100</v>
      </c>
      <c r="L23" s="9">
        <f t="shared" si="8"/>
        <v>6.1225715903774649</v>
      </c>
      <c r="M23" s="34">
        <f t="shared" ref="M23" si="38">SUM(M24:M25)</f>
        <v>29425</v>
      </c>
      <c r="N23" s="25">
        <f>N24+N25</f>
        <v>100</v>
      </c>
      <c r="O23" s="34">
        <f t="shared" ref="O23" si="39">SUM(O24:O25)</f>
        <v>35707</v>
      </c>
      <c r="P23" s="25">
        <f>P24+P25</f>
        <v>100</v>
      </c>
      <c r="Q23" s="9">
        <f t="shared" si="9"/>
        <v>1.2134919286321155</v>
      </c>
    </row>
    <row r="24" spans="1:17" s="1" customFormat="1" ht="22.15" customHeight="1">
      <c r="A24" s="23"/>
      <c r="B24" s="20" t="s">
        <v>10</v>
      </c>
      <c r="C24" s="33">
        <v>20485</v>
      </c>
      <c r="D24" s="22">
        <f>C24/C23*100</f>
        <v>55.403797262941524</v>
      </c>
      <c r="E24" s="33">
        <v>22151</v>
      </c>
      <c r="F24" s="22">
        <f>E24/E23*100</f>
        <v>56.028835209308205</v>
      </c>
      <c r="G24" s="8">
        <f t="shared" si="6"/>
        <v>1.0813278008298755</v>
      </c>
      <c r="H24" s="33">
        <v>22964</v>
      </c>
      <c r="I24" s="22">
        <f>H24/H23*100</f>
        <v>56.543471302292367</v>
      </c>
      <c r="J24" s="33">
        <v>163541</v>
      </c>
      <c r="K24" s="22">
        <f>J24/J23*100</f>
        <v>65.769979409304426</v>
      </c>
      <c r="L24" s="8">
        <f t="shared" si="8"/>
        <v>7.1216251524124718</v>
      </c>
      <c r="M24" s="33">
        <v>15819</v>
      </c>
      <c r="N24" s="22">
        <f>M24/M23*100</f>
        <v>53.760407816482584</v>
      </c>
      <c r="O24" s="33">
        <v>19164</v>
      </c>
      <c r="P24" s="22">
        <f>O24/O23*100</f>
        <v>53.670148710336903</v>
      </c>
      <c r="Q24" s="8">
        <f t="shared" si="9"/>
        <v>1.2114545799355205</v>
      </c>
    </row>
    <row r="25" spans="1:17" s="1" customFormat="1" ht="22.15" customHeight="1">
      <c r="A25" s="23"/>
      <c r="B25" s="20" t="s">
        <v>11</v>
      </c>
      <c r="C25" s="33">
        <v>16489</v>
      </c>
      <c r="D25" s="22">
        <f>C25/C23*100</f>
        <v>44.596202737058469</v>
      </c>
      <c r="E25" s="33">
        <v>17384</v>
      </c>
      <c r="F25" s="22">
        <f>E25/E23*100</f>
        <v>43.971164790691795</v>
      </c>
      <c r="G25" s="8">
        <f t="shared" si="6"/>
        <v>1.0542786099824124</v>
      </c>
      <c r="H25" s="33">
        <v>17649</v>
      </c>
      <c r="I25" s="22">
        <f>H25/H23*100</f>
        <v>43.456528697707633</v>
      </c>
      <c r="J25" s="33">
        <v>85115</v>
      </c>
      <c r="K25" s="22">
        <f>J25/J23*100</f>
        <v>34.230020590695581</v>
      </c>
      <c r="L25" s="8">
        <f t="shared" si="8"/>
        <v>4.8226528415207657</v>
      </c>
      <c r="M25" s="33">
        <v>13606</v>
      </c>
      <c r="N25" s="22">
        <f>M25/M23*100</f>
        <v>46.239592183517416</v>
      </c>
      <c r="O25" s="33">
        <v>16543</v>
      </c>
      <c r="P25" s="22">
        <f>O25/O23*100</f>
        <v>46.329851289663097</v>
      </c>
      <c r="Q25" s="8">
        <f t="shared" si="9"/>
        <v>1.2158606497133617</v>
      </c>
    </row>
    <row r="26" spans="1:17" s="1" customFormat="1" ht="22.15" customHeight="1">
      <c r="A26" s="23" t="s">
        <v>30</v>
      </c>
      <c r="B26" s="20" t="s">
        <v>9</v>
      </c>
      <c r="C26" s="34">
        <f>SUM(C27:C28)</f>
        <v>87994</v>
      </c>
      <c r="D26" s="25">
        <f>D27+D28</f>
        <v>100</v>
      </c>
      <c r="E26" s="34">
        <f t="shared" ref="E26" si="40">SUM(E27:E28)</f>
        <v>97773</v>
      </c>
      <c r="F26" s="25">
        <f>F27+F28</f>
        <v>100</v>
      </c>
      <c r="G26" s="9">
        <f t="shared" si="6"/>
        <v>1.1111325772211742</v>
      </c>
      <c r="H26" s="34">
        <f t="shared" ref="H26" si="41">SUM(H27:H28)</f>
        <v>91108</v>
      </c>
      <c r="I26" s="25">
        <f>I27+I28</f>
        <v>100</v>
      </c>
      <c r="J26" s="34">
        <f t="shared" ref="J26" si="42">SUM(J27:J28)</f>
        <v>301326</v>
      </c>
      <c r="K26" s="25">
        <f>K27+K28</f>
        <v>100</v>
      </c>
      <c r="L26" s="9">
        <f t="shared" si="8"/>
        <v>3.3073495192518769</v>
      </c>
      <c r="M26" s="34">
        <f t="shared" ref="M26" si="43">SUM(M27:M28)</f>
        <v>54131</v>
      </c>
      <c r="N26" s="25">
        <f>N27+N28</f>
        <v>100</v>
      </c>
      <c r="O26" s="34">
        <f t="shared" ref="O26" si="44">SUM(O27:O28)</f>
        <v>64088</v>
      </c>
      <c r="P26" s="25">
        <f>P27+P28</f>
        <v>100</v>
      </c>
      <c r="Q26" s="9">
        <f t="shared" si="9"/>
        <v>1.1839426576268681</v>
      </c>
    </row>
    <row r="27" spans="1:17" s="1" customFormat="1" ht="22.15" customHeight="1">
      <c r="A27" s="23"/>
      <c r="B27" s="20" t="s">
        <v>10</v>
      </c>
      <c r="C27" s="33">
        <v>43865</v>
      </c>
      <c r="D27" s="22">
        <f>C27/C26*100</f>
        <v>49.849989772029915</v>
      </c>
      <c r="E27" s="33">
        <v>49386</v>
      </c>
      <c r="F27" s="22">
        <f>E27/E26*100</f>
        <v>50.51087723604676</v>
      </c>
      <c r="G27" s="8">
        <f t="shared" si="6"/>
        <v>1.1258634446597515</v>
      </c>
      <c r="H27" s="33">
        <v>45875</v>
      </c>
      <c r="I27" s="22">
        <f>H27/H26*100</f>
        <v>50.352329103920624</v>
      </c>
      <c r="J27" s="33">
        <v>171519</v>
      </c>
      <c r="K27" s="22">
        <f>J27/J26*100</f>
        <v>56.921407379383126</v>
      </c>
      <c r="L27" s="8">
        <f t="shared" si="8"/>
        <v>3.7388337874659401</v>
      </c>
      <c r="M27" s="33">
        <v>29892</v>
      </c>
      <c r="N27" s="22">
        <f>M27/M26*100</f>
        <v>55.221592063697322</v>
      </c>
      <c r="O27" s="33">
        <v>36056</v>
      </c>
      <c r="P27" s="22">
        <f>O27/O26*100</f>
        <v>56.260142304331538</v>
      </c>
      <c r="Q27" s="8">
        <f t="shared" si="9"/>
        <v>1.2062090191355546</v>
      </c>
    </row>
    <row r="28" spans="1:17" s="1" customFormat="1" ht="22.15" customHeight="1">
      <c r="A28" s="23"/>
      <c r="B28" s="20" t="s">
        <v>11</v>
      </c>
      <c r="C28" s="33">
        <v>44129</v>
      </c>
      <c r="D28" s="22">
        <f>C28/C26*100</f>
        <v>50.150010227970085</v>
      </c>
      <c r="E28" s="33">
        <v>48387</v>
      </c>
      <c r="F28" s="22">
        <f>E28/E26*100</f>
        <v>49.489122763953233</v>
      </c>
      <c r="G28" s="8">
        <f t="shared" si="6"/>
        <v>1.0964898366153777</v>
      </c>
      <c r="H28" s="33">
        <v>45233</v>
      </c>
      <c r="I28" s="22">
        <f>H28/H26*100</f>
        <v>49.647670896079376</v>
      </c>
      <c r="J28" s="33">
        <v>129807</v>
      </c>
      <c r="K28" s="22">
        <f>J28/J26*100</f>
        <v>43.078592620616874</v>
      </c>
      <c r="L28" s="8">
        <f t="shared" si="8"/>
        <v>2.8697411182101562</v>
      </c>
      <c r="M28" s="33">
        <v>24239</v>
      </c>
      <c r="N28" s="22">
        <f>M28/M26*100</f>
        <v>44.778407936302671</v>
      </c>
      <c r="O28" s="33">
        <v>28032</v>
      </c>
      <c r="P28" s="22">
        <f>O28/O26*100</f>
        <v>43.739857695668455</v>
      </c>
      <c r="Q28" s="8">
        <f t="shared" si="9"/>
        <v>1.1564833532736498</v>
      </c>
    </row>
    <row r="29" spans="1:17" s="1" customFormat="1" ht="22.15" customHeight="1">
      <c r="A29" s="23" t="s">
        <v>31</v>
      </c>
      <c r="B29" s="20" t="s">
        <v>9</v>
      </c>
      <c r="C29" s="34">
        <f>SUM(C30:C31)</f>
        <v>85886</v>
      </c>
      <c r="D29" s="25">
        <f>D30+D31</f>
        <v>100</v>
      </c>
      <c r="E29" s="34">
        <f t="shared" ref="E29" si="45">SUM(E30:E31)</f>
        <v>92459</v>
      </c>
      <c r="F29" s="25">
        <f>F30+F31</f>
        <v>100</v>
      </c>
      <c r="G29" s="9">
        <f t="shared" si="6"/>
        <v>1.0765316815313322</v>
      </c>
      <c r="H29" s="34">
        <f t="shared" ref="H29" si="46">SUM(H30:H31)</f>
        <v>85629</v>
      </c>
      <c r="I29" s="25">
        <f>I30+I31</f>
        <v>100</v>
      </c>
      <c r="J29" s="34">
        <f t="shared" ref="J29" si="47">SUM(J30:J31)</f>
        <v>272772</v>
      </c>
      <c r="K29" s="25">
        <f>K30+K31</f>
        <v>100</v>
      </c>
      <c r="L29" s="9">
        <f t="shared" si="8"/>
        <v>3.1855095820341242</v>
      </c>
      <c r="M29" s="34">
        <f t="shared" ref="M29" si="48">SUM(M30:M31)</f>
        <v>62860</v>
      </c>
      <c r="N29" s="25">
        <f>N30+N31</f>
        <v>100</v>
      </c>
      <c r="O29" s="34">
        <f t="shared" ref="O29" si="49">SUM(O30:O31)</f>
        <v>74675</v>
      </c>
      <c r="P29" s="25">
        <f>P30+P31</f>
        <v>100</v>
      </c>
      <c r="Q29" s="9">
        <f t="shared" si="9"/>
        <v>1.1879573655742921</v>
      </c>
    </row>
    <row r="30" spans="1:17" s="1" customFormat="1" ht="22.15" customHeight="1">
      <c r="A30" s="23"/>
      <c r="B30" s="20" t="s">
        <v>10</v>
      </c>
      <c r="C30" s="33">
        <v>42842</v>
      </c>
      <c r="D30" s="22">
        <f>C30/C29*100</f>
        <v>49.882402254150854</v>
      </c>
      <c r="E30" s="33">
        <v>46680</v>
      </c>
      <c r="F30" s="22">
        <f>E30/E29*100</f>
        <v>50.487242994192016</v>
      </c>
      <c r="G30" s="8">
        <f t="shared" si="6"/>
        <v>1.0895849866952989</v>
      </c>
      <c r="H30" s="33">
        <v>42925</v>
      </c>
      <c r="I30" s="22">
        <f>H30/H29*100</f>
        <v>50.129045066507835</v>
      </c>
      <c r="J30" s="33">
        <v>156492</v>
      </c>
      <c r="K30" s="22">
        <f>J30/J29*100</f>
        <v>57.370991157450177</v>
      </c>
      <c r="L30" s="8">
        <f t="shared" si="8"/>
        <v>3.6457076295864881</v>
      </c>
      <c r="M30" s="33">
        <v>33656</v>
      </c>
      <c r="N30" s="22">
        <f>M30/M29*100</f>
        <v>53.541202672605792</v>
      </c>
      <c r="O30" s="33">
        <v>40489</v>
      </c>
      <c r="P30" s="22">
        <f>O30/O29*100</f>
        <v>54.220287914295284</v>
      </c>
      <c r="Q30" s="8">
        <f t="shared" si="9"/>
        <v>1.2030247207035893</v>
      </c>
    </row>
    <row r="31" spans="1:17" s="1" customFormat="1" ht="22.15" customHeight="1">
      <c r="A31" s="23"/>
      <c r="B31" s="20" t="s">
        <v>11</v>
      </c>
      <c r="C31" s="33">
        <v>43044</v>
      </c>
      <c r="D31" s="22">
        <f>C31/C29*100</f>
        <v>50.117597745849153</v>
      </c>
      <c r="E31" s="33">
        <v>45779</v>
      </c>
      <c r="F31" s="22">
        <f>E31/E29*100</f>
        <v>49.512757005807977</v>
      </c>
      <c r="G31" s="8">
        <f t="shared" si="6"/>
        <v>1.0635396338630239</v>
      </c>
      <c r="H31" s="33">
        <v>42704</v>
      </c>
      <c r="I31" s="22">
        <f>H31/H29*100</f>
        <v>49.870954933492158</v>
      </c>
      <c r="J31" s="33">
        <v>116280</v>
      </c>
      <c r="K31" s="22">
        <f>J31/J29*100</f>
        <v>42.629008842549823</v>
      </c>
      <c r="L31" s="8">
        <f t="shared" si="8"/>
        <v>2.7229299363057327</v>
      </c>
      <c r="M31" s="33">
        <v>29204</v>
      </c>
      <c r="N31" s="22">
        <f>M31/M29*100</f>
        <v>46.458797327394208</v>
      </c>
      <c r="O31" s="33">
        <v>34186</v>
      </c>
      <c r="P31" s="22">
        <f>O31/O29*100</f>
        <v>45.779712085704723</v>
      </c>
      <c r="Q31" s="8">
        <f t="shared" si="9"/>
        <v>1.1705930694425422</v>
      </c>
    </row>
    <row r="32" spans="1:17" s="1" customFormat="1" ht="22.15" customHeight="1">
      <c r="A32" s="23" t="s">
        <v>32</v>
      </c>
      <c r="B32" s="20" t="s">
        <v>9</v>
      </c>
      <c r="C32" s="34">
        <f>SUM(C33:C34)</f>
        <v>52010</v>
      </c>
      <c r="D32" s="25">
        <f>D33+D34</f>
        <v>100</v>
      </c>
      <c r="E32" s="34">
        <f t="shared" ref="E32" si="50">SUM(E33:E34)</f>
        <v>54392</v>
      </c>
      <c r="F32" s="25">
        <f>F33+F34</f>
        <v>100</v>
      </c>
      <c r="G32" s="9">
        <f t="shared" si="6"/>
        <v>1.0457988848298405</v>
      </c>
      <c r="H32" s="34">
        <f t="shared" ref="H32" si="51">SUM(H33:H34)</f>
        <v>57198</v>
      </c>
      <c r="I32" s="25">
        <f>I33+I34</f>
        <v>100</v>
      </c>
      <c r="J32" s="34">
        <f t="shared" ref="J32" si="52">SUM(J33:J34)</f>
        <v>207404</v>
      </c>
      <c r="K32" s="25">
        <f>K33+K34</f>
        <v>100</v>
      </c>
      <c r="L32" s="9">
        <f t="shared" si="8"/>
        <v>3.6260708416378193</v>
      </c>
      <c r="M32" s="34">
        <f t="shared" ref="M32" si="53">SUM(M33:M34)</f>
        <v>42819</v>
      </c>
      <c r="N32" s="25">
        <f>N33+N34</f>
        <v>100</v>
      </c>
      <c r="O32" s="34">
        <f t="shared" ref="O32" si="54">SUM(O33:O34)</f>
        <v>52522</v>
      </c>
      <c r="P32" s="25">
        <f>P33+P34</f>
        <v>100</v>
      </c>
      <c r="Q32" s="9">
        <f t="shared" si="9"/>
        <v>1.2266050117938299</v>
      </c>
    </row>
    <row r="33" spans="1:17" s="1" customFormat="1" ht="22.15" customHeight="1">
      <c r="A33" s="23"/>
      <c r="B33" s="20" t="s">
        <v>10</v>
      </c>
      <c r="C33" s="33">
        <v>26538</v>
      </c>
      <c r="D33" s="22">
        <f>C33/C32*100</f>
        <v>51.024802922514901</v>
      </c>
      <c r="E33" s="33">
        <v>27700</v>
      </c>
      <c r="F33" s="22">
        <f>E33/E32*100</f>
        <v>50.92660685394911</v>
      </c>
      <c r="G33" s="8">
        <f t="shared" si="6"/>
        <v>1.0437862687467028</v>
      </c>
      <c r="H33" s="33">
        <v>29878</v>
      </c>
      <c r="I33" s="22">
        <f>H33/H32*100</f>
        <v>52.236092171054935</v>
      </c>
      <c r="J33" s="33">
        <v>124636</v>
      </c>
      <c r="K33" s="22">
        <f>J33/J32*100</f>
        <v>60.09334439065784</v>
      </c>
      <c r="L33" s="8">
        <f t="shared" si="8"/>
        <v>4.1714974228529353</v>
      </c>
      <c r="M33" s="33">
        <v>22430</v>
      </c>
      <c r="N33" s="22">
        <f>M33/M32*100</f>
        <v>52.383287792802257</v>
      </c>
      <c r="O33" s="33">
        <v>27560</v>
      </c>
      <c r="P33" s="22">
        <f>O33/O32*100</f>
        <v>52.473249305053116</v>
      </c>
      <c r="Q33" s="8">
        <f t="shared" si="9"/>
        <v>1.2287115470352208</v>
      </c>
    </row>
    <row r="34" spans="1:17" s="1" customFormat="1" ht="22.15" customHeight="1">
      <c r="A34" s="23"/>
      <c r="B34" s="20" t="s">
        <v>11</v>
      </c>
      <c r="C34" s="33">
        <v>25472</v>
      </c>
      <c r="D34" s="22">
        <f>C34/C32*100</f>
        <v>48.975197077485099</v>
      </c>
      <c r="E34" s="33">
        <v>26692</v>
      </c>
      <c r="F34" s="22">
        <f>E34/E32*100</f>
        <v>49.07339314605089</v>
      </c>
      <c r="G34" s="8">
        <f t="shared" si="6"/>
        <v>1.047895728643216</v>
      </c>
      <c r="H34" s="33">
        <v>27320</v>
      </c>
      <c r="I34" s="22">
        <f>H34/H32*100</f>
        <v>47.763907828945065</v>
      </c>
      <c r="J34" s="33">
        <v>82768</v>
      </c>
      <c r="K34" s="22">
        <f>J34/J32*100</f>
        <v>39.906655609342153</v>
      </c>
      <c r="L34" s="8">
        <f t="shared" si="8"/>
        <v>3.029575402635432</v>
      </c>
      <c r="M34" s="33">
        <v>20389</v>
      </c>
      <c r="N34" s="22">
        <f>M34/M32*100</f>
        <v>47.616712207197736</v>
      </c>
      <c r="O34" s="33">
        <v>24962</v>
      </c>
      <c r="P34" s="22">
        <f>O34/O32*100</f>
        <v>47.526750694946877</v>
      </c>
      <c r="Q34" s="8">
        <f t="shared" si="9"/>
        <v>1.2242876060620924</v>
      </c>
    </row>
    <row r="35" spans="1:17" s="1" customFormat="1" ht="22.15" customHeight="1">
      <c r="A35" s="23" t="s">
        <v>33</v>
      </c>
      <c r="B35" s="20" t="s">
        <v>9</v>
      </c>
      <c r="C35" s="34">
        <f>SUM(C36:C37)</f>
        <v>89719</v>
      </c>
      <c r="D35" s="25">
        <f>D36+D37</f>
        <v>100</v>
      </c>
      <c r="E35" s="34">
        <f t="shared" ref="E35" si="55">SUM(E36:E37)</f>
        <v>95745</v>
      </c>
      <c r="F35" s="25">
        <f>F36+F37</f>
        <v>100</v>
      </c>
      <c r="G35" s="9">
        <f t="shared" si="6"/>
        <v>1.0671652604242134</v>
      </c>
      <c r="H35" s="34">
        <f t="shared" ref="H35" si="56">SUM(H36:H37)</f>
        <v>91066</v>
      </c>
      <c r="I35" s="25">
        <f>I36+I37</f>
        <v>100</v>
      </c>
      <c r="J35" s="34">
        <f t="shared" ref="J35" si="57">SUM(J36:J37)</f>
        <v>339172</v>
      </c>
      <c r="K35" s="25">
        <f>K36+K37</f>
        <v>100</v>
      </c>
      <c r="L35" s="9">
        <f t="shared" si="8"/>
        <v>3.7244635758680515</v>
      </c>
      <c r="M35" s="34">
        <f t="shared" ref="M35" si="58">SUM(M36:M37)</f>
        <v>70812</v>
      </c>
      <c r="N35" s="25">
        <f>N36+N37</f>
        <v>100</v>
      </c>
      <c r="O35" s="34">
        <f t="shared" ref="O35" si="59">SUM(O36:O37)</f>
        <v>84763</v>
      </c>
      <c r="P35" s="25">
        <f>P36+P37</f>
        <v>100</v>
      </c>
      <c r="Q35" s="9">
        <f t="shared" si="9"/>
        <v>1.1970146302886517</v>
      </c>
    </row>
    <row r="36" spans="1:17" s="1" customFormat="1" ht="22.15" customHeight="1">
      <c r="A36" s="23"/>
      <c r="B36" s="20" t="s">
        <v>10</v>
      </c>
      <c r="C36" s="33">
        <v>44467</v>
      </c>
      <c r="D36" s="22">
        <f>C36/C35*100</f>
        <v>49.562522988441692</v>
      </c>
      <c r="E36" s="33">
        <v>47568</v>
      </c>
      <c r="F36" s="22">
        <f>E36/E35*100</f>
        <v>49.681967726774246</v>
      </c>
      <c r="G36" s="8">
        <f t="shared" si="6"/>
        <v>1.069737108417478</v>
      </c>
      <c r="H36" s="33">
        <v>46243</v>
      </c>
      <c r="I36" s="22">
        <f>H36/H35*100</f>
        <v>50.779654316649456</v>
      </c>
      <c r="J36" s="33">
        <v>203362</v>
      </c>
      <c r="K36" s="22">
        <f>J36/J35*100</f>
        <v>59.958369205005134</v>
      </c>
      <c r="L36" s="8">
        <f t="shared" si="8"/>
        <v>4.3976818113011698</v>
      </c>
      <c r="M36" s="33">
        <v>36935</v>
      </c>
      <c r="N36" s="22">
        <f>M36/M35*100</f>
        <v>52.159238547138898</v>
      </c>
      <c r="O36" s="33">
        <v>44417</v>
      </c>
      <c r="P36" s="22">
        <f>O36/O35*100</f>
        <v>52.40140155492373</v>
      </c>
      <c r="Q36" s="8">
        <f t="shared" si="9"/>
        <v>1.2025720860971978</v>
      </c>
    </row>
    <row r="37" spans="1:17" s="1" customFormat="1" ht="22.15" customHeight="1">
      <c r="A37" s="23"/>
      <c r="B37" s="20" t="s">
        <v>11</v>
      </c>
      <c r="C37" s="33">
        <v>45252</v>
      </c>
      <c r="D37" s="22">
        <f>C37/C35*100</f>
        <v>50.437477011558308</v>
      </c>
      <c r="E37" s="33">
        <v>48177</v>
      </c>
      <c r="F37" s="22">
        <f>E37/E35*100</f>
        <v>50.318032273225754</v>
      </c>
      <c r="G37" s="8">
        <f t="shared" si="6"/>
        <v>1.0646380270485283</v>
      </c>
      <c r="H37" s="33">
        <v>44823</v>
      </c>
      <c r="I37" s="22">
        <f>H37/H35*100</f>
        <v>49.220345683350537</v>
      </c>
      <c r="J37" s="33">
        <v>135810</v>
      </c>
      <c r="K37" s="22">
        <f>J37/J35*100</f>
        <v>40.041630794994873</v>
      </c>
      <c r="L37" s="8">
        <f t="shared" si="8"/>
        <v>3.0299176761930258</v>
      </c>
      <c r="M37" s="33">
        <v>33877</v>
      </c>
      <c r="N37" s="22">
        <f>M37/M35*100</f>
        <v>47.840761452861095</v>
      </c>
      <c r="O37" s="33">
        <v>40346</v>
      </c>
      <c r="P37" s="22">
        <f>O37/O35*100</f>
        <v>47.59859844507627</v>
      </c>
      <c r="Q37" s="8">
        <f t="shared" si="9"/>
        <v>1.1909555155415179</v>
      </c>
    </row>
    <row r="38" spans="1:17" s="1" customFormat="1" ht="22.15" customHeight="1">
      <c r="A38" s="23" t="s">
        <v>34</v>
      </c>
      <c r="B38" s="20" t="s">
        <v>9</v>
      </c>
      <c r="C38" s="34">
        <f>SUM(C39:C40)</f>
        <v>20072</v>
      </c>
      <c r="D38" s="25">
        <f>D39+D40</f>
        <v>100</v>
      </c>
      <c r="E38" s="34">
        <f t="shared" ref="E38" si="60">SUM(E39:E40)</f>
        <v>19605</v>
      </c>
      <c r="F38" s="25">
        <f>F39+F40</f>
        <v>100</v>
      </c>
      <c r="G38" s="9">
        <f t="shared" si="6"/>
        <v>0.97673375846950972</v>
      </c>
      <c r="H38" s="34">
        <f t="shared" ref="H38" si="61">SUM(H39:H40)</f>
        <v>31768</v>
      </c>
      <c r="I38" s="25">
        <f>I39+I40</f>
        <v>100</v>
      </c>
      <c r="J38" s="34">
        <f t="shared" ref="J38" si="62">SUM(J39:J40)</f>
        <v>196919</v>
      </c>
      <c r="K38" s="25">
        <f>K39+K40</f>
        <v>100</v>
      </c>
      <c r="L38" s="9">
        <f t="shared" si="8"/>
        <v>6.1986590279526563</v>
      </c>
      <c r="M38" s="34">
        <f t="shared" ref="M38" si="63">SUM(M39:M40)</f>
        <v>17999</v>
      </c>
      <c r="N38" s="25">
        <f>N39+N40</f>
        <v>100</v>
      </c>
      <c r="O38" s="34">
        <f t="shared" ref="O38" si="64">SUM(O39:O40)</f>
        <v>22541</v>
      </c>
      <c r="P38" s="25">
        <f>P39+P40</f>
        <v>100</v>
      </c>
      <c r="Q38" s="9">
        <f t="shared" si="9"/>
        <v>1.2523473526307016</v>
      </c>
    </row>
    <row r="39" spans="1:17" s="1" customFormat="1" ht="22.15" customHeight="1">
      <c r="A39" s="23"/>
      <c r="B39" s="20" t="s">
        <v>10</v>
      </c>
      <c r="C39" s="33">
        <v>12661</v>
      </c>
      <c r="D39" s="22">
        <f>C39/C38*100</f>
        <v>63.077919489836589</v>
      </c>
      <c r="E39" s="33">
        <v>12287</v>
      </c>
      <c r="F39" s="22">
        <f>E39/E38*100</f>
        <v>62.672787554195367</v>
      </c>
      <c r="G39" s="8">
        <f t="shared" si="6"/>
        <v>0.97046046915725459</v>
      </c>
      <c r="H39" s="33">
        <v>21406</v>
      </c>
      <c r="I39" s="22">
        <f>H39/H38*100</f>
        <v>67.38227146814404</v>
      </c>
      <c r="J39" s="33">
        <v>150572</v>
      </c>
      <c r="K39" s="22">
        <f>J39/J38*100</f>
        <v>76.463926792234375</v>
      </c>
      <c r="L39" s="8">
        <f t="shared" si="8"/>
        <v>7.0341025880594223</v>
      </c>
      <c r="M39" s="33">
        <v>10229</v>
      </c>
      <c r="N39" s="22">
        <f>M39/M38*100</f>
        <v>56.830935051947328</v>
      </c>
      <c r="O39" s="33">
        <v>12734</v>
      </c>
      <c r="P39" s="22">
        <f>O39/O38*100</f>
        <v>56.492613459917486</v>
      </c>
      <c r="Q39" s="8">
        <f t="shared" si="9"/>
        <v>1.2448919737999804</v>
      </c>
    </row>
    <row r="40" spans="1:17" s="1" customFormat="1" ht="22.15" customHeight="1">
      <c r="A40" s="23"/>
      <c r="B40" s="20" t="s">
        <v>11</v>
      </c>
      <c r="C40" s="33">
        <v>7411</v>
      </c>
      <c r="D40" s="22">
        <f>C40/C38*100</f>
        <v>36.922080510163411</v>
      </c>
      <c r="E40" s="33">
        <v>7318</v>
      </c>
      <c r="F40" s="22">
        <f>E40/E38*100</f>
        <v>37.327212445804641</v>
      </c>
      <c r="G40" s="8">
        <f t="shared" si="6"/>
        <v>0.98745108622318178</v>
      </c>
      <c r="H40" s="33">
        <v>10362</v>
      </c>
      <c r="I40" s="22">
        <f>H40/H38*100</f>
        <v>32.617728531855953</v>
      </c>
      <c r="J40" s="33">
        <v>46347</v>
      </c>
      <c r="K40" s="22">
        <f>J40/J38*100</f>
        <v>23.536073207765629</v>
      </c>
      <c r="L40" s="8">
        <f t="shared" si="8"/>
        <v>4.4727851766068323</v>
      </c>
      <c r="M40" s="33">
        <v>7770</v>
      </c>
      <c r="N40" s="22">
        <f>M40/M38*100</f>
        <v>43.169064948052672</v>
      </c>
      <c r="O40" s="33">
        <v>9807</v>
      </c>
      <c r="P40" s="22">
        <f>O40/O38*100</f>
        <v>43.507386540082514</v>
      </c>
      <c r="Q40" s="8">
        <f t="shared" si="9"/>
        <v>1.2621621621621621</v>
      </c>
    </row>
    <row r="41" spans="1:17" s="1" customFormat="1" ht="22.15" customHeight="1">
      <c r="A41" s="23" t="s">
        <v>35</v>
      </c>
      <c r="B41" s="20" t="s">
        <v>9</v>
      </c>
      <c r="C41" s="34">
        <f>SUM(C42:C43)</f>
        <v>31556</v>
      </c>
      <c r="D41" s="25">
        <f>D42+D43</f>
        <v>100</v>
      </c>
      <c r="E41" s="34">
        <f t="shared" ref="E41" si="65">SUM(E42:E43)</f>
        <v>32615</v>
      </c>
      <c r="F41" s="25">
        <f>F42+F43</f>
        <v>100</v>
      </c>
      <c r="G41" s="9">
        <f t="shared" si="6"/>
        <v>1.0335593864875143</v>
      </c>
      <c r="H41" s="34">
        <f t="shared" ref="H41" si="66">SUM(H42:H43)</f>
        <v>39006</v>
      </c>
      <c r="I41" s="25">
        <f>I42+I43</f>
        <v>100</v>
      </c>
      <c r="J41" s="34">
        <f t="shared" ref="J41" si="67">SUM(J42:J43)</f>
        <v>173711</v>
      </c>
      <c r="K41" s="25">
        <f>K42+K43</f>
        <v>99.999999999999986</v>
      </c>
      <c r="L41" s="9">
        <f t="shared" si="8"/>
        <v>4.4534430600420452</v>
      </c>
      <c r="M41" s="34">
        <f t="shared" ref="M41" si="68">SUM(M42:M43)</f>
        <v>26755</v>
      </c>
      <c r="N41" s="25">
        <f>N42+N43</f>
        <v>100</v>
      </c>
      <c r="O41" s="34">
        <f t="shared" ref="O41" si="69">SUM(O42:O43)</f>
        <v>32987</v>
      </c>
      <c r="P41" s="25">
        <f>P42+P43</f>
        <v>100</v>
      </c>
      <c r="Q41" s="9">
        <f t="shared" si="9"/>
        <v>1.2329284245935339</v>
      </c>
    </row>
    <row r="42" spans="1:17" s="1" customFormat="1" ht="22.15" customHeight="1">
      <c r="A42" s="23"/>
      <c r="B42" s="20" t="s">
        <v>10</v>
      </c>
      <c r="C42" s="33">
        <v>18040</v>
      </c>
      <c r="D42" s="22">
        <f>C42/C41*100</f>
        <v>57.168208898466219</v>
      </c>
      <c r="E42" s="33">
        <v>18567</v>
      </c>
      <c r="F42" s="22">
        <f>E42/E41*100</f>
        <v>56.927793959834425</v>
      </c>
      <c r="G42" s="8">
        <f t="shared" si="6"/>
        <v>1.0292128603104214</v>
      </c>
      <c r="H42" s="33">
        <v>23574</v>
      </c>
      <c r="I42" s="22">
        <f>H42/H41*100</f>
        <v>60.436855868327953</v>
      </c>
      <c r="J42" s="33">
        <v>116369</v>
      </c>
      <c r="K42" s="22">
        <f>J42/J41*100</f>
        <v>66.990000633235653</v>
      </c>
      <c r="L42" s="8">
        <f t="shared" si="8"/>
        <v>4.9363281581403244</v>
      </c>
      <c r="M42" s="33">
        <v>14705</v>
      </c>
      <c r="N42" s="22">
        <f>M42/M41*100</f>
        <v>54.961689403849746</v>
      </c>
      <c r="O42" s="33">
        <v>18047</v>
      </c>
      <c r="P42" s="22">
        <f>O42/O41*100</f>
        <v>54.709430987964957</v>
      </c>
      <c r="Q42" s="8">
        <f t="shared" si="9"/>
        <v>1.2272696361781708</v>
      </c>
    </row>
    <row r="43" spans="1:17" s="1" customFormat="1" ht="22.15" customHeight="1">
      <c r="A43" s="23"/>
      <c r="B43" s="20" t="s">
        <v>11</v>
      </c>
      <c r="C43" s="33">
        <v>13516</v>
      </c>
      <c r="D43" s="22">
        <f>C43/C41*100</f>
        <v>42.831791101533781</v>
      </c>
      <c r="E43" s="33">
        <v>14048</v>
      </c>
      <c r="F43" s="22">
        <f>E43/E41*100</f>
        <v>43.072206040165568</v>
      </c>
      <c r="G43" s="8">
        <f t="shared" si="6"/>
        <v>1.0393607576205979</v>
      </c>
      <c r="H43" s="33">
        <v>15432</v>
      </c>
      <c r="I43" s="22">
        <f>H43/H41*100</f>
        <v>39.563144131672054</v>
      </c>
      <c r="J43" s="33">
        <v>57342</v>
      </c>
      <c r="K43" s="22">
        <f>J43/J41*100</f>
        <v>33.009999366764333</v>
      </c>
      <c r="L43" s="8">
        <f t="shared" si="8"/>
        <v>3.7157853810264387</v>
      </c>
      <c r="M43" s="33">
        <v>12050</v>
      </c>
      <c r="N43" s="22">
        <f>M43/M41*100</f>
        <v>45.038310596150254</v>
      </c>
      <c r="O43" s="33">
        <v>14940</v>
      </c>
      <c r="P43" s="22">
        <f>O43/O41*100</f>
        <v>45.290569012035043</v>
      </c>
      <c r="Q43" s="8">
        <f t="shared" si="9"/>
        <v>1.2398340248962656</v>
      </c>
    </row>
    <row r="44" spans="1:17" s="1" customFormat="1" ht="22.15" customHeight="1">
      <c r="A44" s="23" t="s">
        <v>36</v>
      </c>
      <c r="B44" s="20" t="s">
        <v>37</v>
      </c>
      <c r="C44" s="34">
        <f>SUM(C45:C46)</f>
        <v>3129</v>
      </c>
      <c r="D44" s="25">
        <f>D45+D46</f>
        <v>100</v>
      </c>
      <c r="E44" s="34">
        <f t="shared" ref="E44" si="70">SUM(E45:E46)</f>
        <v>3257</v>
      </c>
      <c r="F44" s="25">
        <f>F45+F46</f>
        <v>100</v>
      </c>
      <c r="G44" s="9">
        <f t="shared" si="6"/>
        <v>1.0409076382230744</v>
      </c>
      <c r="H44" s="34">
        <f t="shared" ref="H44" si="71">SUM(H45:H46)</f>
        <v>4939</v>
      </c>
      <c r="I44" s="25">
        <f>I45+I46</f>
        <v>100</v>
      </c>
      <c r="J44" s="34">
        <f t="shared" ref="J44" si="72">SUM(J45:J46)</f>
        <v>31785</v>
      </c>
      <c r="K44" s="25">
        <f>K45+K46</f>
        <v>100</v>
      </c>
      <c r="L44" s="9">
        <f t="shared" si="8"/>
        <v>6.4355132617938855</v>
      </c>
      <c r="M44" s="34">
        <f t="shared" ref="M44" si="73">SUM(M45:M46)</f>
        <v>4172</v>
      </c>
      <c r="N44" s="25">
        <f>N45+N46</f>
        <v>100</v>
      </c>
      <c r="O44" s="34">
        <f t="shared" ref="O44" si="74">SUM(O45:O46)</f>
        <v>5233</v>
      </c>
      <c r="P44" s="25">
        <f>P45+P46</f>
        <v>100</v>
      </c>
      <c r="Q44" s="9">
        <f t="shared" si="9"/>
        <v>1.25431447746884</v>
      </c>
    </row>
    <row r="45" spans="1:17" s="1" customFormat="1" ht="22.15" customHeight="1">
      <c r="A45" s="26"/>
      <c r="B45" s="20" t="s">
        <v>10</v>
      </c>
      <c r="C45" s="33">
        <v>2200</v>
      </c>
      <c r="D45" s="22">
        <f>C45/C44*100</f>
        <v>70.310003195909232</v>
      </c>
      <c r="E45" s="33">
        <v>2316</v>
      </c>
      <c r="F45" s="22">
        <f>E45/E44*100</f>
        <v>71.1083819465766</v>
      </c>
      <c r="G45" s="8">
        <f t="shared" si="6"/>
        <v>1.0527272727272727</v>
      </c>
      <c r="H45" s="33">
        <v>2965</v>
      </c>
      <c r="I45" s="22">
        <f>H45/H44*100</f>
        <v>60.032395221704803</v>
      </c>
      <c r="J45" s="33">
        <v>24075</v>
      </c>
      <c r="K45" s="22">
        <f>J45/J44*100</f>
        <v>75.743275129778198</v>
      </c>
      <c r="L45" s="8">
        <f t="shared" si="8"/>
        <v>8.1197301854974704</v>
      </c>
      <c r="M45" s="33">
        <v>2511</v>
      </c>
      <c r="N45" s="22">
        <f>M45/M44*100</f>
        <v>60.186960690316397</v>
      </c>
      <c r="O45" s="33">
        <v>3226</v>
      </c>
      <c r="P45" s="22">
        <f>O45/O44*100</f>
        <v>61.647238677622774</v>
      </c>
      <c r="Q45" s="8">
        <f t="shared" si="9"/>
        <v>1.2847471127041019</v>
      </c>
    </row>
    <row r="46" spans="1:17" ht="22.15" customHeight="1" thickBot="1">
      <c r="A46" s="27"/>
      <c r="B46" s="10" t="s">
        <v>12</v>
      </c>
      <c r="C46" s="28">
        <v>929</v>
      </c>
      <c r="D46" s="29">
        <f>C46/C44*100</f>
        <v>29.689996804090761</v>
      </c>
      <c r="E46" s="28">
        <v>941</v>
      </c>
      <c r="F46" s="29">
        <f>E46/E44*100</f>
        <v>28.891618053423397</v>
      </c>
      <c r="G46" s="30">
        <f>E46/C46</f>
        <v>1.0129171151776104</v>
      </c>
      <c r="H46" s="31">
        <v>1974</v>
      </c>
      <c r="I46" s="11">
        <f>H46/H44*100</f>
        <v>39.967604778295204</v>
      </c>
      <c r="J46" s="31">
        <v>7710</v>
      </c>
      <c r="K46" s="11">
        <f>J46/J44*100</f>
        <v>24.256724870221802</v>
      </c>
      <c r="L46" s="12">
        <f>J46/H46</f>
        <v>3.905775075987842</v>
      </c>
      <c r="M46" s="31">
        <v>1661</v>
      </c>
      <c r="N46" s="11">
        <f>M46/M44*100</f>
        <v>39.813039309683603</v>
      </c>
      <c r="O46" s="31">
        <v>2007</v>
      </c>
      <c r="P46" s="11">
        <f>O46/O44*100</f>
        <v>38.352761322377219</v>
      </c>
      <c r="Q46" s="12">
        <f>O46/M46</f>
        <v>1.2083082480433474</v>
      </c>
    </row>
    <row r="47" spans="1:17" ht="25.15" customHeight="1">
      <c r="A47" s="14" t="s">
        <v>13</v>
      </c>
      <c r="B47" s="14"/>
      <c r="C47" s="14"/>
      <c r="D47" s="14"/>
    </row>
    <row r="48" spans="1:17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</sheetData>
  <mergeCells count="7">
    <mergeCell ref="A1:Q1"/>
    <mergeCell ref="C2:N2"/>
    <mergeCell ref="O2:Q2"/>
    <mergeCell ref="A3:B4"/>
    <mergeCell ref="C3:G3"/>
    <mergeCell ref="H3:L3"/>
    <mergeCell ref="M3:Q3"/>
  </mergeCells>
  <phoneticPr fontId="2" type="noConversion"/>
  <printOptions horizontalCentered="1"/>
  <pageMargins left="0.43307086614173229" right="0.39370078740157483" top="0.55118110236220474" bottom="0.35433070866141736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104年底</vt:lpstr>
      <vt:lpstr>105年底</vt:lpstr>
      <vt:lpstr>106年底</vt:lpstr>
      <vt:lpstr>107年底</vt:lpstr>
      <vt:lpstr>108年底</vt:lpstr>
      <vt:lpstr>109年底</vt:lpstr>
      <vt:lpstr>110年底</vt:lpstr>
      <vt:lpstr>111年底</vt:lpstr>
      <vt:lpstr>112年底</vt:lpstr>
      <vt:lpstr>113年底</vt:lpstr>
      <vt:lpstr>114年底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lastPrinted>2025-03-10T01:21:41Z</cp:lastPrinted>
  <dcterms:created xsi:type="dcterms:W3CDTF">2019-04-18T03:22:49Z</dcterms:created>
  <dcterms:modified xsi:type="dcterms:W3CDTF">2026-04-04T14:21:34Z</dcterms:modified>
</cp:coreProperties>
</file>