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性別統計相關\For新版公務務管理系統拆報表(性別指標)\115年性別統計指標更新作業\115年上傳資料\"/>
    </mc:Choice>
  </mc:AlternateContent>
  <xr:revisionPtr revIDLastSave="0" documentId="13_ncr:1_{213A30EF-CFAB-4E4D-8CD6-1C21655F82FC}" xr6:coauthVersionLast="47" xr6:coauthVersionMax="47" xr10:uidLastSave="{00000000-0000-0000-0000-000000000000}"/>
  <bookViews>
    <workbookView xWindow="-120" yWindow="-120" windowWidth="29040" windowHeight="15720" tabRatio="962" xr2:uid="{00000000-000D-0000-FFFF-FFFF00000000}"/>
  </bookViews>
  <sheets>
    <sheet name=" 桃園市疑似一氧化碳中毒急救送醫人次(性別及年齡別)" sheetId="20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3" i="20" l="1"/>
  <c r="P13" i="20" s="1"/>
  <c r="C13" i="20"/>
  <c r="L13" i="20" s="1"/>
  <c r="B13" i="20"/>
  <c r="T13" i="20" s="1"/>
  <c r="G12" i="20"/>
  <c r="C12" i="20"/>
  <c r="G11" i="20"/>
  <c r="C11" i="20"/>
  <c r="M13" i="20" l="1"/>
  <c r="N13" i="20"/>
  <c r="O13" i="20"/>
  <c r="Q13" i="20"/>
  <c r="R13" i="20"/>
  <c r="S13" i="20"/>
  <c r="B12" i="20"/>
  <c r="P12" i="20"/>
  <c r="M12" i="20"/>
  <c r="N12" i="20"/>
  <c r="O12" i="20"/>
  <c r="B11" i="20"/>
  <c r="T11" i="20" s="1"/>
  <c r="Q11" i="20"/>
  <c r="M11" i="20"/>
  <c r="G10" i="20"/>
  <c r="C10" i="20"/>
  <c r="Q12" i="20" l="1"/>
  <c r="T12" i="20"/>
  <c r="S12" i="20"/>
  <c r="R12" i="20"/>
  <c r="L12" i="20"/>
  <c r="L11" i="20"/>
  <c r="P11" i="20"/>
  <c r="N11" i="20"/>
  <c r="R11" i="20"/>
  <c r="O11" i="20"/>
  <c r="S11" i="20"/>
  <c r="B10" i="20"/>
  <c r="G14" i="20"/>
  <c r="C14" i="20"/>
  <c r="G9" i="20"/>
  <c r="C9" i="20"/>
  <c r="G8" i="20"/>
  <c r="C8" i="20"/>
  <c r="B8" i="20" s="1"/>
  <c r="G7" i="20"/>
  <c r="C7" i="20"/>
  <c r="G6" i="20"/>
  <c r="C6" i="20"/>
  <c r="B9" i="20" l="1"/>
  <c r="S9" i="20" s="1"/>
  <c r="T10" i="20"/>
  <c r="O10" i="20"/>
  <c r="S10" i="20"/>
  <c r="Q10" i="20"/>
  <c r="M10" i="20"/>
  <c r="R10" i="20"/>
  <c r="N10" i="20"/>
  <c r="L10" i="20"/>
  <c r="P10" i="20"/>
  <c r="L9" i="20"/>
  <c r="B7" i="20"/>
  <c r="S7" i="20" s="1"/>
  <c r="L8" i="20"/>
  <c r="P9" i="20"/>
  <c r="B6" i="20"/>
  <c r="S6" i="20" s="1"/>
  <c r="L7" i="20"/>
  <c r="P8" i="20"/>
  <c r="B14" i="20"/>
  <c r="S14" i="20" s="1"/>
  <c r="T6" i="20"/>
  <c r="T7" i="20"/>
  <c r="T8" i="20"/>
  <c r="T9" i="20"/>
  <c r="M8" i="20"/>
  <c r="Q8" i="20"/>
  <c r="M9" i="20"/>
  <c r="Q9" i="20"/>
  <c r="N8" i="20"/>
  <c r="R8" i="20"/>
  <c r="N9" i="20"/>
  <c r="R9" i="20"/>
  <c r="O8" i="20"/>
  <c r="S8" i="20"/>
  <c r="O9" i="20"/>
  <c r="N7" i="20" l="1"/>
  <c r="M6" i="20"/>
  <c r="R6" i="20"/>
  <c r="Q6" i="20"/>
  <c r="O7" i="20"/>
  <c r="N6" i="20"/>
  <c r="O6" i="20"/>
  <c r="M7" i="20"/>
  <c r="R7" i="20"/>
  <c r="Q7" i="20"/>
  <c r="R14" i="20"/>
  <c r="N14" i="20"/>
  <c r="Q14" i="20"/>
  <c r="T14" i="20"/>
  <c r="O14" i="20"/>
  <c r="M14" i="20"/>
  <c r="P6" i="20"/>
  <c r="P7" i="20"/>
  <c r="L14" i="20"/>
  <c r="P14" i="20"/>
  <c r="L6" i="20"/>
</calcChain>
</file>

<file path=xl/sharedStrings.xml><?xml version="1.0" encoding="utf-8"?>
<sst xmlns="http://schemas.openxmlformats.org/spreadsheetml/2006/main" count="40" uniqueCount="27">
  <si>
    <t>單位：人次、％</t>
    <phoneticPr fontId="3" type="noConversion"/>
  </si>
  <si>
    <r>
      <t>109</t>
    </r>
    <r>
      <rPr>
        <sz val="10"/>
        <rFont val="標楷體"/>
        <family val="4"/>
        <charset val="136"/>
      </rPr>
      <t>年</t>
    </r>
    <phoneticPr fontId="3" type="noConversion"/>
  </si>
  <si>
    <r>
      <t>110</t>
    </r>
    <r>
      <rPr>
        <sz val="10"/>
        <rFont val="標楷體"/>
        <family val="4"/>
        <charset val="136"/>
      </rPr>
      <t>年</t>
    </r>
    <phoneticPr fontId="3" type="noConversion"/>
  </si>
  <si>
    <t>年別</t>
    <phoneticPr fontId="3" type="noConversion"/>
  </si>
  <si>
    <t>比率</t>
    <phoneticPr fontId="3" type="noConversion"/>
  </si>
  <si>
    <t>男性</t>
    <phoneticPr fontId="3" type="noConversion"/>
  </si>
  <si>
    <t>女性</t>
    <phoneticPr fontId="3" type="noConversion"/>
  </si>
  <si>
    <t>不清楚</t>
    <phoneticPr fontId="3" type="noConversion"/>
  </si>
  <si>
    <t>合計</t>
    <phoneticPr fontId="3" type="noConversion"/>
  </si>
  <si>
    <t>未滿
15歲</t>
    <phoneticPr fontId="3" type="noConversion"/>
  </si>
  <si>
    <t>15-64
歲</t>
    <phoneticPr fontId="3" type="noConversion"/>
  </si>
  <si>
    <t>65歲
以上</t>
    <phoneticPr fontId="3" type="noConversion"/>
  </si>
  <si>
    <t>資料來源：桃園市政府消防局。</t>
    <phoneticPr fontId="3" type="noConversion"/>
  </si>
  <si>
    <r>
      <t>107</t>
    </r>
    <r>
      <rPr>
        <sz val="10"/>
        <rFont val="標楷體"/>
        <family val="4"/>
        <charset val="136"/>
      </rPr>
      <t>年</t>
    </r>
    <phoneticPr fontId="3" type="noConversion"/>
  </si>
  <si>
    <t>說明：1.合計與細目不合，係四捨五入所致。</t>
    <phoneticPr fontId="3" type="noConversion"/>
  </si>
  <si>
    <t xml:space="preserve">      2.統計數據自106年起開始蒐集。</t>
    <phoneticPr fontId="3" type="noConversion"/>
  </si>
  <si>
    <t xml:space="preserve">送醫人次  </t>
    <phoneticPr fontId="3" type="noConversion"/>
  </si>
  <si>
    <t>總計</t>
    <phoneticPr fontId="3" type="noConversion"/>
  </si>
  <si>
    <t>15-64
歲</t>
    <phoneticPr fontId="3" type="noConversion"/>
  </si>
  <si>
    <r>
      <t>106</t>
    </r>
    <r>
      <rPr>
        <sz val="10"/>
        <rFont val="標楷體"/>
        <family val="4"/>
        <charset val="136"/>
      </rPr>
      <t>年</t>
    </r>
    <phoneticPr fontId="3" type="noConversion"/>
  </si>
  <si>
    <r>
      <t>108</t>
    </r>
    <r>
      <rPr>
        <sz val="10"/>
        <rFont val="標楷體"/>
        <family val="4"/>
        <charset val="136"/>
      </rPr>
      <t>年</t>
    </r>
    <phoneticPr fontId="3" type="noConversion"/>
  </si>
  <si>
    <t xml:space="preserve"> 桃園市疑似一氧化碳中毒急救送醫人次</t>
    <phoneticPr fontId="3" type="noConversion"/>
  </si>
  <si>
    <t>男性</t>
    <phoneticPr fontId="3" type="noConversion"/>
  </si>
  <si>
    <r>
      <t>111</t>
    </r>
    <r>
      <rPr>
        <sz val="10"/>
        <rFont val="標楷體"/>
        <family val="4"/>
        <charset val="136"/>
      </rPr>
      <t>年</t>
    </r>
    <phoneticPr fontId="3" type="noConversion"/>
  </si>
  <si>
    <r>
      <t>112</t>
    </r>
    <r>
      <rPr>
        <sz val="10"/>
        <rFont val="標楷體"/>
        <family val="4"/>
        <charset val="136"/>
      </rPr>
      <t>年</t>
    </r>
    <phoneticPr fontId="3" type="noConversion"/>
  </si>
  <si>
    <r>
      <t>113</t>
    </r>
    <r>
      <rPr>
        <sz val="10"/>
        <rFont val="標楷體"/>
        <family val="4"/>
        <charset val="136"/>
      </rPr>
      <t>年</t>
    </r>
    <phoneticPr fontId="3" type="noConversion"/>
  </si>
  <si>
    <r>
      <t>114</t>
    </r>
    <r>
      <rPr>
        <sz val="10"/>
        <rFont val="標楷體"/>
        <family val="4"/>
        <charset val="136"/>
      </rPr>
      <t>年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</si>
</sst>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76" formatCode="_(* #,##0_);_(* \(#,##0\);_(* &quot;-&quot;_);_(@_)"/>
    <numFmt numFmtId="177" formatCode="_(* #,##0.00_);_(* \(#,##0.00\);_(* &quot;-&quot;??_);_(@_)"/>
    <numFmt numFmtId="178" formatCode="_-* #,##0.00_-;\-* #,##0.00_-;_-* &quot;-&quot;_-;_-@_-"/>
    <numFmt numFmtId="179" formatCode="_-* #,##0.0000_-;\-* #,##0.0000_-;_-* &quot;-&quot;??_-;_-@_-"/>
  </numFmts>
  <fonts count="28" x14ac:knownFonts="1">
    <font>
      <sz val="12"/>
      <name val="新細明體"/>
      <family val="1"/>
      <charset val="136"/>
    </font>
    <font>
      <sz val="12"/>
      <color theme="1"/>
      <name val="新細明體"/>
      <family val="2"/>
      <charset val="136"/>
      <scheme val="minor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12"/>
      <name val="標楷體"/>
      <family val="4"/>
      <charset val="136"/>
    </font>
    <font>
      <sz val="12"/>
      <name val="Times New Roman"/>
      <family val="1"/>
    </font>
    <font>
      <b/>
      <sz val="12"/>
      <name val="標楷體"/>
      <family val="4"/>
      <charset val="136"/>
    </font>
    <font>
      <b/>
      <sz val="14"/>
      <name val="標楷體"/>
      <family val="4"/>
      <charset val="136"/>
    </font>
    <font>
      <sz val="10"/>
      <name val="新細明體"/>
      <family val="1"/>
      <charset val="136"/>
    </font>
    <font>
      <sz val="10"/>
      <name val="標楷體"/>
      <family val="4"/>
      <charset val="136"/>
    </font>
    <font>
      <sz val="6"/>
      <name val="新細明體"/>
      <family val="1"/>
      <charset val="136"/>
    </font>
    <font>
      <sz val="9"/>
      <name val="Times New Roman"/>
      <family val="1"/>
    </font>
    <font>
      <sz val="18"/>
      <color theme="3"/>
      <name val="新細明體"/>
      <family val="2"/>
      <charset val="136"/>
      <scheme val="major"/>
    </font>
    <font>
      <b/>
      <sz val="15"/>
      <color theme="3"/>
      <name val="新細明體"/>
      <family val="2"/>
      <charset val="136"/>
      <scheme val="minor"/>
    </font>
    <font>
      <b/>
      <sz val="13"/>
      <color theme="3"/>
      <name val="新細明體"/>
      <family val="2"/>
      <charset val="136"/>
      <scheme val="minor"/>
    </font>
    <font>
      <b/>
      <sz val="11"/>
      <color theme="3"/>
      <name val="新細明體"/>
      <family val="2"/>
      <charset val="136"/>
      <scheme val="minor"/>
    </font>
    <font>
      <sz val="12"/>
      <color rgb="FF006100"/>
      <name val="新細明體"/>
      <family val="2"/>
      <charset val="136"/>
      <scheme val="minor"/>
    </font>
    <font>
      <sz val="12"/>
      <color rgb="FF9C0006"/>
      <name val="新細明體"/>
      <family val="2"/>
      <charset val="136"/>
      <scheme val="minor"/>
    </font>
    <font>
      <sz val="12"/>
      <color rgb="FF9C6500"/>
      <name val="新細明體"/>
      <family val="2"/>
      <charset val="136"/>
      <scheme val="minor"/>
    </font>
    <font>
      <sz val="12"/>
      <color rgb="FF3F3F76"/>
      <name val="新細明體"/>
      <family val="2"/>
      <charset val="136"/>
      <scheme val="minor"/>
    </font>
    <font>
      <b/>
      <sz val="12"/>
      <color rgb="FF3F3F3F"/>
      <name val="新細明體"/>
      <family val="2"/>
      <charset val="136"/>
      <scheme val="minor"/>
    </font>
    <font>
      <b/>
      <sz val="12"/>
      <color rgb="FFFA7D00"/>
      <name val="新細明體"/>
      <family val="2"/>
      <charset val="136"/>
      <scheme val="minor"/>
    </font>
    <font>
      <sz val="12"/>
      <color rgb="FFFA7D00"/>
      <name val="新細明體"/>
      <family val="2"/>
      <charset val="136"/>
      <scheme val="minor"/>
    </font>
    <font>
      <b/>
      <sz val="12"/>
      <color theme="0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i/>
      <sz val="12"/>
      <color rgb="FF7F7F7F"/>
      <name val="新細明體"/>
      <family val="2"/>
      <charset val="136"/>
      <scheme val="minor"/>
    </font>
    <font>
      <b/>
      <sz val="12"/>
      <color theme="1"/>
      <name val="新細明體"/>
      <family val="2"/>
      <charset val="136"/>
      <scheme val="minor"/>
    </font>
    <font>
      <sz val="12"/>
      <color theme="0"/>
      <name val="新細明體"/>
      <family val="2"/>
      <charset val="136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/>
      <bottom/>
      <diagonal/>
    </border>
  </borders>
  <cellStyleXfs count="45">
    <xf numFmtId="0" fontId="0" fillId="0" borderId="0">
      <alignment vertical="center"/>
    </xf>
    <xf numFmtId="176" fontId="2" fillId="0" borderId="0" applyFont="0" applyFill="0" applyBorder="0" applyAlignment="0" applyProtection="0">
      <alignment vertical="center"/>
    </xf>
    <xf numFmtId="0" fontId="11" fillId="0" borderId="0"/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20" applyNumberFormat="0" applyFill="0" applyAlignment="0" applyProtection="0">
      <alignment vertical="center"/>
    </xf>
    <xf numFmtId="0" fontId="15" fillId="0" borderId="21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" borderId="0" applyNumberFormat="0" applyBorder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9" fillId="5" borderId="22" applyNumberFormat="0" applyAlignment="0" applyProtection="0">
      <alignment vertical="center"/>
    </xf>
    <xf numFmtId="0" fontId="20" fillId="6" borderId="23" applyNumberFormat="0" applyAlignment="0" applyProtection="0">
      <alignment vertical="center"/>
    </xf>
    <xf numFmtId="0" fontId="21" fillId="6" borderId="22" applyNumberFormat="0" applyAlignment="0" applyProtection="0">
      <alignment vertical="center"/>
    </xf>
    <xf numFmtId="0" fontId="22" fillId="0" borderId="24" applyNumberFormat="0" applyFill="0" applyAlignment="0" applyProtection="0">
      <alignment vertical="center"/>
    </xf>
    <xf numFmtId="0" fontId="23" fillId="7" borderId="25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27" applyNumberFormat="0" applyFill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1" fillId="0" borderId="0">
      <alignment vertical="center"/>
    </xf>
    <xf numFmtId="0" fontId="1" fillId="8" borderId="26" applyNumberFormat="0" applyFont="0" applyAlignment="0" applyProtection="0">
      <alignment vertical="center"/>
    </xf>
  </cellStyleXfs>
  <cellXfs count="41">
    <xf numFmtId="0" fontId="0" fillId="0" borderId="0" xfId="0">
      <alignment vertical="center"/>
    </xf>
    <xf numFmtId="176" fontId="5" fillId="0" borderId="2" xfId="1" applyFont="1" applyBorder="1" applyAlignment="1">
      <alignment horizontal="right" vertical="center"/>
    </xf>
    <xf numFmtId="176" fontId="5" fillId="0" borderId="0" xfId="1" applyFont="1" applyBorder="1" applyAlignment="1">
      <alignment horizontal="right" vertical="center"/>
    </xf>
    <xf numFmtId="0" fontId="0" fillId="0" borderId="0" xfId="0" applyBorder="1">
      <alignment vertical="center"/>
    </xf>
    <xf numFmtId="0" fontId="0" fillId="0" borderId="2" xfId="0" applyBorder="1">
      <alignment vertical="center"/>
    </xf>
    <xf numFmtId="0" fontId="5" fillId="0" borderId="0" xfId="0" quotePrefix="1" applyFont="1" applyFill="1" applyBorder="1" applyAlignment="1">
      <alignment horizontal="right" vertical="center"/>
    </xf>
    <xf numFmtId="0" fontId="8" fillId="0" borderId="0" xfId="0" applyFont="1">
      <alignment vertical="center"/>
    </xf>
    <xf numFmtId="178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9" fillId="0" borderId="0" xfId="0" applyFont="1" applyFill="1" applyBorder="1" applyAlignment="1">
      <alignment horizontal="left" vertical="center"/>
    </xf>
    <xf numFmtId="179" fontId="10" fillId="0" borderId="0" xfId="0" applyNumberFormat="1" applyFont="1">
      <alignment vertical="center"/>
    </xf>
    <xf numFmtId="0" fontId="9" fillId="0" borderId="1" xfId="0" applyFont="1" applyFill="1" applyBorder="1" applyAlignment="1">
      <alignment horizontal="left" vertical="center"/>
    </xf>
    <xf numFmtId="178" fontId="5" fillId="0" borderId="2" xfId="1" applyNumberFormat="1" applyFont="1" applyFill="1" applyBorder="1" applyAlignment="1">
      <alignment horizontal="right" vertical="center"/>
    </xf>
    <xf numFmtId="176" fontId="5" fillId="0" borderId="12" xfId="1" applyFont="1" applyBorder="1" applyAlignment="1">
      <alignment horizontal="right" vertical="center"/>
    </xf>
    <xf numFmtId="0" fontId="5" fillId="0" borderId="13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5" fillId="0" borderId="16" xfId="0" applyFont="1" applyFill="1" applyBorder="1" applyAlignment="1">
      <alignment horizontal="center" vertical="center"/>
    </xf>
    <xf numFmtId="178" fontId="5" fillId="0" borderId="0" xfId="1" applyNumberFormat="1" applyFont="1" applyFill="1" applyBorder="1" applyAlignment="1">
      <alignment horizontal="right" vertical="center"/>
    </xf>
    <xf numFmtId="0" fontId="4" fillId="0" borderId="2" xfId="0" applyFont="1" applyBorder="1">
      <alignment vertical="center"/>
    </xf>
    <xf numFmtId="0" fontId="6" fillId="0" borderId="2" xfId="0" applyFont="1" applyBorder="1" applyAlignment="1">
      <alignment horizontal="right" vertical="center"/>
    </xf>
    <xf numFmtId="0" fontId="9" fillId="0" borderId="6" xfId="0" applyFont="1" applyBorder="1" applyAlignment="1">
      <alignment horizontal="center" vertical="center"/>
    </xf>
    <xf numFmtId="176" fontId="5" fillId="0" borderId="28" xfId="1" applyFont="1" applyBorder="1" applyAlignment="1">
      <alignment horizontal="right" vertical="center"/>
    </xf>
    <xf numFmtId="176" fontId="5" fillId="0" borderId="0" xfId="1" applyFont="1" applyFill="1" applyBorder="1" applyAlignment="1">
      <alignment horizontal="right" vertical="center"/>
    </xf>
    <xf numFmtId="176" fontId="5" fillId="33" borderId="2" xfId="1" applyFont="1" applyFill="1" applyBorder="1" applyAlignment="1">
      <alignment horizontal="right" vertical="center"/>
    </xf>
    <xf numFmtId="176" fontId="5" fillId="33" borderId="0" xfId="1" applyFont="1" applyFill="1" applyBorder="1" applyAlignment="1">
      <alignment horizontal="right" vertical="center"/>
    </xf>
    <xf numFmtId="0" fontId="9" fillId="0" borderId="1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10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</cellXfs>
  <cellStyles count="45">
    <cellStyle name="20% - 輔色1" xfId="20" builtinId="30" customBuiltin="1"/>
    <cellStyle name="20% - 輔色2" xfId="24" builtinId="34" customBuiltin="1"/>
    <cellStyle name="20% - 輔色3" xfId="28" builtinId="38" customBuiltin="1"/>
    <cellStyle name="20% - 輔色4" xfId="32" builtinId="42" customBuiltin="1"/>
    <cellStyle name="20% - 輔色5" xfId="36" builtinId="46" customBuiltin="1"/>
    <cellStyle name="20% - 輔色6" xfId="40" builtinId="50" customBuiltin="1"/>
    <cellStyle name="40% - 輔色1" xfId="21" builtinId="31" customBuiltin="1"/>
    <cellStyle name="40% - 輔色2" xfId="25" builtinId="35" customBuiltin="1"/>
    <cellStyle name="40% - 輔色3" xfId="29" builtinId="39" customBuiltin="1"/>
    <cellStyle name="40% - 輔色4" xfId="33" builtinId="43" customBuiltin="1"/>
    <cellStyle name="40% - 輔色5" xfId="37" builtinId="47" customBuiltin="1"/>
    <cellStyle name="40% - 輔色6" xfId="41" builtinId="51" customBuiltin="1"/>
    <cellStyle name="60% - 輔色1" xfId="22" builtinId="32" customBuiltin="1"/>
    <cellStyle name="60% - 輔色2" xfId="26" builtinId="36" customBuiltin="1"/>
    <cellStyle name="60% - 輔色3" xfId="30" builtinId="40" customBuiltin="1"/>
    <cellStyle name="60% - 輔色4" xfId="34" builtinId="44" customBuiltin="1"/>
    <cellStyle name="60% - 輔色5" xfId="38" builtinId="48" customBuiltin="1"/>
    <cellStyle name="60% - 輔色6" xfId="42" builtinId="52" customBuiltin="1"/>
    <cellStyle name="一般" xfId="0" builtinId="0"/>
    <cellStyle name="一般 2" xfId="43" xr:uid="{00000000-0005-0000-0000-000013000000}"/>
    <cellStyle name="一般 36" xfId="2" xr:uid="{00000000-0005-0000-0000-000014000000}"/>
    <cellStyle name="千分位[0]" xfId="1" builtinId="6"/>
    <cellStyle name="中等" xfId="10" builtinId="28" customBuiltin="1"/>
    <cellStyle name="合計" xfId="18" builtinId="25" customBuiltin="1"/>
    <cellStyle name="好" xfId="8" builtinId="26" customBuiltin="1"/>
    <cellStyle name="計算方式" xfId="13" builtinId="22" customBuiltin="1"/>
    <cellStyle name="連結的儲存格" xfId="14" builtinId="24" customBuiltin="1"/>
    <cellStyle name="備註 2" xfId="44" xr:uid="{00000000-0005-0000-0000-00001B000000}"/>
    <cellStyle name="說明文字" xfId="17" builtinId="53" customBuiltin="1"/>
    <cellStyle name="輔色1" xfId="19" builtinId="29" customBuiltin="1"/>
    <cellStyle name="輔色2" xfId="23" builtinId="33" customBuiltin="1"/>
    <cellStyle name="輔色3" xfId="27" builtinId="37" customBuiltin="1"/>
    <cellStyle name="輔色4" xfId="31" builtinId="41" customBuiltin="1"/>
    <cellStyle name="輔色5" xfId="35" builtinId="45" customBuiltin="1"/>
    <cellStyle name="輔色6" xfId="39" builtinId="49" customBuiltin="1"/>
    <cellStyle name="標題" xfId="3" builtinId="15" customBuiltin="1"/>
    <cellStyle name="標題 1" xfId="4" builtinId="16" customBuiltin="1"/>
    <cellStyle name="標題 2" xfId="5" builtinId="17" customBuiltin="1"/>
    <cellStyle name="標題 3" xfId="6" builtinId="18" customBuiltin="1"/>
    <cellStyle name="標題 4" xfId="7" builtinId="19" customBuiltin="1"/>
    <cellStyle name="輸入" xfId="11" builtinId="20" customBuiltin="1"/>
    <cellStyle name="輸出" xfId="12" builtinId="21" customBuiltin="1"/>
    <cellStyle name="檢查儲存格" xfId="15" builtinId="23" customBuiltin="1"/>
    <cellStyle name="壞" xfId="9" builtinId="27" customBuiltin="1"/>
    <cellStyle name="警告文字" xfId="16" builtinId="11" customBuiltin="1"/>
  </cellStyles>
  <dxfs count="0"/>
  <tableStyles count="1" defaultTableStyle="TableStyleMedium9" defaultPivotStyle="PivotStyleLight16">
    <tableStyle name="Invisible" pivot="0" table="0" count="0" xr9:uid="{52F888E4-9158-41E7-A389-A4928FD98DDD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17"/>
  <sheetViews>
    <sheetView showGridLines="0" tabSelected="1" workbookViewId="0">
      <selection activeCell="L18" sqref="L18"/>
    </sheetView>
  </sheetViews>
  <sheetFormatPr defaultRowHeight="16.5" x14ac:dyDescent="0.25"/>
  <cols>
    <col min="1" max="1" width="8.875" customWidth="1"/>
    <col min="2" max="2" width="6.5" bestFit="1" customWidth="1"/>
    <col min="3" max="4" width="5.5" bestFit="1" customWidth="1"/>
    <col min="5" max="5" width="6.5" bestFit="1" customWidth="1"/>
    <col min="6" max="8" width="5.5" bestFit="1" customWidth="1"/>
    <col min="9" max="9" width="6.5" bestFit="1" customWidth="1"/>
    <col min="10" max="10" width="5.5" bestFit="1" customWidth="1"/>
    <col min="11" max="11" width="7.5" bestFit="1" customWidth="1"/>
    <col min="12" max="14" width="8.75" customWidth="1"/>
    <col min="15" max="20" width="10" customWidth="1"/>
    <col min="21" max="252" width="8.875" customWidth="1"/>
  </cols>
  <sheetData>
    <row r="1" spans="1:20" ht="19.5" x14ac:dyDescent="0.25">
      <c r="A1" s="29" t="s">
        <v>21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3"/>
    </row>
    <row r="2" spans="1:20" ht="17.25" thickBot="1" x14ac:dyDescent="0.3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4"/>
      <c r="M2" s="4"/>
      <c r="N2" s="4"/>
      <c r="O2" s="4"/>
      <c r="P2" s="4"/>
      <c r="Q2" s="4"/>
      <c r="R2" s="4"/>
      <c r="S2" s="4"/>
      <c r="T2" s="21" t="s">
        <v>0</v>
      </c>
    </row>
    <row r="3" spans="1:20" s="6" customFormat="1" ht="14.25" x14ac:dyDescent="0.25">
      <c r="A3" s="30" t="s">
        <v>3</v>
      </c>
      <c r="B3" s="33" t="s">
        <v>16</v>
      </c>
      <c r="C3" s="34"/>
      <c r="D3" s="34"/>
      <c r="E3" s="34"/>
      <c r="F3" s="34"/>
      <c r="G3" s="34"/>
      <c r="H3" s="34"/>
      <c r="I3" s="34"/>
      <c r="J3" s="34"/>
      <c r="K3" s="35"/>
      <c r="L3" s="28" t="s">
        <v>4</v>
      </c>
      <c r="M3" s="36"/>
      <c r="N3" s="36"/>
      <c r="O3" s="36"/>
      <c r="P3" s="36"/>
      <c r="Q3" s="36"/>
      <c r="R3" s="36"/>
      <c r="S3" s="36"/>
      <c r="T3" s="36"/>
    </row>
    <row r="4" spans="1:20" s="6" customFormat="1" ht="14.25" x14ac:dyDescent="0.25">
      <c r="A4" s="31"/>
      <c r="B4" s="37" t="s">
        <v>17</v>
      </c>
      <c r="C4" s="37" t="s">
        <v>22</v>
      </c>
      <c r="D4" s="37"/>
      <c r="E4" s="37"/>
      <c r="F4" s="37"/>
      <c r="G4" s="37" t="s">
        <v>6</v>
      </c>
      <c r="H4" s="37"/>
      <c r="I4" s="37"/>
      <c r="J4" s="37"/>
      <c r="K4" s="38" t="s">
        <v>7</v>
      </c>
      <c r="L4" s="37" t="s">
        <v>5</v>
      </c>
      <c r="M4" s="37"/>
      <c r="N4" s="37"/>
      <c r="O4" s="37"/>
      <c r="P4" s="37" t="s">
        <v>6</v>
      </c>
      <c r="Q4" s="37"/>
      <c r="R4" s="37"/>
      <c r="S4" s="40"/>
      <c r="T4" s="27" t="s">
        <v>7</v>
      </c>
    </row>
    <row r="5" spans="1:20" s="6" customFormat="1" ht="30.6" customHeight="1" x14ac:dyDescent="0.25">
      <c r="A5" s="32"/>
      <c r="B5" s="37"/>
      <c r="C5" s="22" t="s">
        <v>8</v>
      </c>
      <c r="D5" s="17" t="s">
        <v>9</v>
      </c>
      <c r="E5" s="17" t="s">
        <v>10</v>
      </c>
      <c r="F5" s="17" t="s">
        <v>11</v>
      </c>
      <c r="G5" s="22" t="s">
        <v>8</v>
      </c>
      <c r="H5" s="17" t="s">
        <v>9</v>
      </c>
      <c r="I5" s="17" t="s">
        <v>10</v>
      </c>
      <c r="J5" s="17" t="s">
        <v>11</v>
      </c>
      <c r="K5" s="39"/>
      <c r="L5" s="22" t="s">
        <v>8</v>
      </c>
      <c r="M5" s="17" t="s">
        <v>9</v>
      </c>
      <c r="N5" s="17" t="s">
        <v>18</v>
      </c>
      <c r="O5" s="17" t="s">
        <v>11</v>
      </c>
      <c r="P5" s="22" t="s">
        <v>8</v>
      </c>
      <c r="Q5" s="17" t="s">
        <v>9</v>
      </c>
      <c r="R5" s="17" t="s">
        <v>10</v>
      </c>
      <c r="S5" s="16" t="s">
        <v>11</v>
      </c>
      <c r="T5" s="28"/>
    </row>
    <row r="6" spans="1:20" ht="31.9" customHeight="1" x14ac:dyDescent="0.25">
      <c r="A6" s="15" t="s">
        <v>19</v>
      </c>
      <c r="B6" s="2">
        <f t="shared" ref="B6:B14" si="0">+C6+G6+K6</f>
        <v>104</v>
      </c>
      <c r="C6" s="2">
        <f t="shared" ref="C6:C14" si="1">SUM(D6:F6)</f>
        <v>50</v>
      </c>
      <c r="D6" s="2">
        <v>7</v>
      </c>
      <c r="E6" s="2">
        <v>40</v>
      </c>
      <c r="F6" s="2">
        <v>3</v>
      </c>
      <c r="G6" s="2">
        <f t="shared" ref="G6:G14" si="2">SUM(H6:J6)</f>
        <v>54</v>
      </c>
      <c r="H6" s="2">
        <v>11</v>
      </c>
      <c r="I6" s="2">
        <v>40</v>
      </c>
      <c r="J6" s="2">
        <v>3</v>
      </c>
      <c r="K6" s="2">
        <v>0</v>
      </c>
      <c r="L6" s="19">
        <f t="shared" ref="L6:T14" si="3">ROUND(+C6/$B6*100,2)</f>
        <v>48.08</v>
      </c>
      <c r="M6" s="19">
        <f t="shared" si="3"/>
        <v>6.73</v>
      </c>
      <c r="N6" s="19">
        <f t="shared" si="3"/>
        <v>38.46</v>
      </c>
      <c r="O6" s="19">
        <f t="shared" si="3"/>
        <v>2.88</v>
      </c>
      <c r="P6" s="19">
        <f t="shared" si="3"/>
        <v>51.92</v>
      </c>
      <c r="Q6" s="19">
        <f t="shared" si="3"/>
        <v>10.58</v>
      </c>
      <c r="R6" s="19">
        <f t="shared" si="3"/>
        <v>38.46</v>
      </c>
      <c r="S6" s="19">
        <f t="shared" si="3"/>
        <v>2.88</v>
      </c>
      <c r="T6" s="19">
        <f t="shared" si="3"/>
        <v>0</v>
      </c>
    </row>
    <row r="7" spans="1:20" ht="31.9" customHeight="1" x14ac:dyDescent="0.25">
      <c r="A7" s="18" t="s">
        <v>13</v>
      </c>
      <c r="B7" s="2">
        <f t="shared" si="0"/>
        <v>95</v>
      </c>
      <c r="C7" s="2">
        <f t="shared" si="1"/>
        <v>49</v>
      </c>
      <c r="D7" s="2">
        <v>8</v>
      </c>
      <c r="E7" s="2">
        <v>40</v>
      </c>
      <c r="F7" s="2">
        <v>1</v>
      </c>
      <c r="G7" s="2">
        <f t="shared" si="2"/>
        <v>46</v>
      </c>
      <c r="H7" s="2">
        <v>4</v>
      </c>
      <c r="I7" s="2">
        <v>42</v>
      </c>
      <c r="J7" s="2">
        <v>0</v>
      </c>
      <c r="K7" s="2">
        <v>0</v>
      </c>
      <c r="L7" s="19">
        <f t="shared" si="3"/>
        <v>51.58</v>
      </c>
      <c r="M7" s="19">
        <f t="shared" si="3"/>
        <v>8.42</v>
      </c>
      <c r="N7" s="19">
        <f t="shared" si="3"/>
        <v>42.11</v>
      </c>
      <c r="O7" s="19">
        <f t="shared" si="3"/>
        <v>1.05</v>
      </c>
      <c r="P7" s="19">
        <f t="shared" si="3"/>
        <v>48.42</v>
      </c>
      <c r="Q7" s="19">
        <f t="shared" si="3"/>
        <v>4.21</v>
      </c>
      <c r="R7" s="19">
        <f t="shared" si="3"/>
        <v>44.21</v>
      </c>
      <c r="S7" s="19">
        <f t="shared" si="3"/>
        <v>0</v>
      </c>
      <c r="T7" s="19">
        <f t="shared" si="3"/>
        <v>0</v>
      </c>
    </row>
    <row r="8" spans="1:20" ht="31.9" customHeight="1" x14ac:dyDescent="0.25">
      <c r="A8" s="18" t="s">
        <v>20</v>
      </c>
      <c r="B8" s="2">
        <f t="shared" si="0"/>
        <v>47</v>
      </c>
      <c r="C8" s="2">
        <f t="shared" si="1"/>
        <v>26</v>
      </c>
      <c r="D8" s="2">
        <v>6</v>
      </c>
      <c r="E8" s="2">
        <v>20</v>
      </c>
      <c r="F8" s="2">
        <v>0</v>
      </c>
      <c r="G8" s="2">
        <f t="shared" si="2"/>
        <v>21</v>
      </c>
      <c r="H8" s="2">
        <v>1</v>
      </c>
      <c r="I8" s="2">
        <v>20</v>
      </c>
      <c r="J8" s="2">
        <v>0</v>
      </c>
      <c r="K8" s="2">
        <v>0</v>
      </c>
      <c r="L8" s="19">
        <f t="shared" si="3"/>
        <v>55.32</v>
      </c>
      <c r="M8" s="19">
        <f t="shared" si="3"/>
        <v>12.77</v>
      </c>
      <c r="N8" s="19">
        <f t="shared" si="3"/>
        <v>42.55</v>
      </c>
      <c r="O8" s="19">
        <f t="shared" si="3"/>
        <v>0</v>
      </c>
      <c r="P8" s="19">
        <f t="shared" si="3"/>
        <v>44.68</v>
      </c>
      <c r="Q8" s="19">
        <f t="shared" si="3"/>
        <v>2.13</v>
      </c>
      <c r="R8" s="19">
        <f t="shared" si="3"/>
        <v>42.55</v>
      </c>
      <c r="S8" s="19">
        <f t="shared" si="3"/>
        <v>0</v>
      </c>
      <c r="T8" s="19">
        <f t="shared" si="3"/>
        <v>0</v>
      </c>
    </row>
    <row r="9" spans="1:20" ht="31.9" customHeight="1" x14ac:dyDescent="0.25">
      <c r="A9" s="18" t="s">
        <v>1</v>
      </c>
      <c r="B9" s="2">
        <f t="shared" si="0"/>
        <v>5</v>
      </c>
      <c r="C9" s="2">
        <f t="shared" si="1"/>
        <v>2</v>
      </c>
      <c r="D9" s="2">
        <v>0</v>
      </c>
      <c r="E9" s="2">
        <v>2</v>
      </c>
      <c r="F9" s="2">
        <v>0</v>
      </c>
      <c r="G9" s="2">
        <f t="shared" si="2"/>
        <v>3</v>
      </c>
      <c r="H9" s="2">
        <v>0</v>
      </c>
      <c r="I9" s="2">
        <v>3</v>
      </c>
      <c r="J9" s="2">
        <v>0</v>
      </c>
      <c r="K9" s="2">
        <v>0</v>
      </c>
      <c r="L9" s="19">
        <f t="shared" si="3"/>
        <v>40</v>
      </c>
      <c r="M9" s="19">
        <f t="shared" si="3"/>
        <v>0</v>
      </c>
      <c r="N9" s="19">
        <f t="shared" si="3"/>
        <v>40</v>
      </c>
      <c r="O9" s="19">
        <f t="shared" si="3"/>
        <v>0</v>
      </c>
      <c r="P9" s="19">
        <f t="shared" si="3"/>
        <v>60</v>
      </c>
      <c r="Q9" s="19">
        <f t="shared" si="3"/>
        <v>0</v>
      </c>
      <c r="R9" s="19">
        <f t="shared" si="3"/>
        <v>60</v>
      </c>
      <c r="S9" s="19">
        <f t="shared" si="3"/>
        <v>0</v>
      </c>
      <c r="T9" s="19">
        <f t="shared" si="3"/>
        <v>0</v>
      </c>
    </row>
    <row r="10" spans="1:20" ht="33" customHeight="1" x14ac:dyDescent="0.25">
      <c r="A10" s="18" t="s">
        <v>2</v>
      </c>
      <c r="B10" s="23">
        <f t="shared" si="0"/>
        <v>63</v>
      </c>
      <c r="C10" s="2">
        <f t="shared" si="1"/>
        <v>34</v>
      </c>
      <c r="D10" s="24">
        <v>3</v>
      </c>
      <c r="E10" s="24">
        <v>28</v>
      </c>
      <c r="F10" s="24">
        <v>3</v>
      </c>
      <c r="G10" s="24">
        <f t="shared" si="2"/>
        <v>29</v>
      </c>
      <c r="H10" s="24">
        <v>2</v>
      </c>
      <c r="I10" s="24">
        <v>26</v>
      </c>
      <c r="J10" s="24">
        <v>1</v>
      </c>
      <c r="K10" s="24">
        <v>0</v>
      </c>
      <c r="L10" s="19">
        <f t="shared" ref="L10:L13" si="4">ROUND(+C10/$B10*100,2)</f>
        <v>53.97</v>
      </c>
      <c r="M10" s="19">
        <f t="shared" ref="M10:M13" si="5">ROUND(+D10/$B10*100,2)</f>
        <v>4.76</v>
      </c>
      <c r="N10" s="19">
        <f t="shared" ref="N10:N13" si="6">ROUND(+E10/$B10*100,2)</f>
        <v>44.44</v>
      </c>
      <c r="O10" s="19">
        <f t="shared" ref="O10:O13" si="7">ROUND(+F10/$B10*100,2)</f>
        <v>4.76</v>
      </c>
      <c r="P10" s="19">
        <f t="shared" ref="P10:P13" si="8">ROUND(+G10/$B10*100,2)</f>
        <v>46.03</v>
      </c>
      <c r="Q10" s="19">
        <f t="shared" ref="Q10:Q13" si="9">ROUND(+H10/$B10*100,2)</f>
        <v>3.17</v>
      </c>
      <c r="R10" s="19">
        <f t="shared" ref="R10:R13" si="10">ROUND(+I10/$B10*100,2)</f>
        <v>41.27</v>
      </c>
      <c r="S10" s="19">
        <f t="shared" ref="S10:S13" si="11">ROUND(+J10/$B10*100,2)</f>
        <v>1.59</v>
      </c>
      <c r="T10" s="19">
        <f t="shared" ref="T10:T13" si="12">ROUND(+K10/$B10*100,2)</f>
        <v>0</v>
      </c>
    </row>
    <row r="11" spans="1:20" ht="33" customHeight="1" x14ac:dyDescent="0.25">
      <c r="A11" s="18" t="s">
        <v>23</v>
      </c>
      <c r="B11" s="23">
        <f t="shared" ref="B11:B13" si="13">+C11+G11+K11</f>
        <v>39</v>
      </c>
      <c r="C11" s="2">
        <f t="shared" ref="C11:C13" si="14">SUM(D11:F11)</f>
        <v>20</v>
      </c>
      <c r="D11" s="26">
        <v>1</v>
      </c>
      <c r="E11" s="26">
        <v>18</v>
      </c>
      <c r="F11" s="26">
        <v>1</v>
      </c>
      <c r="G11" s="26">
        <f t="shared" ref="G11:G13" si="15">SUM(H11:J11)</f>
        <v>19</v>
      </c>
      <c r="H11" s="26">
        <v>0</v>
      </c>
      <c r="I11" s="26">
        <v>18</v>
      </c>
      <c r="J11" s="26">
        <v>1</v>
      </c>
      <c r="K11" s="26">
        <v>0</v>
      </c>
      <c r="L11" s="19">
        <f t="shared" si="4"/>
        <v>51.28</v>
      </c>
      <c r="M11" s="19">
        <f t="shared" si="5"/>
        <v>2.56</v>
      </c>
      <c r="N11" s="19">
        <f t="shared" si="6"/>
        <v>46.15</v>
      </c>
      <c r="O11" s="19">
        <f t="shared" si="7"/>
        <v>2.56</v>
      </c>
      <c r="P11" s="19">
        <f t="shared" si="8"/>
        <v>48.72</v>
      </c>
      <c r="Q11" s="19">
        <f t="shared" si="9"/>
        <v>0</v>
      </c>
      <c r="R11" s="19">
        <f t="shared" si="10"/>
        <v>46.15</v>
      </c>
      <c r="S11" s="19">
        <f t="shared" si="11"/>
        <v>2.56</v>
      </c>
      <c r="T11" s="19">
        <f t="shared" si="12"/>
        <v>0</v>
      </c>
    </row>
    <row r="12" spans="1:20" ht="33" customHeight="1" x14ac:dyDescent="0.25">
      <c r="A12" s="18" t="s">
        <v>24</v>
      </c>
      <c r="B12" s="23">
        <f t="shared" si="13"/>
        <v>36</v>
      </c>
      <c r="C12" s="2">
        <f t="shared" si="14"/>
        <v>13</v>
      </c>
      <c r="D12" s="26">
        <v>1</v>
      </c>
      <c r="E12" s="26">
        <v>12</v>
      </c>
      <c r="F12" s="26">
        <v>0</v>
      </c>
      <c r="G12" s="26">
        <f t="shared" si="15"/>
        <v>23</v>
      </c>
      <c r="H12" s="26">
        <v>2</v>
      </c>
      <c r="I12" s="26">
        <v>20</v>
      </c>
      <c r="J12" s="26">
        <v>1</v>
      </c>
      <c r="K12" s="26">
        <v>0</v>
      </c>
      <c r="L12" s="19">
        <f t="shared" si="4"/>
        <v>36.11</v>
      </c>
      <c r="M12" s="19">
        <f t="shared" si="5"/>
        <v>2.78</v>
      </c>
      <c r="N12" s="19">
        <f t="shared" si="6"/>
        <v>33.33</v>
      </c>
      <c r="O12" s="19">
        <f t="shared" si="7"/>
        <v>0</v>
      </c>
      <c r="P12" s="19">
        <f t="shared" si="8"/>
        <v>63.89</v>
      </c>
      <c r="Q12" s="19">
        <f t="shared" si="9"/>
        <v>5.56</v>
      </c>
      <c r="R12" s="19">
        <f t="shared" si="10"/>
        <v>55.56</v>
      </c>
      <c r="S12" s="19">
        <f t="shared" si="11"/>
        <v>2.78</v>
      </c>
      <c r="T12" s="19">
        <f t="shared" si="12"/>
        <v>0</v>
      </c>
    </row>
    <row r="13" spans="1:20" ht="33" customHeight="1" x14ac:dyDescent="0.25">
      <c r="A13" s="18" t="s">
        <v>25</v>
      </c>
      <c r="B13" s="23">
        <f t="shared" si="13"/>
        <v>40</v>
      </c>
      <c r="C13" s="2">
        <f t="shared" si="14"/>
        <v>22</v>
      </c>
      <c r="D13" s="26">
        <v>5</v>
      </c>
      <c r="E13" s="26">
        <v>17</v>
      </c>
      <c r="F13" s="26">
        <v>0</v>
      </c>
      <c r="G13" s="26">
        <f t="shared" si="15"/>
        <v>18</v>
      </c>
      <c r="H13" s="26">
        <v>5</v>
      </c>
      <c r="I13" s="26">
        <v>9</v>
      </c>
      <c r="J13" s="26">
        <v>4</v>
      </c>
      <c r="K13" s="26">
        <v>0</v>
      </c>
      <c r="L13" s="19">
        <f t="shared" si="4"/>
        <v>55</v>
      </c>
      <c r="M13" s="19">
        <f t="shared" si="5"/>
        <v>12.5</v>
      </c>
      <c r="N13" s="19">
        <f t="shared" si="6"/>
        <v>42.5</v>
      </c>
      <c r="O13" s="19">
        <f t="shared" si="7"/>
        <v>0</v>
      </c>
      <c r="P13" s="19">
        <f t="shared" si="8"/>
        <v>45</v>
      </c>
      <c r="Q13" s="19">
        <f t="shared" si="9"/>
        <v>12.5</v>
      </c>
      <c r="R13" s="19">
        <f t="shared" si="10"/>
        <v>22.5</v>
      </c>
      <c r="S13" s="19">
        <f t="shared" si="11"/>
        <v>10</v>
      </c>
      <c r="T13" s="19">
        <f t="shared" si="12"/>
        <v>0</v>
      </c>
    </row>
    <row r="14" spans="1:20" ht="33" customHeight="1" thickBot="1" x14ac:dyDescent="0.3">
      <c r="A14" s="14" t="s">
        <v>26</v>
      </c>
      <c r="B14" s="13">
        <f t="shared" si="0"/>
        <v>29</v>
      </c>
      <c r="C14" s="1">
        <f t="shared" si="1"/>
        <v>16</v>
      </c>
      <c r="D14" s="25">
        <v>1</v>
      </c>
      <c r="E14" s="25">
        <v>13</v>
      </c>
      <c r="F14" s="25">
        <v>2</v>
      </c>
      <c r="G14" s="25">
        <f t="shared" si="2"/>
        <v>13</v>
      </c>
      <c r="H14" s="25">
        <v>0</v>
      </c>
      <c r="I14" s="25">
        <v>13</v>
      </c>
      <c r="J14" s="25">
        <v>0</v>
      </c>
      <c r="K14" s="25">
        <v>0</v>
      </c>
      <c r="L14" s="12">
        <f t="shared" si="3"/>
        <v>55.17</v>
      </c>
      <c r="M14" s="12">
        <f t="shared" si="3"/>
        <v>3.45</v>
      </c>
      <c r="N14" s="12">
        <f t="shared" si="3"/>
        <v>44.83</v>
      </c>
      <c r="O14" s="12">
        <f t="shared" si="3"/>
        <v>6.9</v>
      </c>
      <c r="P14" s="12">
        <f t="shared" si="3"/>
        <v>44.83</v>
      </c>
      <c r="Q14" s="12">
        <f t="shared" si="3"/>
        <v>0</v>
      </c>
      <c r="R14" s="12">
        <f t="shared" si="3"/>
        <v>44.83</v>
      </c>
      <c r="S14" s="12">
        <f t="shared" si="3"/>
        <v>0</v>
      </c>
      <c r="T14" s="12">
        <f t="shared" si="3"/>
        <v>0</v>
      </c>
    </row>
    <row r="15" spans="1:20" x14ac:dyDescent="0.25">
      <c r="A15" s="11" t="s">
        <v>12</v>
      </c>
      <c r="L15" s="10"/>
      <c r="T15" s="3"/>
    </row>
    <row r="16" spans="1:20" x14ac:dyDescent="0.25">
      <c r="A16" s="9" t="s">
        <v>14</v>
      </c>
      <c r="B16" s="3"/>
      <c r="L16" s="7"/>
      <c r="M16" s="5"/>
      <c r="P16" s="8"/>
      <c r="T16" s="3"/>
    </row>
    <row r="17" spans="1:20" x14ac:dyDescent="0.25">
      <c r="A17" s="9" t="s">
        <v>15</v>
      </c>
      <c r="T17" s="3"/>
    </row>
  </sheetData>
  <mergeCells count="11">
    <mergeCell ref="T4:T5"/>
    <mergeCell ref="A1:S1"/>
    <mergeCell ref="A3:A5"/>
    <mergeCell ref="B3:K3"/>
    <mergeCell ref="L3:T3"/>
    <mergeCell ref="B4:B5"/>
    <mergeCell ref="C4:F4"/>
    <mergeCell ref="G4:J4"/>
    <mergeCell ref="K4:K5"/>
    <mergeCell ref="L4:O4"/>
    <mergeCell ref="P4:S4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81" orientation="landscape" r:id="rId1"/>
  <ignoredErrors>
    <ignoredError sqref="G14 G6:G11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 桃園市疑似一氧化碳中毒急救送醫人次(性別及年齡別)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陳秋萍</cp:lastModifiedBy>
  <cp:lastPrinted>2020-09-14T03:11:07Z</cp:lastPrinted>
  <dcterms:created xsi:type="dcterms:W3CDTF">2019-01-18T06:49:15Z</dcterms:created>
  <dcterms:modified xsi:type="dcterms:W3CDTF">2026-05-11T09:20:32Z</dcterms:modified>
</cp:coreProperties>
</file>