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2.26.199\00 資料交換區\06會計室交換區\公務統計及性別主流化專區\性別主流化專區\性別統計與分析\115年性別統計與分析\性別指標\水防科\"/>
    </mc:Choice>
  </mc:AlternateContent>
  <xr:revisionPtr revIDLastSave="0" documentId="8_{E7DC6587-1684-40C9-A0FD-C1096FF6D339}" xr6:coauthVersionLast="47" xr6:coauthVersionMax="47" xr10:uidLastSave="{00000000-0000-0000-0000-000000000000}"/>
  <bookViews>
    <workbookView xWindow="-120" yWindow="-120" windowWidth="29040" windowHeight="15720" xr2:uid="{7C25C8CC-70F2-4D93-9C8B-C3E98EE1A397}"/>
    <workbookView xWindow="1560" yWindow="1560" windowWidth="14400" windowHeight="14415" xr2:uid="{345256FA-97D9-4E94-A246-37DFDCAE9A67}"/>
  </bookViews>
  <sheets>
    <sheet name="總表" sheetId="1" r:id="rId1"/>
  </sheets>
  <definedNames>
    <definedName name="_xlnm.Print_Area" localSheetId="0">總表!$A$1:$Y$51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19" i="1" l="1"/>
  <c r="W118" i="1"/>
  <c r="W117" i="1"/>
  <c r="W116" i="1"/>
  <c r="W115" i="1"/>
  <c r="W114" i="1"/>
  <c r="W113" i="1"/>
  <c r="W110" i="1" s="1"/>
  <c r="T119" i="1"/>
  <c r="T118" i="1"/>
  <c r="T117" i="1"/>
  <c r="T116" i="1"/>
  <c r="T115" i="1"/>
  <c r="T114" i="1"/>
  <c r="T110" i="1" s="1"/>
  <c r="Q119" i="1"/>
  <c r="Q118" i="1"/>
  <c r="Q117" i="1"/>
  <c r="Q116" i="1"/>
  <c r="Q115" i="1"/>
  <c r="Q114" i="1"/>
  <c r="N119" i="1"/>
  <c r="N118" i="1"/>
  <c r="N117" i="1"/>
  <c r="N116" i="1"/>
  <c r="N115" i="1"/>
  <c r="N114" i="1"/>
  <c r="K119" i="1"/>
  <c r="K118" i="1"/>
  <c r="K117" i="1"/>
  <c r="K116" i="1"/>
  <c r="K115" i="1"/>
  <c r="K114" i="1"/>
  <c r="H119" i="1"/>
  <c r="H118" i="1"/>
  <c r="H117" i="1"/>
  <c r="H116" i="1"/>
  <c r="H115" i="1"/>
  <c r="B115" i="1" s="1"/>
  <c r="H114" i="1"/>
  <c r="E119" i="1"/>
  <c r="E118" i="1"/>
  <c r="E117" i="1"/>
  <c r="E116" i="1"/>
  <c r="E115" i="1"/>
  <c r="E114" i="1"/>
  <c r="D119" i="1"/>
  <c r="C119" i="1"/>
  <c r="B119" i="1"/>
  <c r="B118" i="1"/>
  <c r="D118" i="1"/>
  <c r="C118" i="1"/>
  <c r="D117" i="1"/>
  <c r="C117" i="1"/>
  <c r="B117" i="1"/>
  <c r="D116" i="1"/>
  <c r="C116" i="1"/>
  <c r="B116" i="1"/>
  <c r="D115" i="1"/>
  <c r="C115" i="1"/>
  <c r="D114" i="1"/>
  <c r="C114" i="1"/>
  <c r="T113" i="1"/>
  <c r="Q113" i="1"/>
  <c r="N113" i="1"/>
  <c r="K113" i="1"/>
  <c r="H113" i="1"/>
  <c r="H110" i="1" s="1"/>
  <c r="E113" i="1"/>
  <c r="D113" i="1"/>
  <c r="C113" i="1"/>
  <c r="W112" i="1"/>
  <c r="T112" i="1"/>
  <c r="Q112" i="1"/>
  <c r="N112" i="1"/>
  <c r="K112" i="1"/>
  <c r="H112" i="1"/>
  <c r="E112" i="1"/>
  <c r="B112" i="1" s="1"/>
  <c r="D112" i="1"/>
  <c r="C112" i="1"/>
  <c r="W111" i="1"/>
  <c r="T111" i="1"/>
  <c r="Q111" i="1"/>
  <c r="Q110" i="1" s="1"/>
  <c r="N111" i="1"/>
  <c r="K111" i="1"/>
  <c r="H111" i="1"/>
  <c r="E111" i="1"/>
  <c r="D111" i="1"/>
  <c r="C111" i="1"/>
  <c r="B111" i="1"/>
  <c r="Y110" i="1"/>
  <c r="X110" i="1"/>
  <c r="V110" i="1"/>
  <c r="U110" i="1"/>
  <c r="S110" i="1"/>
  <c r="R110" i="1"/>
  <c r="P110" i="1"/>
  <c r="O110" i="1"/>
  <c r="N110" i="1"/>
  <c r="M110" i="1"/>
  <c r="L110" i="1"/>
  <c r="K110" i="1"/>
  <c r="J110" i="1"/>
  <c r="I110" i="1"/>
  <c r="G110" i="1"/>
  <c r="D110" i="1" s="1"/>
  <c r="F110" i="1"/>
  <c r="C110" i="1"/>
  <c r="B113" i="1" l="1"/>
  <c r="B114" i="1"/>
  <c r="E110" i="1"/>
  <c r="B110" i="1" s="1"/>
  <c r="T95" i="1" l="1"/>
  <c r="W94" i="1"/>
  <c r="W100" i="1" l="1"/>
  <c r="D100" i="1"/>
  <c r="C100" i="1"/>
  <c r="D101" i="1"/>
  <c r="C101" i="1"/>
  <c r="B101" i="1"/>
  <c r="B100" i="1"/>
  <c r="D99" i="1"/>
  <c r="C99" i="1"/>
  <c r="B99" i="1"/>
  <c r="D98" i="1"/>
  <c r="C98" i="1"/>
  <c r="B98" i="1"/>
  <c r="D97" i="1"/>
  <c r="C97" i="1"/>
  <c r="B97" i="1"/>
  <c r="D96" i="1"/>
  <c r="C96" i="1"/>
  <c r="B96" i="1"/>
  <c r="D95" i="1"/>
  <c r="C95" i="1"/>
  <c r="B95" i="1"/>
  <c r="D94" i="1"/>
  <c r="C94" i="1"/>
  <c r="B94" i="1"/>
  <c r="B93" i="1"/>
  <c r="C93" i="1"/>
  <c r="D93" i="1"/>
  <c r="W95" i="1"/>
  <c r="T94" i="1"/>
  <c r="W93" i="1"/>
  <c r="T93" i="1"/>
  <c r="Q95" i="1"/>
  <c r="Q94" i="1"/>
  <c r="N95" i="1"/>
  <c r="N94" i="1"/>
  <c r="K95" i="1"/>
  <c r="K94" i="1"/>
  <c r="H95" i="1"/>
  <c r="H94" i="1"/>
  <c r="E94" i="1"/>
  <c r="E95" i="1"/>
  <c r="Q93" i="1"/>
  <c r="N93" i="1"/>
  <c r="K93" i="1"/>
  <c r="H93" i="1"/>
  <c r="E93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E9" i="1"/>
  <c r="H9" i="1"/>
  <c r="K9" i="1"/>
  <c r="N9" i="1"/>
  <c r="Q9" i="1"/>
  <c r="T9" i="1"/>
  <c r="Y57" i="1" l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C48" i="1" l="1"/>
  <c r="D48" i="1"/>
  <c r="D47" i="1"/>
  <c r="D46" i="1"/>
  <c r="D45" i="1"/>
  <c r="D44" i="1"/>
  <c r="D43" i="1"/>
  <c r="D42" i="1"/>
  <c r="D41" i="1"/>
  <c r="C47" i="1"/>
  <c r="C46" i="1"/>
  <c r="C45" i="1"/>
  <c r="C44" i="1"/>
  <c r="C43" i="1"/>
  <c r="C42" i="1"/>
  <c r="C41" i="1"/>
  <c r="W14" i="1" l="1"/>
  <c r="T14" i="1"/>
  <c r="Q14" i="1"/>
  <c r="N14" i="1"/>
  <c r="K14" i="1"/>
  <c r="H14" i="1"/>
  <c r="E14" i="1"/>
  <c r="D14" i="1"/>
  <c r="C14" i="1"/>
  <c r="B14" i="1" s="1"/>
  <c r="W13" i="1"/>
  <c r="T13" i="1"/>
  <c r="Q13" i="1"/>
  <c r="N13" i="1"/>
  <c r="K13" i="1"/>
  <c r="H13" i="1"/>
  <c r="E13" i="1"/>
  <c r="D13" i="1"/>
  <c r="C13" i="1"/>
  <c r="W12" i="1"/>
  <c r="T12" i="1"/>
  <c r="Q12" i="1"/>
  <c r="N12" i="1"/>
  <c r="K12" i="1"/>
  <c r="H12" i="1"/>
  <c r="E12" i="1"/>
  <c r="D12" i="1"/>
  <c r="C12" i="1"/>
  <c r="W11" i="1"/>
  <c r="T11" i="1"/>
  <c r="Q11" i="1"/>
  <c r="N11" i="1"/>
  <c r="K11" i="1"/>
  <c r="H11" i="1"/>
  <c r="E11" i="1"/>
  <c r="D11" i="1"/>
  <c r="C11" i="1"/>
  <c r="W10" i="1"/>
  <c r="T10" i="1"/>
  <c r="Q10" i="1"/>
  <c r="N10" i="1"/>
  <c r="K10" i="1"/>
  <c r="H10" i="1"/>
  <c r="E10" i="1"/>
  <c r="D10" i="1"/>
  <c r="C10" i="1"/>
  <c r="B10" i="1" s="1"/>
  <c r="W9" i="1"/>
  <c r="D9" i="1"/>
  <c r="C9" i="1"/>
  <c r="W8" i="1"/>
  <c r="T8" i="1"/>
  <c r="Q8" i="1"/>
  <c r="N8" i="1"/>
  <c r="K8" i="1"/>
  <c r="H8" i="1"/>
  <c r="E8" i="1"/>
  <c r="D8" i="1"/>
  <c r="C8" i="1"/>
  <c r="W7" i="1"/>
  <c r="T7" i="1"/>
  <c r="Q7" i="1"/>
  <c r="N7" i="1"/>
  <c r="K7" i="1"/>
  <c r="H7" i="1"/>
  <c r="E7" i="1"/>
  <c r="D7" i="1"/>
  <c r="C7" i="1"/>
  <c r="Y6" i="1"/>
  <c r="X6" i="1"/>
  <c r="V6" i="1"/>
  <c r="U6" i="1"/>
  <c r="S6" i="1"/>
  <c r="R6" i="1"/>
  <c r="P6" i="1"/>
  <c r="O6" i="1"/>
  <c r="M6" i="1"/>
  <c r="L6" i="1"/>
  <c r="J6" i="1"/>
  <c r="I6" i="1"/>
  <c r="G6" i="1"/>
  <c r="F6" i="1"/>
  <c r="W6" i="1" l="1"/>
  <c r="B7" i="1"/>
  <c r="B13" i="1"/>
  <c r="T6" i="1"/>
  <c r="Q6" i="1"/>
  <c r="N6" i="1"/>
  <c r="K6" i="1"/>
  <c r="H6" i="1"/>
  <c r="B9" i="1"/>
  <c r="E6" i="1"/>
  <c r="B11" i="1"/>
  <c r="D6" i="1"/>
  <c r="C6" i="1"/>
  <c r="B12" i="1"/>
  <c r="B8" i="1"/>
  <c r="Y23" i="1"/>
  <c r="X23" i="1"/>
  <c r="V23" i="1"/>
  <c r="U23" i="1"/>
  <c r="T23" i="1" s="1"/>
  <c r="S23" i="1"/>
  <c r="R23" i="1"/>
  <c r="P23" i="1"/>
  <c r="O23" i="1"/>
  <c r="N23" i="1" s="1"/>
  <c r="M23" i="1"/>
  <c r="L23" i="1"/>
  <c r="J23" i="1"/>
  <c r="I23" i="1"/>
  <c r="H23" i="1" s="1"/>
  <c r="W25" i="1"/>
  <c r="W26" i="1"/>
  <c r="W27" i="1"/>
  <c r="W28" i="1"/>
  <c r="W29" i="1"/>
  <c r="W30" i="1"/>
  <c r="W31" i="1"/>
  <c r="W24" i="1"/>
  <c r="T25" i="1"/>
  <c r="T26" i="1"/>
  <c r="T27" i="1"/>
  <c r="T28" i="1"/>
  <c r="T29" i="1"/>
  <c r="T30" i="1"/>
  <c r="T31" i="1"/>
  <c r="T24" i="1"/>
  <c r="Q25" i="1"/>
  <c r="Q26" i="1"/>
  <c r="Q27" i="1"/>
  <c r="Q28" i="1"/>
  <c r="Q29" i="1"/>
  <c r="Q30" i="1"/>
  <c r="Q31" i="1"/>
  <c r="Q24" i="1"/>
  <c r="N25" i="1"/>
  <c r="N26" i="1"/>
  <c r="N27" i="1"/>
  <c r="N28" i="1"/>
  <c r="N29" i="1"/>
  <c r="N30" i="1"/>
  <c r="N31" i="1"/>
  <c r="N24" i="1"/>
  <c r="K25" i="1"/>
  <c r="K26" i="1"/>
  <c r="K27" i="1"/>
  <c r="K28" i="1"/>
  <c r="K29" i="1"/>
  <c r="K30" i="1"/>
  <c r="K31" i="1"/>
  <c r="K24" i="1"/>
  <c r="H25" i="1"/>
  <c r="H26" i="1"/>
  <c r="H27" i="1"/>
  <c r="H28" i="1"/>
  <c r="H29" i="1"/>
  <c r="H30" i="1"/>
  <c r="H31" i="1"/>
  <c r="H24" i="1"/>
  <c r="E25" i="1"/>
  <c r="E26" i="1"/>
  <c r="E27" i="1"/>
  <c r="E28" i="1"/>
  <c r="E29" i="1"/>
  <c r="E30" i="1"/>
  <c r="E31" i="1"/>
  <c r="E24" i="1"/>
  <c r="G23" i="1"/>
  <c r="F23" i="1"/>
  <c r="D25" i="1"/>
  <c r="D26" i="1"/>
  <c r="D27" i="1"/>
  <c r="D28" i="1"/>
  <c r="D29" i="1"/>
  <c r="D30" i="1"/>
  <c r="D31" i="1"/>
  <c r="D24" i="1"/>
  <c r="C25" i="1"/>
  <c r="C26" i="1"/>
  <c r="C27" i="1"/>
  <c r="C28" i="1"/>
  <c r="B28" i="1" s="1"/>
  <c r="C29" i="1"/>
  <c r="C30" i="1"/>
  <c r="C31" i="1"/>
  <c r="C24" i="1"/>
  <c r="B31" i="1" l="1"/>
  <c r="B30" i="1"/>
  <c r="B27" i="1"/>
  <c r="E23" i="1"/>
  <c r="Q23" i="1"/>
  <c r="K23" i="1"/>
  <c r="W23" i="1"/>
  <c r="C23" i="1"/>
  <c r="B26" i="1"/>
  <c r="B6" i="1"/>
  <c r="D23" i="1"/>
  <c r="B29" i="1"/>
  <c r="B25" i="1"/>
  <c r="B24" i="1"/>
  <c r="B23" i="1" l="1"/>
  <c r="E92" i="1"/>
  <c r="K92" i="1"/>
  <c r="V92" i="1"/>
  <c r="P92" i="1"/>
  <c r="Y92" i="1"/>
  <c r="Q92" i="1"/>
  <c r="N92" i="1"/>
  <c r="F92" i="1"/>
  <c r="R92" i="1"/>
  <c r="O92" i="1"/>
  <c r="M92" i="1"/>
  <c r="G92" i="1"/>
  <c r="S92" i="1"/>
  <c r="X92" i="1"/>
  <c r="C92" i="1" s="1"/>
  <c r="H92" i="1"/>
  <c r="T92" i="1"/>
  <c r="I92" i="1"/>
  <c r="U92" i="1"/>
  <c r="W92" i="1"/>
  <c r="J92" i="1"/>
  <c r="L92" i="1"/>
  <c r="B92" i="1" l="1"/>
  <c r="D92" i="1"/>
</calcChain>
</file>

<file path=xl/sharedStrings.xml><?xml version="1.0" encoding="utf-8"?>
<sst xmlns="http://schemas.openxmlformats.org/spreadsheetml/2006/main" count="332" uniqueCount="51">
  <si>
    <t>指揮中心</t>
    <phoneticPr fontId="1" type="noConversion"/>
  </si>
  <si>
    <t>疏散班</t>
    <phoneticPr fontId="1" type="noConversion"/>
  </si>
  <si>
    <t>警戒班</t>
    <phoneticPr fontId="1" type="noConversion"/>
  </si>
  <si>
    <t>引導班</t>
    <phoneticPr fontId="1" type="noConversion"/>
  </si>
  <si>
    <t>收容班</t>
    <phoneticPr fontId="1" type="noConversion"/>
  </si>
  <si>
    <t>男</t>
    <phoneticPr fontId="1" type="noConversion"/>
  </si>
  <si>
    <t>女</t>
    <phoneticPr fontId="1" type="noConversion"/>
  </si>
  <si>
    <t>桃園區</t>
    <phoneticPr fontId="1" type="noConversion"/>
  </si>
  <si>
    <t>中壢區</t>
    <phoneticPr fontId="1" type="noConversion"/>
  </si>
  <si>
    <t>八德區</t>
    <phoneticPr fontId="1" type="noConversion"/>
  </si>
  <si>
    <t>平鎮區</t>
    <phoneticPr fontId="1" type="noConversion"/>
  </si>
  <si>
    <t>大園區</t>
    <phoneticPr fontId="1" type="noConversion"/>
  </si>
  <si>
    <t>觀音區</t>
    <phoneticPr fontId="1" type="noConversion"/>
  </si>
  <si>
    <t>蘆竹區</t>
    <phoneticPr fontId="1" type="noConversion"/>
  </si>
  <si>
    <t>龍潭區</t>
    <phoneticPr fontId="1" type="noConversion"/>
  </si>
  <si>
    <t>資訊傳遞班</t>
    <phoneticPr fontId="1" type="noConversion"/>
  </si>
  <si>
    <t>行政班</t>
    <phoneticPr fontId="1" type="noConversion"/>
  </si>
  <si>
    <t>資料來源：桃園市政府水務局</t>
    <phoneticPr fontId="1" type="noConversion"/>
  </si>
  <si>
    <t>單位：人</t>
    <phoneticPr fontId="1" type="noConversion"/>
  </si>
  <si>
    <t>備註：易淹水地區自主防災社區組織係指依據災害防救法第22條，由本市各區公所整合轄內民間人力及資源，以提升民眾防災意識，強化社區自主防災能力為目的所成立之組織。</t>
    <phoneticPr fontId="1" type="noConversion"/>
  </si>
  <si>
    <t>總計</t>
    <phoneticPr fontId="1" type="noConversion"/>
  </si>
  <si>
    <t>計</t>
    <phoneticPr fontId="1" type="noConversion"/>
  </si>
  <si>
    <t>男</t>
    <phoneticPr fontId="1" type="noConversion"/>
  </si>
  <si>
    <t>女</t>
    <phoneticPr fontId="1" type="noConversion"/>
  </si>
  <si>
    <t>中華民國109年底</t>
    <phoneticPr fontId="1" type="noConversion"/>
  </si>
  <si>
    <t>行政區別</t>
    <phoneticPr fontId="1" type="noConversion"/>
  </si>
  <si>
    <t>桃園市易淹水地區自主防災社區組織成員人數</t>
    <phoneticPr fontId="1" type="noConversion"/>
  </si>
  <si>
    <t>中華民國108年底</t>
    <phoneticPr fontId="1" type="noConversion"/>
  </si>
  <si>
    <t>指揮中心</t>
  </si>
  <si>
    <t>疏散班</t>
  </si>
  <si>
    <t>警戒班</t>
  </si>
  <si>
    <t>引導班</t>
  </si>
  <si>
    <t>收容班</t>
  </si>
  <si>
    <t>資訊傳遞班</t>
  </si>
  <si>
    <t>行政班</t>
  </si>
  <si>
    <t>男</t>
  </si>
  <si>
    <t>女</t>
  </si>
  <si>
    <t>桃園區</t>
  </si>
  <si>
    <t>中壢區</t>
  </si>
  <si>
    <t>八德區</t>
  </si>
  <si>
    <t>平鎮區</t>
  </si>
  <si>
    <t>大園區</t>
  </si>
  <si>
    <t>觀音區</t>
  </si>
  <si>
    <t>蘆竹區</t>
  </si>
  <si>
    <t>龍潭區</t>
  </si>
  <si>
    <t>中華民國110年底</t>
    <phoneticPr fontId="1" type="noConversion"/>
  </si>
  <si>
    <t>中華民國111年底</t>
    <phoneticPr fontId="1" type="noConversion"/>
  </si>
  <si>
    <t>中華民國112年底</t>
    <phoneticPr fontId="1" type="noConversion"/>
  </si>
  <si>
    <t>楊梅區</t>
    <phoneticPr fontId="1" type="noConversion"/>
  </si>
  <si>
    <t>中華民國113年底</t>
    <phoneticPr fontId="1" type="noConversion"/>
  </si>
  <si>
    <t>中華民國114年底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</si>
</sst>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* #,##0.00_-;\-&quot;$&quot;* #,##0.00_-;_-&quot;$&quot;* &quot;-&quot;??_-;_-@_-"/>
    <numFmt numFmtId="176" formatCode="0_);[Red]\(0\)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4" fontId="3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1" fontId="2" fillId="0" borderId="5" xfId="0" applyNumberFormat="1" applyFont="1" applyBorder="1" applyAlignment="1">
      <alignment horizontal="center" vertical="center"/>
    </xf>
    <xf numFmtId="41" fontId="2" fillId="0" borderId="5" xfId="0" applyNumberFormat="1" applyFont="1" applyBorder="1" applyAlignment="1">
      <alignment horizontal="right" vertical="center"/>
    </xf>
    <xf numFmtId="41" fontId="2" fillId="0" borderId="6" xfId="0" applyNumberFormat="1" applyFont="1" applyBorder="1" applyAlignment="1">
      <alignment horizontal="center" vertical="center"/>
    </xf>
    <xf numFmtId="41" fontId="2" fillId="0" borderId="6" xfId="0" applyNumberFormat="1" applyFont="1" applyBorder="1">
      <alignment vertical="center"/>
    </xf>
    <xf numFmtId="41" fontId="2" fillId="0" borderId="2" xfId="0" applyNumberFormat="1" applyFont="1" applyBorder="1" applyAlignment="1">
      <alignment horizontal="center" vertical="center"/>
    </xf>
    <xf numFmtId="41" fontId="2" fillId="0" borderId="2" xfId="0" applyNumberFormat="1" applyFont="1" applyBorder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21"/>
  <sheetViews>
    <sheetView tabSelected="1" topLeftCell="A91" workbookViewId="0">
      <selection activeCell="T38" sqref="T38:V38"/>
    </sheetView>
    <sheetView tabSelected="1" topLeftCell="A88" zoomScale="91" zoomScaleNormal="91" workbookViewId="1">
      <selection activeCell="N118" sqref="N118"/>
    </sheetView>
  </sheetViews>
  <sheetFormatPr defaultColWidth="9" defaultRowHeight="16.5" x14ac:dyDescent="0.25"/>
  <cols>
    <col min="1" max="1" width="10.625" style="1" customWidth="1"/>
    <col min="2" max="25" width="6.625" style="1" customWidth="1"/>
    <col min="26" max="28" width="9" style="1"/>
    <col min="29" max="29" width="9.5" style="1" bestFit="1" customWidth="1"/>
    <col min="30" max="30" width="9" style="1"/>
    <col min="31" max="31" width="9.5" style="1" bestFit="1" customWidth="1"/>
    <col min="32" max="16384" width="9" style="1"/>
  </cols>
  <sheetData>
    <row r="1" spans="1:25" ht="20.100000000000001" customHeight="1" x14ac:dyDescent="0.25">
      <c r="A1" s="26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spans="1:25" ht="20.100000000000001" customHeight="1" x14ac:dyDescent="0.25">
      <c r="A2" s="38" t="s">
        <v>27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</row>
    <row r="3" spans="1:25" ht="20.100000000000001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4" t="s">
        <v>18</v>
      </c>
    </row>
    <row r="4" spans="1:25" ht="20.100000000000001" customHeight="1" x14ac:dyDescent="0.25">
      <c r="A4" s="37" t="s">
        <v>25</v>
      </c>
      <c r="B4" s="37" t="s">
        <v>20</v>
      </c>
      <c r="C4" s="37"/>
      <c r="D4" s="37"/>
      <c r="E4" s="37" t="s">
        <v>28</v>
      </c>
      <c r="F4" s="37"/>
      <c r="G4" s="37"/>
      <c r="H4" s="37" t="s">
        <v>29</v>
      </c>
      <c r="I4" s="37"/>
      <c r="J4" s="37"/>
      <c r="K4" s="37" t="s">
        <v>30</v>
      </c>
      <c r="L4" s="37"/>
      <c r="M4" s="37"/>
      <c r="N4" s="37" t="s">
        <v>31</v>
      </c>
      <c r="O4" s="37"/>
      <c r="P4" s="37"/>
      <c r="Q4" s="37" t="s">
        <v>32</v>
      </c>
      <c r="R4" s="37"/>
      <c r="S4" s="37"/>
      <c r="T4" s="37" t="s">
        <v>33</v>
      </c>
      <c r="U4" s="37"/>
      <c r="V4" s="37"/>
      <c r="W4" s="37" t="s">
        <v>34</v>
      </c>
      <c r="X4" s="37"/>
      <c r="Y4" s="37"/>
    </row>
    <row r="5" spans="1:25" ht="20.100000000000001" customHeight="1" x14ac:dyDescent="0.25">
      <c r="A5" s="37"/>
      <c r="B5" s="15" t="s">
        <v>21</v>
      </c>
      <c r="C5" s="2" t="s">
        <v>35</v>
      </c>
      <c r="D5" s="2" t="s">
        <v>36</v>
      </c>
      <c r="E5" s="2" t="s">
        <v>21</v>
      </c>
      <c r="F5" s="2" t="s">
        <v>35</v>
      </c>
      <c r="G5" s="2" t="s">
        <v>36</v>
      </c>
      <c r="H5" s="2" t="s">
        <v>21</v>
      </c>
      <c r="I5" s="2" t="s">
        <v>35</v>
      </c>
      <c r="J5" s="2" t="s">
        <v>36</v>
      </c>
      <c r="K5" s="2" t="s">
        <v>21</v>
      </c>
      <c r="L5" s="2" t="s">
        <v>35</v>
      </c>
      <c r="M5" s="2" t="s">
        <v>36</v>
      </c>
      <c r="N5" s="2" t="s">
        <v>21</v>
      </c>
      <c r="O5" s="2" t="s">
        <v>35</v>
      </c>
      <c r="P5" s="2" t="s">
        <v>36</v>
      </c>
      <c r="Q5" s="2" t="s">
        <v>21</v>
      </c>
      <c r="R5" s="2" t="s">
        <v>35</v>
      </c>
      <c r="S5" s="2" t="s">
        <v>36</v>
      </c>
      <c r="T5" s="2" t="s">
        <v>21</v>
      </c>
      <c r="U5" s="2" t="s">
        <v>35</v>
      </c>
      <c r="V5" s="2" t="s">
        <v>36</v>
      </c>
      <c r="W5" s="2" t="s">
        <v>21</v>
      </c>
      <c r="X5" s="2" t="s">
        <v>35</v>
      </c>
      <c r="Y5" s="2" t="s">
        <v>36</v>
      </c>
    </row>
    <row r="6" spans="1:25" ht="20.100000000000001" customHeight="1" x14ac:dyDescent="0.25">
      <c r="A6" s="16" t="s">
        <v>20</v>
      </c>
      <c r="B6" s="17">
        <f>C6+D6</f>
        <v>727</v>
      </c>
      <c r="C6" s="18">
        <f>SUM(C7:C14)</f>
        <v>343</v>
      </c>
      <c r="D6" s="18">
        <f t="shared" ref="D6:Y6" si="0">SUM(D7:D14)</f>
        <v>384</v>
      </c>
      <c r="E6" s="18">
        <f>F6+G6</f>
        <v>75</v>
      </c>
      <c r="F6" s="18">
        <f t="shared" si="0"/>
        <v>50</v>
      </c>
      <c r="G6" s="18">
        <f t="shared" si="0"/>
        <v>25</v>
      </c>
      <c r="H6" s="18">
        <f>I6+J6</f>
        <v>155</v>
      </c>
      <c r="I6" s="18">
        <f t="shared" si="0"/>
        <v>75</v>
      </c>
      <c r="J6" s="18">
        <f t="shared" si="0"/>
        <v>80</v>
      </c>
      <c r="K6" s="18">
        <f>L6+M6</f>
        <v>191</v>
      </c>
      <c r="L6" s="18">
        <f t="shared" si="0"/>
        <v>115</v>
      </c>
      <c r="M6" s="18">
        <f t="shared" si="0"/>
        <v>76</v>
      </c>
      <c r="N6" s="18">
        <f>O6+P6</f>
        <v>143</v>
      </c>
      <c r="O6" s="18">
        <f t="shared" si="0"/>
        <v>72</v>
      </c>
      <c r="P6" s="18">
        <f t="shared" si="0"/>
        <v>71</v>
      </c>
      <c r="Q6" s="18">
        <f>R6+S6</f>
        <v>160</v>
      </c>
      <c r="R6" s="18">
        <f t="shared" si="0"/>
        <v>30</v>
      </c>
      <c r="S6" s="18">
        <f t="shared" si="0"/>
        <v>130</v>
      </c>
      <c r="T6" s="18">
        <f>U6+V6</f>
        <v>3</v>
      </c>
      <c r="U6" s="18">
        <f t="shared" si="0"/>
        <v>1</v>
      </c>
      <c r="V6" s="18">
        <f t="shared" si="0"/>
        <v>2</v>
      </c>
      <c r="W6" s="18">
        <f>X6+Y6</f>
        <v>0</v>
      </c>
      <c r="X6" s="18">
        <f t="shared" si="0"/>
        <v>0</v>
      </c>
      <c r="Y6" s="18">
        <f t="shared" si="0"/>
        <v>0</v>
      </c>
    </row>
    <row r="7" spans="1:25" ht="20.100000000000001" customHeight="1" x14ac:dyDescent="0.25">
      <c r="A7" s="5" t="s">
        <v>37</v>
      </c>
      <c r="B7" s="19">
        <f t="shared" ref="B7:B14" si="1">C7+D7</f>
        <v>93</v>
      </c>
      <c r="C7" s="20">
        <f>F7+I7+L7+O7+R7+U7+X7</f>
        <v>51</v>
      </c>
      <c r="D7" s="20">
        <f>G7+J7+M7+P7+S7+V7+Y7</f>
        <v>42</v>
      </c>
      <c r="E7" s="20">
        <f>F7+G7</f>
        <v>12</v>
      </c>
      <c r="F7" s="20">
        <v>8</v>
      </c>
      <c r="G7" s="20">
        <v>4</v>
      </c>
      <c r="H7" s="20">
        <f>I7+J7</f>
        <v>18</v>
      </c>
      <c r="I7" s="20">
        <v>15</v>
      </c>
      <c r="J7" s="20">
        <v>3</v>
      </c>
      <c r="K7" s="20">
        <f>L7+M7</f>
        <v>22</v>
      </c>
      <c r="L7" s="20">
        <v>13</v>
      </c>
      <c r="M7" s="20">
        <v>9</v>
      </c>
      <c r="N7" s="20">
        <f>O7+P7</f>
        <v>20</v>
      </c>
      <c r="O7" s="20">
        <v>6</v>
      </c>
      <c r="P7" s="20">
        <v>14</v>
      </c>
      <c r="Q7" s="20">
        <f>R7+S7</f>
        <v>21</v>
      </c>
      <c r="R7" s="20">
        <v>9</v>
      </c>
      <c r="S7" s="20">
        <v>12</v>
      </c>
      <c r="T7" s="20">
        <f>U7+V7</f>
        <v>0</v>
      </c>
      <c r="U7" s="20">
        <v>0</v>
      </c>
      <c r="V7" s="20">
        <v>0</v>
      </c>
      <c r="W7" s="20">
        <f>X7+Y7</f>
        <v>0</v>
      </c>
      <c r="X7" s="20">
        <v>0</v>
      </c>
      <c r="Y7" s="20">
        <v>0</v>
      </c>
    </row>
    <row r="8" spans="1:25" ht="20.100000000000001" customHeight="1" x14ac:dyDescent="0.25">
      <c r="A8" s="5" t="s">
        <v>38</v>
      </c>
      <c r="B8" s="19">
        <f t="shared" si="1"/>
        <v>158</v>
      </c>
      <c r="C8" s="20">
        <f t="shared" ref="C8:D14" si="2">F8+I8+L8+O8+R8+U8+X8</f>
        <v>78</v>
      </c>
      <c r="D8" s="20">
        <f t="shared" si="2"/>
        <v>80</v>
      </c>
      <c r="E8" s="20">
        <f t="shared" ref="E8:E14" si="3">F8+G8</f>
        <v>15</v>
      </c>
      <c r="F8" s="20">
        <v>13</v>
      </c>
      <c r="G8" s="20">
        <v>2</v>
      </c>
      <c r="H8" s="20">
        <f t="shared" ref="H8:H14" si="4">I8+J8</f>
        <v>34</v>
      </c>
      <c r="I8" s="20">
        <v>23</v>
      </c>
      <c r="J8" s="20">
        <v>11</v>
      </c>
      <c r="K8" s="20">
        <f t="shared" ref="K8:K14" si="5">L8+M8</f>
        <v>41</v>
      </c>
      <c r="L8" s="20">
        <v>26</v>
      </c>
      <c r="M8" s="20">
        <v>15</v>
      </c>
      <c r="N8" s="20">
        <f t="shared" ref="N8:N14" si="6">O8+P8</f>
        <v>30</v>
      </c>
      <c r="O8" s="20">
        <v>12</v>
      </c>
      <c r="P8" s="20">
        <v>18</v>
      </c>
      <c r="Q8" s="20">
        <f t="shared" ref="Q8:Q14" si="7">R8+S8</f>
        <v>35</v>
      </c>
      <c r="R8" s="20">
        <v>3</v>
      </c>
      <c r="S8" s="20">
        <v>32</v>
      </c>
      <c r="T8" s="20">
        <f t="shared" ref="T8:T14" si="8">U8+V8</f>
        <v>3</v>
      </c>
      <c r="U8" s="20">
        <v>1</v>
      </c>
      <c r="V8" s="20">
        <v>2</v>
      </c>
      <c r="W8" s="20">
        <f t="shared" ref="W8:W14" si="9">X8+Y8</f>
        <v>0</v>
      </c>
      <c r="X8" s="20">
        <v>0</v>
      </c>
      <c r="Y8" s="20">
        <v>0</v>
      </c>
    </row>
    <row r="9" spans="1:25" ht="20.100000000000001" customHeight="1" x14ac:dyDescent="0.25">
      <c r="A9" s="5" t="s">
        <v>39</v>
      </c>
      <c r="B9" s="19">
        <f t="shared" si="1"/>
        <v>89</v>
      </c>
      <c r="C9" s="20">
        <f t="shared" si="2"/>
        <v>29</v>
      </c>
      <c r="D9" s="20">
        <f t="shared" si="2"/>
        <v>60</v>
      </c>
      <c r="E9" s="20">
        <f t="shared" si="3"/>
        <v>9</v>
      </c>
      <c r="F9" s="20">
        <v>4</v>
      </c>
      <c r="G9" s="20">
        <v>5</v>
      </c>
      <c r="H9" s="20">
        <f t="shared" si="4"/>
        <v>20</v>
      </c>
      <c r="I9" s="20">
        <v>4</v>
      </c>
      <c r="J9" s="20">
        <v>16</v>
      </c>
      <c r="K9" s="20">
        <f t="shared" si="5"/>
        <v>20</v>
      </c>
      <c r="L9" s="20">
        <v>10</v>
      </c>
      <c r="M9" s="20">
        <v>10</v>
      </c>
      <c r="N9" s="20">
        <f t="shared" si="6"/>
        <v>18</v>
      </c>
      <c r="O9" s="20">
        <v>8</v>
      </c>
      <c r="P9" s="20">
        <v>10</v>
      </c>
      <c r="Q9" s="20">
        <f t="shared" si="7"/>
        <v>22</v>
      </c>
      <c r="R9" s="20">
        <v>3</v>
      </c>
      <c r="S9" s="20">
        <v>19</v>
      </c>
      <c r="T9" s="20">
        <f t="shared" si="8"/>
        <v>0</v>
      </c>
      <c r="U9" s="20">
        <v>0</v>
      </c>
      <c r="V9" s="20">
        <v>0</v>
      </c>
      <c r="W9" s="20">
        <f t="shared" si="9"/>
        <v>0</v>
      </c>
      <c r="X9" s="20">
        <v>0</v>
      </c>
      <c r="Y9" s="20">
        <v>0</v>
      </c>
    </row>
    <row r="10" spans="1:25" ht="20.100000000000001" customHeight="1" x14ac:dyDescent="0.25">
      <c r="A10" s="5" t="s">
        <v>40</v>
      </c>
      <c r="B10" s="19">
        <f t="shared" si="1"/>
        <v>164</v>
      </c>
      <c r="C10" s="20">
        <f t="shared" si="2"/>
        <v>74</v>
      </c>
      <c r="D10" s="20">
        <f t="shared" si="2"/>
        <v>90</v>
      </c>
      <c r="E10" s="20">
        <f t="shared" si="3"/>
        <v>15</v>
      </c>
      <c r="F10" s="20">
        <v>9</v>
      </c>
      <c r="G10" s="20">
        <v>6</v>
      </c>
      <c r="H10" s="20">
        <f t="shared" si="4"/>
        <v>39</v>
      </c>
      <c r="I10" s="20">
        <v>13</v>
      </c>
      <c r="J10" s="20">
        <v>26</v>
      </c>
      <c r="K10" s="20">
        <f t="shared" si="5"/>
        <v>39</v>
      </c>
      <c r="L10" s="20">
        <v>30</v>
      </c>
      <c r="M10" s="20">
        <v>9</v>
      </c>
      <c r="N10" s="20">
        <f t="shared" si="6"/>
        <v>35</v>
      </c>
      <c r="O10" s="20">
        <v>18</v>
      </c>
      <c r="P10" s="20">
        <v>17</v>
      </c>
      <c r="Q10" s="20">
        <f t="shared" si="7"/>
        <v>36</v>
      </c>
      <c r="R10" s="20">
        <v>4</v>
      </c>
      <c r="S10" s="20">
        <v>32</v>
      </c>
      <c r="T10" s="20">
        <f t="shared" si="8"/>
        <v>0</v>
      </c>
      <c r="U10" s="20">
        <v>0</v>
      </c>
      <c r="V10" s="20">
        <v>0</v>
      </c>
      <c r="W10" s="20">
        <f t="shared" si="9"/>
        <v>0</v>
      </c>
      <c r="X10" s="20">
        <v>0</v>
      </c>
      <c r="Y10" s="20">
        <v>0</v>
      </c>
    </row>
    <row r="11" spans="1:25" ht="20.100000000000001" customHeight="1" x14ac:dyDescent="0.25">
      <c r="A11" s="5" t="s">
        <v>41</v>
      </c>
      <c r="B11" s="19">
        <f t="shared" si="1"/>
        <v>62</v>
      </c>
      <c r="C11" s="20">
        <f t="shared" si="2"/>
        <v>36</v>
      </c>
      <c r="D11" s="20">
        <f t="shared" si="2"/>
        <v>26</v>
      </c>
      <c r="E11" s="20">
        <f t="shared" si="3"/>
        <v>10</v>
      </c>
      <c r="F11" s="20">
        <v>5</v>
      </c>
      <c r="G11" s="20">
        <v>5</v>
      </c>
      <c r="H11" s="20">
        <f t="shared" si="4"/>
        <v>13</v>
      </c>
      <c r="I11" s="20">
        <v>6</v>
      </c>
      <c r="J11" s="20">
        <v>7</v>
      </c>
      <c r="K11" s="20">
        <f t="shared" si="5"/>
        <v>13</v>
      </c>
      <c r="L11" s="20">
        <v>11</v>
      </c>
      <c r="M11" s="20">
        <v>2</v>
      </c>
      <c r="N11" s="20">
        <f t="shared" si="6"/>
        <v>13</v>
      </c>
      <c r="O11" s="20">
        <v>9</v>
      </c>
      <c r="P11" s="20">
        <v>4</v>
      </c>
      <c r="Q11" s="20">
        <f t="shared" si="7"/>
        <v>13</v>
      </c>
      <c r="R11" s="20">
        <v>5</v>
      </c>
      <c r="S11" s="20">
        <v>8</v>
      </c>
      <c r="T11" s="20">
        <f t="shared" si="8"/>
        <v>0</v>
      </c>
      <c r="U11" s="20">
        <v>0</v>
      </c>
      <c r="V11" s="20">
        <v>0</v>
      </c>
      <c r="W11" s="20">
        <f t="shared" si="9"/>
        <v>0</v>
      </c>
      <c r="X11" s="20">
        <v>0</v>
      </c>
      <c r="Y11" s="20">
        <v>0</v>
      </c>
    </row>
    <row r="12" spans="1:25" ht="20.100000000000001" customHeight="1" x14ac:dyDescent="0.25">
      <c r="A12" s="5" t="s">
        <v>42</v>
      </c>
      <c r="B12" s="19">
        <f t="shared" si="1"/>
        <v>62</v>
      </c>
      <c r="C12" s="20">
        <f t="shared" si="2"/>
        <v>33</v>
      </c>
      <c r="D12" s="20">
        <f t="shared" si="2"/>
        <v>29</v>
      </c>
      <c r="E12" s="20">
        <f t="shared" si="3"/>
        <v>5</v>
      </c>
      <c r="F12" s="20">
        <v>5</v>
      </c>
      <c r="G12" s="20">
        <v>0</v>
      </c>
      <c r="H12" s="20">
        <f t="shared" si="4"/>
        <v>12</v>
      </c>
      <c r="I12" s="20">
        <v>7</v>
      </c>
      <c r="J12" s="20">
        <v>5</v>
      </c>
      <c r="K12" s="20">
        <f t="shared" si="5"/>
        <v>23</v>
      </c>
      <c r="L12" s="20">
        <v>10</v>
      </c>
      <c r="M12" s="20">
        <v>13</v>
      </c>
      <c r="N12" s="20">
        <f t="shared" si="6"/>
        <v>9</v>
      </c>
      <c r="O12" s="20">
        <v>8</v>
      </c>
      <c r="P12" s="20">
        <v>1</v>
      </c>
      <c r="Q12" s="20">
        <f t="shared" si="7"/>
        <v>13</v>
      </c>
      <c r="R12" s="20">
        <v>3</v>
      </c>
      <c r="S12" s="20">
        <v>10</v>
      </c>
      <c r="T12" s="20">
        <f t="shared" si="8"/>
        <v>0</v>
      </c>
      <c r="U12" s="20">
        <v>0</v>
      </c>
      <c r="V12" s="20">
        <v>0</v>
      </c>
      <c r="W12" s="20">
        <f t="shared" si="9"/>
        <v>0</v>
      </c>
      <c r="X12" s="20">
        <v>0</v>
      </c>
      <c r="Y12" s="20">
        <v>0</v>
      </c>
    </row>
    <row r="13" spans="1:25" ht="20.100000000000001" customHeight="1" x14ac:dyDescent="0.25">
      <c r="A13" s="5" t="s">
        <v>43</v>
      </c>
      <c r="B13" s="19">
        <f t="shared" si="1"/>
        <v>67</v>
      </c>
      <c r="C13" s="20">
        <f t="shared" si="2"/>
        <v>27</v>
      </c>
      <c r="D13" s="20">
        <f t="shared" si="2"/>
        <v>40</v>
      </c>
      <c r="E13" s="20">
        <f t="shared" si="3"/>
        <v>7</v>
      </c>
      <c r="F13" s="20">
        <v>5</v>
      </c>
      <c r="G13" s="20">
        <v>2</v>
      </c>
      <c r="H13" s="20">
        <f t="shared" si="4"/>
        <v>13</v>
      </c>
      <c r="I13" s="20">
        <v>4</v>
      </c>
      <c r="J13" s="20">
        <v>9</v>
      </c>
      <c r="K13" s="20">
        <f t="shared" si="5"/>
        <v>21</v>
      </c>
      <c r="L13" s="20">
        <v>9</v>
      </c>
      <c r="M13" s="20">
        <v>12</v>
      </c>
      <c r="N13" s="20">
        <f t="shared" si="6"/>
        <v>12</v>
      </c>
      <c r="O13" s="20">
        <v>8</v>
      </c>
      <c r="P13" s="20">
        <v>4</v>
      </c>
      <c r="Q13" s="20">
        <f t="shared" si="7"/>
        <v>14</v>
      </c>
      <c r="R13" s="20">
        <v>1</v>
      </c>
      <c r="S13" s="20">
        <v>13</v>
      </c>
      <c r="T13" s="20">
        <f t="shared" si="8"/>
        <v>0</v>
      </c>
      <c r="U13" s="20">
        <v>0</v>
      </c>
      <c r="V13" s="20">
        <v>0</v>
      </c>
      <c r="W13" s="20">
        <f t="shared" si="9"/>
        <v>0</v>
      </c>
      <c r="X13" s="20">
        <v>0</v>
      </c>
      <c r="Y13" s="20">
        <v>0</v>
      </c>
    </row>
    <row r="14" spans="1:25" ht="20.100000000000001" customHeight="1" x14ac:dyDescent="0.25">
      <c r="A14" s="7" t="s">
        <v>44</v>
      </c>
      <c r="B14" s="21">
        <f t="shared" si="1"/>
        <v>32</v>
      </c>
      <c r="C14" s="22">
        <f t="shared" si="2"/>
        <v>15</v>
      </c>
      <c r="D14" s="22">
        <f t="shared" si="2"/>
        <v>17</v>
      </c>
      <c r="E14" s="22">
        <f t="shared" si="3"/>
        <v>2</v>
      </c>
      <c r="F14" s="22">
        <v>1</v>
      </c>
      <c r="G14" s="22">
        <v>1</v>
      </c>
      <c r="H14" s="22">
        <f t="shared" si="4"/>
        <v>6</v>
      </c>
      <c r="I14" s="22">
        <v>3</v>
      </c>
      <c r="J14" s="22">
        <v>3</v>
      </c>
      <c r="K14" s="22">
        <f t="shared" si="5"/>
        <v>12</v>
      </c>
      <c r="L14" s="22">
        <v>6</v>
      </c>
      <c r="M14" s="22">
        <v>6</v>
      </c>
      <c r="N14" s="22">
        <f t="shared" si="6"/>
        <v>6</v>
      </c>
      <c r="O14" s="22">
        <v>3</v>
      </c>
      <c r="P14" s="22">
        <v>3</v>
      </c>
      <c r="Q14" s="22">
        <f t="shared" si="7"/>
        <v>6</v>
      </c>
      <c r="R14" s="22">
        <v>2</v>
      </c>
      <c r="S14" s="22">
        <v>4</v>
      </c>
      <c r="T14" s="22">
        <f t="shared" si="8"/>
        <v>0</v>
      </c>
      <c r="U14" s="22">
        <v>0</v>
      </c>
      <c r="V14" s="22">
        <v>0</v>
      </c>
      <c r="W14" s="22">
        <f t="shared" si="9"/>
        <v>0</v>
      </c>
      <c r="X14" s="22">
        <v>0</v>
      </c>
      <c r="Y14" s="22">
        <v>0</v>
      </c>
    </row>
    <row r="15" spans="1:25" ht="20.100000000000001" customHeight="1" x14ac:dyDescent="0.25">
      <c r="A15" s="23" t="s">
        <v>17</v>
      </c>
      <c r="B15" s="10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20.100000000000001" customHeight="1" x14ac:dyDescent="0.25">
      <c r="A16" s="25" t="s">
        <v>19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</row>
    <row r="18" spans="1:25" ht="20.100000000000001" customHeight="1" x14ac:dyDescent="0.25">
      <c r="A18" s="26" t="s">
        <v>26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</row>
    <row r="19" spans="1:25" ht="20.100000000000001" customHeight="1" x14ac:dyDescent="0.25">
      <c r="A19" s="27" t="s">
        <v>24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</row>
    <row r="20" spans="1:25" ht="20.100000000000001" customHeight="1" x14ac:dyDescent="0.25">
      <c r="A20" s="28" t="s">
        <v>18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</row>
    <row r="21" spans="1:25" ht="20.100000000000001" customHeight="1" x14ac:dyDescent="0.25">
      <c r="A21" s="29" t="s">
        <v>25</v>
      </c>
      <c r="B21" s="31" t="s">
        <v>20</v>
      </c>
      <c r="C21" s="32"/>
      <c r="D21" s="33"/>
      <c r="E21" s="34" t="s">
        <v>0</v>
      </c>
      <c r="F21" s="35"/>
      <c r="G21" s="36"/>
      <c r="H21" s="34" t="s">
        <v>1</v>
      </c>
      <c r="I21" s="35"/>
      <c r="J21" s="36"/>
      <c r="K21" s="34" t="s">
        <v>2</v>
      </c>
      <c r="L21" s="35"/>
      <c r="M21" s="36"/>
      <c r="N21" s="34" t="s">
        <v>3</v>
      </c>
      <c r="O21" s="35"/>
      <c r="P21" s="36"/>
      <c r="Q21" s="34" t="s">
        <v>4</v>
      </c>
      <c r="R21" s="35"/>
      <c r="S21" s="36"/>
      <c r="T21" s="34" t="s">
        <v>15</v>
      </c>
      <c r="U21" s="35"/>
      <c r="V21" s="36"/>
      <c r="W21" s="34" t="s">
        <v>16</v>
      </c>
      <c r="X21" s="35"/>
      <c r="Y21" s="36"/>
    </row>
    <row r="22" spans="1:25" ht="20.100000000000001" customHeight="1" x14ac:dyDescent="0.25">
      <c r="A22" s="30"/>
      <c r="B22" s="9" t="s">
        <v>21</v>
      </c>
      <c r="C22" s="9" t="s">
        <v>22</v>
      </c>
      <c r="D22" s="9" t="s">
        <v>23</v>
      </c>
      <c r="E22" s="9" t="s">
        <v>21</v>
      </c>
      <c r="F22" s="2" t="s">
        <v>5</v>
      </c>
      <c r="G22" s="2" t="s">
        <v>6</v>
      </c>
      <c r="H22" s="2" t="s">
        <v>21</v>
      </c>
      <c r="I22" s="2" t="s">
        <v>5</v>
      </c>
      <c r="J22" s="2" t="s">
        <v>6</v>
      </c>
      <c r="K22" s="2" t="s">
        <v>21</v>
      </c>
      <c r="L22" s="2" t="s">
        <v>5</v>
      </c>
      <c r="M22" s="2" t="s">
        <v>6</v>
      </c>
      <c r="N22" s="2" t="s">
        <v>21</v>
      </c>
      <c r="O22" s="2" t="s">
        <v>5</v>
      </c>
      <c r="P22" s="2" t="s">
        <v>6</v>
      </c>
      <c r="Q22" s="2" t="s">
        <v>21</v>
      </c>
      <c r="R22" s="2" t="s">
        <v>5</v>
      </c>
      <c r="S22" s="2" t="s">
        <v>6</v>
      </c>
      <c r="T22" s="2" t="s">
        <v>21</v>
      </c>
      <c r="U22" s="2" t="s">
        <v>5</v>
      </c>
      <c r="V22" s="2" t="s">
        <v>6</v>
      </c>
      <c r="W22" s="2" t="s">
        <v>21</v>
      </c>
      <c r="X22" s="2" t="s">
        <v>5</v>
      </c>
      <c r="Y22" s="2" t="s">
        <v>6</v>
      </c>
    </row>
    <row r="23" spans="1:25" ht="20.100000000000001" customHeight="1" x14ac:dyDescent="0.25">
      <c r="A23" s="4" t="s">
        <v>20</v>
      </c>
      <c r="B23" s="12">
        <f>C23+D23</f>
        <v>789</v>
      </c>
      <c r="C23" s="12">
        <f>SUM(C24:C31)</f>
        <v>389</v>
      </c>
      <c r="D23" s="12">
        <f>SUM(D24:D31)</f>
        <v>400</v>
      </c>
      <c r="E23" s="12">
        <f>F23+G23</f>
        <v>80</v>
      </c>
      <c r="F23" s="11">
        <f>SUM(F24:F31)</f>
        <v>54</v>
      </c>
      <c r="G23" s="11">
        <f>SUM(G24:G31)</f>
        <v>26</v>
      </c>
      <c r="H23" s="11">
        <f>I23+J23</f>
        <v>175</v>
      </c>
      <c r="I23" s="11">
        <f>SUM(I24:I31)</f>
        <v>83</v>
      </c>
      <c r="J23" s="11">
        <f>SUM(J24:J31)</f>
        <v>92</v>
      </c>
      <c r="K23" s="11">
        <f>L23+M23</f>
        <v>198</v>
      </c>
      <c r="L23" s="11">
        <f>SUM(L24:L31)</f>
        <v>128</v>
      </c>
      <c r="M23" s="11">
        <f>SUM(M24:M31)</f>
        <v>70</v>
      </c>
      <c r="N23" s="11">
        <f>O23+P23</f>
        <v>155</v>
      </c>
      <c r="O23" s="11">
        <f>SUM(O24:O31)</f>
        <v>82</v>
      </c>
      <c r="P23" s="11">
        <f>SUM(P24:P31)</f>
        <v>73</v>
      </c>
      <c r="Q23" s="11">
        <f>R23+S23</f>
        <v>174</v>
      </c>
      <c r="R23" s="11">
        <f>SUM(R24:R31)</f>
        <v>38</v>
      </c>
      <c r="S23" s="11">
        <f>SUM(S24:S31)</f>
        <v>136</v>
      </c>
      <c r="T23" s="11">
        <f>U23+V23</f>
        <v>7</v>
      </c>
      <c r="U23" s="11">
        <f>SUM(U24:U31)</f>
        <v>4</v>
      </c>
      <c r="V23" s="11">
        <f>SUM(V24:V31)</f>
        <v>3</v>
      </c>
      <c r="W23" s="11">
        <f>X23+Y23</f>
        <v>0</v>
      </c>
      <c r="X23" s="11">
        <f>SUM(X24:X31)</f>
        <v>0</v>
      </c>
      <c r="Y23" s="11">
        <f>SUM(Y24:Y31)</f>
        <v>0</v>
      </c>
    </row>
    <row r="24" spans="1:25" ht="20.100000000000001" customHeight="1" x14ac:dyDescent="0.25">
      <c r="A24" s="5" t="s">
        <v>7</v>
      </c>
      <c r="B24" s="11">
        <f>$C24+$D24</f>
        <v>95</v>
      </c>
      <c r="C24" s="11">
        <f>$F24+$I24+$L24+$O24+$R24+$U24+$X24</f>
        <v>52</v>
      </c>
      <c r="D24" s="11">
        <f>$G24+$J24+$M24+$P24+$S24+$V24+$Y24</f>
        <v>43</v>
      </c>
      <c r="E24" s="11">
        <f>$F24+$G24</f>
        <v>10</v>
      </c>
      <c r="F24" s="8">
        <v>7</v>
      </c>
      <c r="G24" s="8">
        <v>3</v>
      </c>
      <c r="H24" s="8">
        <f>$I24+$J24</f>
        <v>16</v>
      </c>
      <c r="I24" s="8">
        <v>10</v>
      </c>
      <c r="J24" s="8">
        <v>6</v>
      </c>
      <c r="K24" s="8">
        <f>$L24+$M24</f>
        <v>27</v>
      </c>
      <c r="L24" s="8">
        <v>19</v>
      </c>
      <c r="M24" s="8">
        <v>8</v>
      </c>
      <c r="N24" s="8">
        <f>$O24+$P24</f>
        <v>18</v>
      </c>
      <c r="O24" s="8">
        <v>8</v>
      </c>
      <c r="P24" s="8">
        <v>10</v>
      </c>
      <c r="Q24" s="8">
        <f>$R24+$S24</f>
        <v>24</v>
      </c>
      <c r="R24" s="8">
        <v>8</v>
      </c>
      <c r="S24" s="8">
        <v>16</v>
      </c>
      <c r="T24" s="8">
        <f>$U24+$V24</f>
        <v>0</v>
      </c>
      <c r="U24" s="8">
        <v>0</v>
      </c>
      <c r="V24" s="8">
        <v>0</v>
      </c>
      <c r="W24" s="8">
        <f>$X24+$Y24</f>
        <v>0</v>
      </c>
      <c r="X24" s="8">
        <v>0</v>
      </c>
      <c r="Y24" s="8">
        <v>0</v>
      </c>
    </row>
    <row r="25" spans="1:25" ht="20.100000000000001" customHeight="1" x14ac:dyDescent="0.25">
      <c r="A25" s="5" t="s">
        <v>8</v>
      </c>
      <c r="B25" s="11">
        <f t="shared" ref="B25:B31" si="10">$C25+$D25</f>
        <v>187</v>
      </c>
      <c r="C25" s="11">
        <f t="shared" ref="C25:C31" si="11">$F25+$I25+$L25+$O25+$R25+$U25+$X25</f>
        <v>88</v>
      </c>
      <c r="D25" s="11">
        <f t="shared" ref="D25:D31" si="12">$G25+$J25+$M25+$P25+$S25+$V25+$Y25</f>
        <v>99</v>
      </c>
      <c r="E25" s="11">
        <f t="shared" ref="E25:E31" si="13">$F25+$G25</f>
        <v>18</v>
      </c>
      <c r="F25" s="8">
        <v>15</v>
      </c>
      <c r="G25" s="8">
        <v>3</v>
      </c>
      <c r="H25" s="8">
        <f t="shared" ref="H25:H31" si="14">$I25+$J25</f>
        <v>41</v>
      </c>
      <c r="I25" s="8">
        <v>21</v>
      </c>
      <c r="J25" s="8">
        <v>20</v>
      </c>
      <c r="K25" s="8">
        <f t="shared" ref="K25:K31" si="15">$L25+$M25</f>
        <v>49</v>
      </c>
      <c r="L25" s="8">
        <v>30</v>
      </c>
      <c r="M25" s="8">
        <v>19</v>
      </c>
      <c r="N25" s="8">
        <f t="shared" ref="N25:N31" si="16">$O25+$P25</f>
        <v>34</v>
      </c>
      <c r="O25" s="8">
        <v>13</v>
      </c>
      <c r="P25" s="8">
        <v>21</v>
      </c>
      <c r="Q25" s="8">
        <f t="shared" ref="Q25:Q31" si="17">$R25+$S25</f>
        <v>38</v>
      </c>
      <c r="R25" s="8">
        <v>5</v>
      </c>
      <c r="S25" s="8">
        <v>33</v>
      </c>
      <c r="T25" s="8">
        <f t="shared" ref="T25:T31" si="18">$U25+$V25</f>
        <v>7</v>
      </c>
      <c r="U25" s="8">
        <v>4</v>
      </c>
      <c r="V25" s="8">
        <v>3</v>
      </c>
      <c r="W25" s="8">
        <f t="shared" ref="W25:W31" si="19">$X25+$Y25</f>
        <v>0</v>
      </c>
      <c r="X25" s="8">
        <v>0</v>
      </c>
      <c r="Y25" s="8">
        <v>0</v>
      </c>
    </row>
    <row r="26" spans="1:25" ht="20.100000000000001" customHeight="1" x14ac:dyDescent="0.25">
      <c r="A26" s="5" t="s">
        <v>9</v>
      </c>
      <c r="B26" s="11">
        <f t="shared" si="10"/>
        <v>86</v>
      </c>
      <c r="C26" s="11">
        <f t="shared" si="11"/>
        <v>27</v>
      </c>
      <c r="D26" s="11">
        <f t="shared" si="12"/>
        <v>59</v>
      </c>
      <c r="E26" s="11">
        <f t="shared" si="13"/>
        <v>9</v>
      </c>
      <c r="F26" s="8">
        <v>3</v>
      </c>
      <c r="G26" s="8">
        <v>6</v>
      </c>
      <c r="H26" s="8">
        <f t="shared" si="14"/>
        <v>20</v>
      </c>
      <c r="I26" s="8">
        <v>4</v>
      </c>
      <c r="J26" s="8">
        <v>16</v>
      </c>
      <c r="K26" s="8">
        <f t="shared" si="15"/>
        <v>17</v>
      </c>
      <c r="L26" s="8">
        <v>10</v>
      </c>
      <c r="M26" s="8">
        <v>7</v>
      </c>
      <c r="N26" s="8">
        <f t="shared" si="16"/>
        <v>18</v>
      </c>
      <c r="O26" s="8">
        <v>7</v>
      </c>
      <c r="P26" s="8">
        <v>11</v>
      </c>
      <c r="Q26" s="8">
        <f t="shared" si="17"/>
        <v>22</v>
      </c>
      <c r="R26" s="8">
        <v>3</v>
      </c>
      <c r="S26" s="8">
        <v>19</v>
      </c>
      <c r="T26" s="8">
        <f t="shared" si="18"/>
        <v>0</v>
      </c>
      <c r="U26" s="8">
        <v>0</v>
      </c>
      <c r="V26" s="8">
        <v>0</v>
      </c>
      <c r="W26" s="8">
        <f t="shared" si="19"/>
        <v>0</v>
      </c>
      <c r="X26" s="8">
        <v>0</v>
      </c>
      <c r="Y26" s="8">
        <v>0</v>
      </c>
    </row>
    <row r="27" spans="1:25" ht="20.100000000000001" customHeight="1" x14ac:dyDescent="0.25">
      <c r="A27" s="5" t="s">
        <v>10</v>
      </c>
      <c r="B27" s="11">
        <f t="shared" si="10"/>
        <v>196</v>
      </c>
      <c r="C27" s="11">
        <f t="shared" si="11"/>
        <v>88</v>
      </c>
      <c r="D27" s="11">
        <f t="shared" si="12"/>
        <v>108</v>
      </c>
      <c r="E27" s="11">
        <f t="shared" si="13"/>
        <v>18</v>
      </c>
      <c r="F27" s="8">
        <v>11</v>
      </c>
      <c r="G27" s="8">
        <v>7</v>
      </c>
      <c r="H27" s="8">
        <f t="shared" si="14"/>
        <v>48</v>
      </c>
      <c r="I27" s="8">
        <v>21</v>
      </c>
      <c r="J27" s="8">
        <v>27</v>
      </c>
      <c r="K27" s="8">
        <f t="shared" si="15"/>
        <v>47</v>
      </c>
      <c r="L27" s="8">
        <v>33</v>
      </c>
      <c r="M27" s="8">
        <v>14</v>
      </c>
      <c r="N27" s="8">
        <f t="shared" si="16"/>
        <v>40</v>
      </c>
      <c r="O27" s="8">
        <v>18</v>
      </c>
      <c r="P27" s="8">
        <v>22</v>
      </c>
      <c r="Q27" s="8">
        <f t="shared" si="17"/>
        <v>43</v>
      </c>
      <c r="R27" s="8">
        <v>5</v>
      </c>
      <c r="S27" s="8">
        <v>38</v>
      </c>
      <c r="T27" s="8">
        <f t="shared" si="18"/>
        <v>0</v>
      </c>
      <c r="U27" s="8">
        <v>0</v>
      </c>
      <c r="V27" s="8">
        <v>0</v>
      </c>
      <c r="W27" s="8">
        <f t="shared" si="19"/>
        <v>0</v>
      </c>
      <c r="X27" s="8">
        <v>0</v>
      </c>
      <c r="Y27" s="8">
        <v>0</v>
      </c>
    </row>
    <row r="28" spans="1:25" ht="20.100000000000001" customHeight="1" x14ac:dyDescent="0.25">
      <c r="A28" s="5" t="s">
        <v>11</v>
      </c>
      <c r="B28" s="11">
        <f t="shared" si="10"/>
        <v>79</v>
      </c>
      <c r="C28" s="11">
        <f t="shared" si="11"/>
        <v>58</v>
      </c>
      <c r="D28" s="11">
        <f t="shared" si="12"/>
        <v>21</v>
      </c>
      <c r="E28" s="11">
        <f t="shared" si="13"/>
        <v>10</v>
      </c>
      <c r="F28" s="8">
        <v>9</v>
      </c>
      <c r="G28" s="8">
        <v>1</v>
      </c>
      <c r="H28" s="8">
        <f t="shared" si="14"/>
        <v>18</v>
      </c>
      <c r="I28" s="8">
        <v>9</v>
      </c>
      <c r="J28" s="8">
        <v>9</v>
      </c>
      <c r="K28" s="8">
        <f t="shared" si="15"/>
        <v>18</v>
      </c>
      <c r="L28" s="8">
        <v>16</v>
      </c>
      <c r="M28" s="8">
        <v>2</v>
      </c>
      <c r="N28" s="8">
        <f t="shared" si="16"/>
        <v>17</v>
      </c>
      <c r="O28" s="8">
        <v>15</v>
      </c>
      <c r="P28" s="8">
        <v>2</v>
      </c>
      <c r="Q28" s="8">
        <f t="shared" si="17"/>
        <v>16</v>
      </c>
      <c r="R28" s="8">
        <v>9</v>
      </c>
      <c r="S28" s="8">
        <v>7</v>
      </c>
      <c r="T28" s="8">
        <f t="shared" si="18"/>
        <v>0</v>
      </c>
      <c r="U28" s="8">
        <v>0</v>
      </c>
      <c r="V28" s="8">
        <v>0</v>
      </c>
      <c r="W28" s="8">
        <f t="shared" si="19"/>
        <v>0</v>
      </c>
      <c r="X28" s="8">
        <v>0</v>
      </c>
      <c r="Y28" s="8">
        <v>0</v>
      </c>
    </row>
    <row r="29" spans="1:25" ht="20.100000000000001" customHeight="1" x14ac:dyDescent="0.25">
      <c r="A29" s="5" t="s">
        <v>12</v>
      </c>
      <c r="B29" s="11">
        <f t="shared" si="10"/>
        <v>52</v>
      </c>
      <c r="C29" s="11">
        <f t="shared" si="11"/>
        <v>28</v>
      </c>
      <c r="D29" s="11">
        <f t="shared" si="12"/>
        <v>24</v>
      </c>
      <c r="E29" s="11">
        <f t="shared" si="13"/>
        <v>6</v>
      </c>
      <c r="F29" s="8">
        <v>3</v>
      </c>
      <c r="G29" s="8">
        <v>3</v>
      </c>
      <c r="H29" s="8">
        <f t="shared" si="14"/>
        <v>12</v>
      </c>
      <c r="I29" s="8">
        <v>8</v>
      </c>
      <c r="J29" s="8">
        <v>4</v>
      </c>
      <c r="K29" s="8">
        <f t="shared" si="15"/>
        <v>12</v>
      </c>
      <c r="L29" s="8">
        <v>5</v>
      </c>
      <c r="M29" s="8">
        <v>7</v>
      </c>
      <c r="N29" s="8">
        <f t="shared" si="16"/>
        <v>9</v>
      </c>
      <c r="O29" s="8">
        <v>7</v>
      </c>
      <c r="P29" s="8">
        <v>2</v>
      </c>
      <c r="Q29" s="8">
        <f t="shared" si="17"/>
        <v>13</v>
      </c>
      <c r="R29" s="8">
        <v>5</v>
      </c>
      <c r="S29" s="8">
        <v>8</v>
      </c>
      <c r="T29" s="8">
        <f t="shared" si="18"/>
        <v>0</v>
      </c>
      <c r="U29" s="8">
        <v>0</v>
      </c>
      <c r="V29" s="8">
        <v>0</v>
      </c>
      <c r="W29" s="8">
        <f t="shared" si="19"/>
        <v>0</v>
      </c>
      <c r="X29" s="8">
        <v>0</v>
      </c>
      <c r="Y29" s="8">
        <v>0</v>
      </c>
    </row>
    <row r="30" spans="1:25" ht="20.100000000000001" customHeight="1" x14ac:dyDescent="0.25">
      <c r="A30" s="5" t="s">
        <v>13</v>
      </c>
      <c r="B30" s="11">
        <f t="shared" si="10"/>
        <v>68</v>
      </c>
      <c r="C30" s="11">
        <f t="shared" si="11"/>
        <v>37</v>
      </c>
      <c r="D30" s="11">
        <f t="shared" si="12"/>
        <v>31</v>
      </c>
      <c r="E30" s="11">
        <f t="shared" si="13"/>
        <v>7</v>
      </c>
      <c r="F30" s="8">
        <v>5</v>
      </c>
      <c r="G30" s="8">
        <v>2</v>
      </c>
      <c r="H30" s="8">
        <f t="shared" si="14"/>
        <v>14</v>
      </c>
      <c r="I30" s="8">
        <v>7</v>
      </c>
      <c r="J30" s="8">
        <v>7</v>
      </c>
      <c r="K30" s="8">
        <f t="shared" si="15"/>
        <v>22</v>
      </c>
      <c r="L30" s="8">
        <v>13</v>
      </c>
      <c r="M30" s="8">
        <v>9</v>
      </c>
      <c r="N30" s="8">
        <f t="shared" si="16"/>
        <v>13</v>
      </c>
      <c r="O30" s="8">
        <v>11</v>
      </c>
      <c r="P30" s="8">
        <v>2</v>
      </c>
      <c r="Q30" s="8">
        <f t="shared" si="17"/>
        <v>12</v>
      </c>
      <c r="R30" s="8">
        <v>1</v>
      </c>
      <c r="S30" s="8">
        <v>11</v>
      </c>
      <c r="T30" s="8">
        <f t="shared" si="18"/>
        <v>0</v>
      </c>
      <c r="U30" s="8">
        <v>0</v>
      </c>
      <c r="V30" s="8">
        <v>0</v>
      </c>
      <c r="W30" s="8">
        <f t="shared" si="19"/>
        <v>0</v>
      </c>
      <c r="X30" s="8">
        <v>0</v>
      </c>
      <c r="Y30" s="8">
        <v>0</v>
      </c>
    </row>
    <row r="31" spans="1:25" ht="20.100000000000001" customHeight="1" x14ac:dyDescent="0.25">
      <c r="A31" s="7" t="s">
        <v>14</v>
      </c>
      <c r="B31" s="11">
        <f t="shared" si="10"/>
        <v>26</v>
      </c>
      <c r="C31" s="11">
        <f t="shared" si="11"/>
        <v>11</v>
      </c>
      <c r="D31" s="11">
        <f t="shared" si="12"/>
        <v>15</v>
      </c>
      <c r="E31" s="11">
        <f t="shared" si="13"/>
        <v>2</v>
      </c>
      <c r="F31" s="6">
        <v>1</v>
      </c>
      <c r="G31" s="6">
        <v>1</v>
      </c>
      <c r="H31" s="6">
        <f t="shared" si="14"/>
        <v>6</v>
      </c>
      <c r="I31" s="6">
        <v>3</v>
      </c>
      <c r="J31" s="6">
        <v>3</v>
      </c>
      <c r="K31" s="6">
        <f t="shared" si="15"/>
        <v>6</v>
      </c>
      <c r="L31" s="6">
        <v>2</v>
      </c>
      <c r="M31" s="6">
        <v>4</v>
      </c>
      <c r="N31" s="6">
        <f t="shared" si="16"/>
        <v>6</v>
      </c>
      <c r="O31" s="6">
        <v>3</v>
      </c>
      <c r="P31" s="6">
        <v>3</v>
      </c>
      <c r="Q31" s="6">
        <f t="shared" si="17"/>
        <v>6</v>
      </c>
      <c r="R31" s="6">
        <v>2</v>
      </c>
      <c r="S31" s="6">
        <v>4</v>
      </c>
      <c r="T31" s="6">
        <f t="shared" si="18"/>
        <v>0</v>
      </c>
      <c r="U31" s="6">
        <v>0</v>
      </c>
      <c r="V31" s="6">
        <v>0</v>
      </c>
      <c r="W31" s="6">
        <f t="shared" si="19"/>
        <v>0</v>
      </c>
      <c r="X31" s="6">
        <v>0</v>
      </c>
      <c r="Y31" s="6">
        <v>0</v>
      </c>
    </row>
    <row r="32" spans="1:25" ht="20.100000000000001" customHeight="1" x14ac:dyDescent="0.25">
      <c r="A32" s="24" t="s">
        <v>17</v>
      </c>
      <c r="B32" s="24"/>
      <c r="C32" s="24"/>
      <c r="D32" s="24"/>
      <c r="E32" s="24"/>
      <c r="F32" s="24"/>
      <c r="G32" s="24"/>
      <c r="H32" s="10"/>
    </row>
    <row r="33" spans="1:33" ht="20.100000000000001" customHeight="1" x14ac:dyDescent="0.25">
      <c r="A33" s="25" t="s">
        <v>19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3"/>
      <c r="AA33" s="3"/>
      <c r="AB33" s="3"/>
      <c r="AC33" s="3"/>
      <c r="AD33" s="3"/>
      <c r="AE33" s="3"/>
      <c r="AF33" s="3"/>
      <c r="AG33" s="3"/>
    </row>
    <row r="35" spans="1:33" ht="19.5" x14ac:dyDescent="0.25">
      <c r="A35" s="26" t="s">
        <v>26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</row>
    <row r="36" spans="1:33" x14ac:dyDescent="0.25">
      <c r="A36" s="27" t="s">
        <v>45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</row>
    <row r="37" spans="1:33" x14ac:dyDescent="0.25">
      <c r="A37" s="28" t="s">
        <v>18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</row>
    <row r="38" spans="1:33" ht="20.100000000000001" customHeight="1" x14ac:dyDescent="0.25">
      <c r="A38" s="29" t="s">
        <v>25</v>
      </c>
      <c r="B38" s="31" t="s">
        <v>20</v>
      </c>
      <c r="C38" s="32"/>
      <c r="D38" s="33"/>
      <c r="E38" s="34" t="s">
        <v>0</v>
      </c>
      <c r="F38" s="35"/>
      <c r="G38" s="36"/>
      <c r="H38" s="34" t="s">
        <v>1</v>
      </c>
      <c r="I38" s="35"/>
      <c r="J38" s="36"/>
      <c r="K38" s="34" t="s">
        <v>2</v>
      </c>
      <c r="L38" s="35"/>
      <c r="M38" s="36"/>
      <c r="N38" s="34" t="s">
        <v>3</v>
      </c>
      <c r="O38" s="35"/>
      <c r="P38" s="36"/>
      <c r="Q38" s="34" t="s">
        <v>4</v>
      </c>
      <c r="R38" s="35"/>
      <c r="S38" s="36"/>
      <c r="T38" s="34" t="s">
        <v>15</v>
      </c>
      <c r="U38" s="35"/>
      <c r="V38" s="36"/>
      <c r="W38" s="34" t="s">
        <v>16</v>
      </c>
      <c r="X38" s="35"/>
      <c r="Y38" s="36"/>
    </row>
    <row r="39" spans="1:33" ht="20.100000000000001" customHeight="1" x14ac:dyDescent="0.25">
      <c r="A39" s="30"/>
      <c r="B39" s="9" t="s">
        <v>21</v>
      </c>
      <c r="C39" s="9" t="s">
        <v>5</v>
      </c>
      <c r="D39" s="9" t="s">
        <v>6</v>
      </c>
      <c r="E39" s="9" t="s">
        <v>21</v>
      </c>
      <c r="F39" s="2" t="s">
        <v>5</v>
      </c>
      <c r="G39" s="2" t="s">
        <v>6</v>
      </c>
      <c r="H39" s="2" t="s">
        <v>21</v>
      </c>
      <c r="I39" s="2" t="s">
        <v>5</v>
      </c>
      <c r="J39" s="2" t="s">
        <v>6</v>
      </c>
      <c r="K39" s="2" t="s">
        <v>21</v>
      </c>
      <c r="L39" s="2" t="s">
        <v>5</v>
      </c>
      <c r="M39" s="2" t="s">
        <v>6</v>
      </c>
      <c r="N39" s="2" t="s">
        <v>21</v>
      </c>
      <c r="O39" s="2" t="s">
        <v>5</v>
      </c>
      <c r="P39" s="2" t="s">
        <v>6</v>
      </c>
      <c r="Q39" s="2" t="s">
        <v>21</v>
      </c>
      <c r="R39" s="2" t="s">
        <v>5</v>
      </c>
      <c r="S39" s="2" t="s">
        <v>6</v>
      </c>
      <c r="T39" s="2" t="s">
        <v>21</v>
      </c>
      <c r="U39" s="2" t="s">
        <v>5</v>
      </c>
      <c r="V39" s="2" t="s">
        <v>6</v>
      </c>
      <c r="W39" s="2" t="s">
        <v>21</v>
      </c>
      <c r="X39" s="2" t="s">
        <v>5</v>
      </c>
      <c r="Y39" s="2" t="s">
        <v>6</v>
      </c>
    </row>
    <row r="40" spans="1:33" ht="20.100000000000001" customHeight="1" x14ac:dyDescent="0.25">
      <c r="A40" s="4" t="s">
        <v>20</v>
      </c>
      <c r="B40" s="12">
        <v>874</v>
      </c>
      <c r="C40" s="12">
        <v>430</v>
      </c>
      <c r="D40" s="12">
        <v>444</v>
      </c>
      <c r="E40" s="12">
        <v>87</v>
      </c>
      <c r="F40" s="11">
        <v>59</v>
      </c>
      <c r="G40" s="11">
        <v>28</v>
      </c>
      <c r="H40" s="11">
        <v>195</v>
      </c>
      <c r="I40" s="11">
        <v>94</v>
      </c>
      <c r="J40" s="11">
        <v>101</v>
      </c>
      <c r="K40" s="11">
        <v>221</v>
      </c>
      <c r="L40" s="11">
        <v>142</v>
      </c>
      <c r="M40" s="11">
        <v>79</v>
      </c>
      <c r="N40" s="11">
        <v>172</v>
      </c>
      <c r="O40" s="11">
        <v>91</v>
      </c>
      <c r="P40" s="11">
        <v>81</v>
      </c>
      <c r="Q40" s="11">
        <v>192</v>
      </c>
      <c r="R40" s="11">
        <v>40</v>
      </c>
      <c r="S40" s="11">
        <v>152</v>
      </c>
      <c r="T40" s="11">
        <v>7</v>
      </c>
      <c r="U40" s="11">
        <v>4</v>
      </c>
      <c r="V40" s="11">
        <v>3</v>
      </c>
      <c r="W40" s="11">
        <v>0</v>
      </c>
      <c r="X40" s="11">
        <v>0</v>
      </c>
      <c r="Y40" s="11">
        <v>0</v>
      </c>
    </row>
    <row r="41" spans="1:33" ht="20.100000000000001" customHeight="1" x14ac:dyDescent="0.25">
      <c r="A41" s="5" t="s">
        <v>7</v>
      </c>
      <c r="B41" s="11">
        <v>95</v>
      </c>
      <c r="C41" s="11">
        <f t="shared" ref="C41:D47" si="20">F41+I41+L41+O41+R41+U41+X41</f>
        <v>52</v>
      </c>
      <c r="D41" s="11">
        <f t="shared" si="20"/>
        <v>43</v>
      </c>
      <c r="E41" s="11">
        <v>10</v>
      </c>
      <c r="F41" s="8">
        <v>7</v>
      </c>
      <c r="G41" s="8">
        <v>3</v>
      </c>
      <c r="H41" s="8">
        <v>16</v>
      </c>
      <c r="I41" s="8">
        <v>10</v>
      </c>
      <c r="J41" s="8">
        <v>6</v>
      </c>
      <c r="K41" s="8">
        <v>27</v>
      </c>
      <c r="L41" s="8">
        <v>19</v>
      </c>
      <c r="M41" s="8">
        <v>8</v>
      </c>
      <c r="N41" s="8">
        <v>18</v>
      </c>
      <c r="O41" s="8">
        <v>8</v>
      </c>
      <c r="P41" s="8">
        <v>10</v>
      </c>
      <c r="Q41" s="8">
        <v>24</v>
      </c>
      <c r="R41" s="8">
        <v>8</v>
      </c>
      <c r="S41" s="8">
        <v>16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</row>
    <row r="42" spans="1:33" ht="20.100000000000001" customHeight="1" x14ac:dyDescent="0.25">
      <c r="A42" s="5" t="s">
        <v>8</v>
      </c>
      <c r="B42" s="11">
        <v>243</v>
      </c>
      <c r="C42" s="11">
        <f t="shared" si="20"/>
        <v>113</v>
      </c>
      <c r="D42" s="11">
        <f t="shared" si="20"/>
        <v>130</v>
      </c>
      <c r="E42" s="11">
        <v>22</v>
      </c>
      <c r="F42" s="8">
        <v>18</v>
      </c>
      <c r="G42" s="8">
        <v>4</v>
      </c>
      <c r="H42" s="8">
        <v>55</v>
      </c>
      <c r="I42" s="8">
        <v>29</v>
      </c>
      <c r="J42" s="8">
        <v>26</v>
      </c>
      <c r="K42" s="8">
        <v>65</v>
      </c>
      <c r="L42" s="8">
        <v>40</v>
      </c>
      <c r="M42" s="8">
        <v>25</v>
      </c>
      <c r="N42" s="8">
        <v>46</v>
      </c>
      <c r="O42" s="8">
        <v>17</v>
      </c>
      <c r="P42" s="8">
        <v>29</v>
      </c>
      <c r="Q42" s="8">
        <v>48</v>
      </c>
      <c r="R42" s="8">
        <v>5</v>
      </c>
      <c r="S42" s="8">
        <v>43</v>
      </c>
      <c r="T42" s="8">
        <v>7</v>
      </c>
      <c r="U42" s="8">
        <v>4</v>
      </c>
      <c r="V42" s="8">
        <v>3</v>
      </c>
      <c r="W42" s="8">
        <v>0</v>
      </c>
      <c r="X42" s="8">
        <v>0</v>
      </c>
      <c r="Y42" s="8">
        <v>0</v>
      </c>
    </row>
    <row r="43" spans="1:33" ht="20.100000000000001" customHeight="1" x14ac:dyDescent="0.25">
      <c r="A43" s="5" t="s">
        <v>9</v>
      </c>
      <c r="B43" s="11">
        <v>115</v>
      </c>
      <c r="C43" s="11">
        <f t="shared" si="20"/>
        <v>43</v>
      </c>
      <c r="D43" s="11">
        <f t="shared" si="20"/>
        <v>72</v>
      </c>
      <c r="E43" s="11">
        <v>12</v>
      </c>
      <c r="F43" s="8">
        <v>5</v>
      </c>
      <c r="G43" s="8">
        <v>7</v>
      </c>
      <c r="H43" s="8">
        <v>26</v>
      </c>
      <c r="I43" s="8">
        <v>7</v>
      </c>
      <c r="J43" s="8">
        <v>19</v>
      </c>
      <c r="K43" s="8">
        <v>24</v>
      </c>
      <c r="L43" s="8">
        <v>14</v>
      </c>
      <c r="M43" s="8">
        <v>10</v>
      </c>
      <c r="N43" s="8">
        <v>23</v>
      </c>
      <c r="O43" s="8">
        <v>12</v>
      </c>
      <c r="P43" s="8">
        <v>11</v>
      </c>
      <c r="Q43" s="8">
        <v>30</v>
      </c>
      <c r="R43" s="8">
        <v>5</v>
      </c>
      <c r="S43" s="8">
        <v>25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</row>
    <row r="44" spans="1:33" ht="20.100000000000001" customHeight="1" x14ac:dyDescent="0.25">
      <c r="A44" s="5" t="s">
        <v>10</v>
      </c>
      <c r="B44" s="11">
        <v>196</v>
      </c>
      <c r="C44" s="11">
        <f t="shared" si="20"/>
        <v>88</v>
      </c>
      <c r="D44" s="11">
        <f t="shared" si="20"/>
        <v>108</v>
      </c>
      <c r="E44" s="11">
        <v>18</v>
      </c>
      <c r="F44" s="8">
        <v>11</v>
      </c>
      <c r="G44" s="8">
        <v>7</v>
      </c>
      <c r="H44" s="8">
        <v>48</v>
      </c>
      <c r="I44" s="8">
        <v>21</v>
      </c>
      <c r="J44" s="8">
        <v>27</v>
      </c>
      <c r="K44" s="8">
        <v>47</v>
      </c>
      <c r="L44" s="8">
        <v>33</v>
      </c>
      <c r="M44" s="8">
        <v>14</v>
      </c>
      <c r="N44" s="8">
        <v>40</v>
      </c>
      <c r="O44" s="8">
        <v>18</v>
      </c>
      <c r="P44" s="8">
        <v>22</v>
      </c>
      <c r="Q44" s="8">
        <v>43</v>
      </c>
      <c r="R44" s="8">
        <v>5</v>
      </c>
      <c r="S44" s="8">
        <v>38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</row>
    <row r="45" spans="1:33" ht="20.100000000000001" customHeight="1" x14ac:dyDescent="0.25">
      <c r="A45" s="5" t="s">
        <v>11</v>
      </c>
      <c r="B45" s="11">
        <v>79</v>
      </c>
      <c r="C45" s="11">
        <f t="shared" si="20"/>
        <v>58</v>
      </c>
      <c r="D45" s="11">
        <f t="shared" si="20"/>
        <v>21</v>
      </c>
      <c r="E45" s="11">
        <v>10</v>
      </c>
      <c r="F45" s="8">
        <v>9</v>
      </c>
      <c r="G45" s="8">
        <v>1</v>
      </c>
      <c r="H45" s="8">
        <v>18</v>
      </c>
      <c r="I45" s="8">
        <v>9</v>
      </c>
      <c r="J45" s="8">
        <v>9</v>
      </c>
      <c r="K45" s="8">
        <v>18</v>
      </c>
      <c r="L45" s="8">
        <v>16</v>
      </c>
      <c r="M45" s="8">
        <v>2</v>
      </c>
      <c r="N45" s="8">
        <v>17</v>
      </c>
      <c r="O45" s="8">
        <v>15</v>
      </c>
      <c r="P45" s="8">
        <v>2</v>
      </c>
      <c r="Q45" s="8">
        <v>16</v>
      </c>
      <c r="R45" s="8">
        <v>9</v>
      </c>
      <c r="S45" s="8">
        <v>7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</row>
    <row r="46" spans="1:33" ht="20.100000000000001" customHeight="1" x14ac:dyDescent="0.25">
      <c r="A46" s="5" t="s">
        <v>12</v>
      </c>
      <c r="B46" s="11">
        <v>52</v>
      </c>
      <c r="C46" s="11">
        <f t="shared" si="20"/>
        <v>28</v>
      </c>
      <c r="D46" s="11">
        <f t="shared" si="20"/>
        <v>24</v>
      </c>
      <c r="E46" s="11">
        <v>6</v>
      </c>
      <c r="F46" s="8">
        <v>3</v>
      </c>
      <c r="G46" s="8">
        <v>3</v>
      </c>
      <c r="H46" s="8">
        <v>12</v>
      </c>
      <c r="I46" s="8">
        <v>8</v>
      </c>
      <c r="J46" s="8">
        <v>4</v>
      </c>
      <c r="K46" s="8">
        <v>12</v>
      </c>
      <c r="L46" s="8">
        <v>5</v>
      </c>
      <c r="M46" s="8">
        <v>7</v>
      </c>
      <c r="N46" s="8">
        <v>9</v>
      </c>
      <c r="O46" s="8">
        <v>7</v>
      </c>
      <c r="P46" s="8">
        <v>2</v>
      </c>
      <c r="Q46" s="8">
        <v>13</v>
      </c>
      <c r="R46" s="8">
        <v>5</v>
      </c>
      <c r="S46" s="8">
        <v>8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</row>
    <row r="47" spans="1:33" ht="20.100000000000001" customHeight="1" x14ac:dyDescent="0.25">
      <c r="A47" s="5" t="s">
        <v>13</v>
      </c>
      <c r="B47" s="11">
        <v>68</v>
      </c>
      <c r="C47" s="11">
        <f t="shared" si="20"/>
        <v>37</v>
      </c>
      <c r="D47" s="11">
        <f t="shared" si="20"/>
        <v>31</v>
      </c>
      <c r="E47" s="11">
        <v>7</v>
      </c>
      <c r="F47" s="8">
        <v>5</v>
      </c>
      <c r="G47" s="8">
        <v>2</v>
      </c>
      <c r="H47" s="8">
        <v>14</v>
      </c>
      <c r="I47" s="8">
        <v>7</v>
      </c>
      <c r="J47" s="8">
        <v>7</v>
      </c>
      <c r="K47" s="8">
        <v>22</v>
      </c>
      <c r="L47" s="8">
        <v>13</v>
      </c>
      <c r="M47" s="8">
        <v>9</v>
      </c>
      <c r="N47" s="8">
        <v>13</v>
      </c>
      <c r="O47" s="8">
        <v>11</v>
      </c>
      <c r="P47" s="8">
        <v>2</v>
      </c>
      <c r="Q47" s="8">
        <v>12</v>
      </c>
      <c r="R47" s="8">
        <v>1</v>
      </c>
      <c r="S47" s="8">
        <v>11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</row>
    <row r="48" spans="1:33" ht="20.100000000000001" customHeight="1" x14ac:dyDescent="0.25">
      <c r="A48" s="7" t="s">
        <v>14</v>
      </c>
      <c r="B48" s="11">
        <v>26</v>
      </c>
      <c r="C48" s="11">
        <f>F48+I48+O48+R48+U48+X48+L48</f>
        <v>11</v>
      </c>
      <c r="D48" s="11">
        <f>G48+J48+M48+P48+S48+V48+Y48</f>
        <v>15</v>
      </c>
      <c r="E48" s="11">
        <v>2</v>
      </c>
      <c r="F48" s="6">
        <v>1</v>
      </c>
      <c r="G48" s="6">
        <v>1</v>
      </c>
      <c r="H48" s="6">
        <v>6</v>
      </c>
      <c r="I48" s="6">
        <v>3</v>
      </c>
      <c r="J48" s="6">
        <v>3</v>
      </c>
      <c r="K48" s="6">
        <v>6</v>
      </c>
      <c r="L48" s="6">
        <v>2</v>
      </c>
      <c r="M48" s="6">
        <v>4</v>
      </c>
      <c r="N48" s="6">
        <v>6</v>
      </c>
      <c r="O48" s="6">
        <v>3</v>
      </c>
      <c r="P48" s="6">
        <v>3</v>
      </c>
      <c r="Q48" s="6">
        <v>6</v>
      </c>
      <c r="R48" s="6">
        <v>2</v>
      </c>
      <c r="S48" s="6">
        <v>4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</row>
    <row r="49" spans="1:25" ht="20.100000000000001" customHeight="1" x14ac:dyDescent="0.25">
      <c r="A49" s="24" t="s">
        <v>17</v>
      </c>
      <c r="B49" s="24"/>
      <c r="C49" s="24"/>
      <c r="D49" s="24"/>
      <c r="E49" s="24"/>
      <c r="F49" s="24"/>
      <c r="G49" s="24"/>
      <c r="H49" s="10"/>
    </row>
    <row r="50" spans="1:25" ht="20.100000000000001" customHeight="1" x14ac:dyDescent="0.25">
      <c r="A50" s="25" t="s">
        <v>19</v>
      </c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</row>
    <row r="52" spans="1:25" ht="19.5" x14ac:dyDescent="0.25">
      <c r="A52" s="26" t="s">
        <v>26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</row>
    <row r="53" spans="1:25" x14ac:dyDescent="0.25">
      <c r="A53" s="27" t="s">
        <v>46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</row>
    <row r="54" spans="1:25" x14ac:dyDescent="0.25">
      <c r="A54" s="28" t="s">
        <v>18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</row>
    <row r="55" spans="1:25" x14ac:dyDescent="0.25">
      <c r="A55" s="29" t="s">
        <v>25</v>
      </c>
      <c r="B55" s="31" t="s">
        <v>20</v>
      </c>
      <c r="C55" s="32"/>
      <c r="D55" s="33"/>
      <c r="E55" s="34" t="s">
        <v>0</v>
      </c>
      <c r="F55" s="35"/>
      <c r="G55" s="36"/>
      <c r="H55" s="34" t="s">
        <v>1</v>
      </c>
      <c r="I55" s="35"/>
      <c r="J55" s="36"/>
      <c r="K55" s="34" t="s">
        <v>2</v>
      </c>
      <c r="L55" s="35"/>
      <c r="M55" s="36"/>
      <c r="N55" s="34" t="s">
        <v>3</v>
      </c>
      <c r="O55" s="35"/>
      <c r="P55" s="36"/>
      <c r="Q55" s="34" t="s">
        <v>4</v>
      </c>
      <c r="R55" s="35"/>
      <c r="S55" s="36"/>
      <c r="T55" s="34" t="s">
        <v>15</v>
      </c>
      <c r="U55" s="35"/>
      <c r="V55" s="36"/>
      <c r="W55" s="34" t="s">
        <v>16</v>
      </c>
      <c r="X55" s="35"/>
      <c r="Y55" s="36"/>
    </row>
    <row r="56" spans="1:25" x14ac:dyDescent="0.25">
      <c r="A56" s="30"/>
      <c r="B56" s="9" t="s">
        <v>21</v>
      </c>
      <c r="C56" s="9" t="s">
        <v>5</v>
      </c>
      <c r="D56" s="9" t="s">
        <v>6</v>
      </c>
      <c r="E56" s="9" t="s">
        <v>21</v>
      </c>
      <c r="F56" s="2" t="s">
        <v>5</v>
      </c>
      <c r="G56" s="2" t="s">
        <v>6</v>
      </c>
      <c r="H56" s="2" t="s">
        <v>21</v>
      </c>
      <c r="I56" s="2" t="s">
        <v>5</v>
      </c>
      <c r="J56" s="2" t="s">
        <v>6</v>
      </c>
      <c r="K56" s="2" t="s">
        <v>21</v>
      </c>
      <c r="L56" s="2" t="s">
        <v>5</v>
      </c>
      <c r="M56" s="2" t="s">
        <v>6</v>
      </c>
      <c r="N56" s="2" t="s">
        <v>21</v>
      </c>
      <c r="O56" s="2" t="s">
        <v>5</v>
      </c>
      <c r="P56" s="2" t="s">
        <v>6</v>
      </c>
      <c r="Q56" s="2" t="s">
        <v>21</v>
      </c>
      <c r="R56" s="2" t="s">
        <v>5</v>
      </c>
      <c r="S56" s="2" t="s">
        <v>6</v>
      </c>
      <c r="T56" s="2" t="s">
        <v>21</v>
      </c>
      <c r="U56" s="2" t="s">
        <v>5</v>
      </c>
      <c r="V56" s="2" t="s">
        <v>6</v>
      </c>
      <c r="W56" s="2" t="s">
        <v>21</v>
      </c>
      <c r="X56" s="2" t="s">
        <v>5</v>
      </c>
      <c r="Y56" s="2" t="s">
        <v>6</v>
      </c>
    </row>
    <row r="57" spans="1:25" x14ac:dyDescent="0.25">
      <c r="A57" s="4" t="s">
        <v>20</v>
      </c>
      <c r="B57" s="12">
        <f>B58+B59+B60+B61+B62+B63+B64+B65</f>
        <v>1016</v>
      </c>
      <c r="C57" s="12">
        <f t="shared" ref="C57:Y57" si="21">C58+C59+C60+C61+C62+C63+C64+C65</f>
        <v>435</v>
      </c>
      <c r="D57" s="12">
        <f t="shared" si="21"/>
        <v>581</v>
      </c>
      <c r="E57" s="12">
        <f t="shared" si="21"/>
        <v>94</v>
      </c>
      <c r="F57" s="12">
        <f t="shared" si="21"/>
        <v>69</v>
      </c>
      <c r="G57" s="12">
        <f t="shared" si="21"/>
        <v>27</v>
      </c>
      <c r="H57" s="12">
        <f t="shared" si="21"/>
        <v>243</v>
      </c>
      <c r="I57" s="12">
        <f t="shared" si="21"/>
        <v>92</v>
      </c>
      <c r="J57" s="12">
        <f t="shared" si="21"/>
        <v>151</v>
      </c>
      <c r="K57" s="12">
        <f t="shared" si="21"/>
        <v>266</v>
      </c>
      <c r="L57" s="12">
        <f t="shared" si="21"/>
        <v>166</v>
      </c>
      <c r="M57" s="12">
        <f t="shared" si="21"/>
        <v>100</v>
      </c>
      <c r="N57" s="12">
        <f t="shared" si="21"/>
        <v>202</v>
      </c>
      <c r="O57" s="12">
        <f t="shared" si="21"/>
        <v>92</v>
      </c>
      <c r="P57" s="12">
        <f t="shared" si="21"/>
        <v>110</v>
      </c>
      <c r="Q57" s="12">
        <f t="shared" si="21"/>
        <v>244</v>
      </c>
      <c r="R57" s="12">
        <f t="shared" si="21"/>
        <v>40</v>
      </c>
      <c r="S57" s="12">
        <f t="shared" si="21"/>
        <v>204</v>
      </c>
      <c r="T57" s="12">
        <f t="shared" si="21"/>
        <v>16</v>
      </c>
      <c r="U57" s="12">
        <f t="shared" si="21"/>
        <v>6</v>
      </c>
      <c r="V57" s="12">
        <f t="shared" si="21"/>
        <v>10</v>
      </c>
      <c r="W57" s="12">
        <f t="shared" si="21"/>
        <v>42</v>
      </c>
      <c r="X57" s="12">
        <f t="shared" si="21"/>
        <v>16</v>
      </c>
      <c r="Y57" s="12">
        <f t="shared" si="21"/>
        <v>26</v>
      </c>
    </row>
    <row r="58" spans="1:25" x14ac:dyDescent="0.25">
      <c r="A58" s="5" t="s">
        <v>7</v>
      </c>
      <c r="B58" s="11">
        <v>110</v>
      </c>
      <c r="C58" s="11">
        <v>55</v>
      </c>
      <c r="D58" s="11">
        <v>55</v>
      </c>
      <c r="E58" s="11">
        <v>10</v>
      </c>
      <c r="F58" s="8">
        <v>8</v>
      </c>
      <c r="G58" s="8">
        <v>2</v>
      </c>
      <c r="H58" s="8">
        <v>23</v>
      </c>
      <c r="I58" s="8">
        <v>10</v>
      </c>
      <c r="J58" s="8">
        <v>13</v>
      </c>
      <c r="K58" s="8">
        <v>30</v>
      </c>
      <c r="L58" s="8">
        <v>17</v>
      </c>
      <c r="M58" s="8">
        <v>13</v>
      </c>
      <c r="N58" s="8">
        <v>21</v>
      </c>
      <c r="O58" s="8">
        <v>9</v>
      </c>
      <c r="P58" s="8">
        <v>12</v>
      </c>
      <c r="Q58" s="8">
        <v>26</v>
      </c>
      <c r="R58" s="8">
        <v>11</v>
      </c>
      <c r="S58" s="8">
        <v>15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</row>
    <row r="59" spans="1:25" x14ac:dyDescent="0.25">
      <c r="A59" s="5" t="s">
        <v>8</v>
      </c>
      <c r="B59" s="11">
        <v>302</v>
      </c>
      <c r="C59" s="11">
        <v>128</v>
      </c>
      <c r="D59" s="11">
        <v>174</v>
      </c>
      <c r="E59" s="11">
        <v>25</v>
      </c>
      <c r="F59" s="8">
        <v>19</v>
      </c>
      <c r="G59" s="8">
        <v>6</v>
      </c>
      <c r="H59" s="8">
        <v>77</v>
      </c>
      <c r="I59" s="8">
        <v>31</v>
      </c>
      <c r="J59" s="8">
        <v>46</v>
      </c>
      <c r="K59" s="8">
        <v>76</v>
      </c>
      <c r="L59" s="8">
        <v>46</v>
      </c>
      <c r="M59" s="8">
        <v>30</v>
      </c>
      <c r="N59" s="8">
        <v>59</v>
      </c>
      <c r="O59" s="8">
        <v>27</v>
      </c>
      <c r="P59" s="8">
        <v>32</v>
      </c>
      <c r="Q59" s="8">
        <v>71</v>
      </c>
      <c r="R59" s="8">
        <v>9</v>
      </c>
      <c r="S59" s="8">
        <v>62</v>
      </c>
      <c r="T59" s="8">
        <v>7</v>
      </c>
      <c r="U59" s="8">
        <v>4</v>
      </c>
      <c r="V59" s="8">
        <v>3</v>
      </c>
      <c r="W59" s="8">
        <v>15</v>
      </c>
      <c r="X59" s="8">
        <v>8</v>
      </c>
      <c r="Y59" s="8">
        <v>7</v>
      </c>
    </row>
    <row r="60" spans="1:25" x14ac:dyDescent="0.25">
      <c r="A60" s="5" t="s">
        <v>9</v>
      </c>
      <c r="B60" s="11">
        <v>137</v>
      </c>
      <c r="C60" s="11">
        <v>42</v>
      </c>
      <c r="D60" s="11">
        <v>95</v>
      </c>
      <c r="E60" s="11">
        <v>18</v>
      </c>
      <c r="F60" s="8">
        <v>11</v>
      </c>
      <c r="G60" s="8">
        <v>7</v>
      </c>
      <c r="H60" s="8">
        <v>44</v>
      </c>
      <c r="I60" s="8">
        <v>12</v>
      </c>
      <c r="J60" s="8">
        <v>32</v>
      </c>
      <c r="K60" s="8">
        <v>44</v>
      </c>
      <c r="L60" s="8">
        <v>27</v>
      </c>
      <c r="M60" s="8">
        <v>17</v>
      </c>
      <c r="N60" s="8">
        <v>39</v>
      </c>
      <c r="O60" s="8">
        <v>16</v>
      </c>
      <c r="P60" s="8">
        <v>23</v>
      </c>
      <c r="Q60" s="8">
        <v>49</v>
      </c>
      <c r="R60" s="8">
        <v>4</v>
      </c>
      <c r="S60" s="8">
        <v>45</v>
      </c>
      <c r="T60" s="8">
        <v>6</v>
      </c>
      <c r="U60" s="8">
        <v>0</v>
      </c>
      <c r="V60" s="8">
        <v>6</v>
      </c>
      <c r="W60" s="8">
        <v>0</v>
      </c>
      <c r="X60" s="8">
        <v>0</v>
      </c>
      <c r="Y60" s="8">
        <v>0</v>
      </c>
    </row>
    <row r="61" spans="1:25" x14ac:dyDescent="0.25">
      <c r="A61" s="5" t="s">
        <v>10</v>
      </c>
      <c r="B61" s="11">
        <v>203</v>
      </c>
      <c r="C61" s="11">
        <v>84</v>
      </c>
      <c r="D61" s="11">
        <v>119</v>
      </c>
      <c r="E61" s="11">
        <v>18</v>
      </c>
      <c r="F61" s="8">
        <v>11</v>
      </c>
      <c r="G61" s="8">
        <v>7</v>
      </c>
      <c r="H61" s="8">
        <v>45</v>
      </c>
      <c r="I61" s="8">
        <v>20</v>
      </c>
      <c r="J61" s="8">
        <v>25</v>
      </c>
      <c r="K61" s="8">
        <v>46</v>
      </c>
      <c r="L61" s="8">
        <v>34</v>
      </c>
      <c r="M61" s="8">
        <v>12</v>
      </c>
      <c r="N61" s="8">
        <v>43</v>
      </c>
      <c r="O61" s="8">
        <v>15</v>
      </c>
      <c r="P61" s="8">
        <v>28</v>
      </c>
      <c r="Q61" s="8">
        <v>48</v>
      </c>
      <c r="R61" s="8">
        <v>2</v>
      </c>
      <c r="S61" s="8">
        <v>46</v>
      </c>
      <c r="T61" s="8">
        <v>3</v>
      </c>
      <c r="U61" s="8">
        <v>2</v>
      </c>
      <c r="V61" s="8">
        <v>1</v>
      </c>
      <c r="W61" s="8">
        <v>0</v>
      </c>
      <c r="X61" s="8">
        <v>0</v>
      </c>
      <c r="Y61" s="8">
        <v>0</v>
      </c>
    </row>
    <row r="62" spans="1:25" x14ac:dyDescent="0.25">
      <c r="A62" s="5" t="s">
        <v>11</v>
      </c>
      <c r="B62" s="11">
        <v>85</v>
      </c>
      <c r="C62" s="11">
        <v>51</v>
      </c>
      <c r="D62" s="11">
        <v>34</v>
      </c>
      <c r="E62" s="11">
        <v>11</v>
      </c>
      <c r="F62" s="8">
        <v>12</v>
      </c>
      <c r="G62" s="8">
        <v>1</v>
      </c>
      <c r="H62" s="8">
        <v>17</v>
      </c>
      <c r="I62" s="8">
        <v>8</v>
      </c>
      <c r="J62" s="8">
        <v>9</v>
      </c>
      <c r="K62" s="8">
        <v>19</v>
      </c>
      <c r="L62" s="8">
        <v>15</v>
      </c>
      <c r="M62" s="8">
        <v>4</v>
      </c>
      <c r="N62" s="8">
        <v>17</v>
      </c>
      <c r="O62" s="8">
        <v>11</v>
      </c>
      <c r="P62" s="8">
        <v>6</v>
      </c>
      <c r="Q62" s="8">
        <v>16</v>
      </c>
      <c r="R62" s="8">
        <v>5</v>
      </c>
      <c r="S62" s="8">
        <v>11</v>
      </c>
      <c r="T62" s="8">
        <v>0</v>
      </c>
      <c r="U62" s="8">
        <v>0</v>
      </c>
      <c r="V62" s="8">
        <v>0</v>
      </c>
      <c r="W62" s="8">
        <v>5</v>
      </c>
      <c r="X62" s="8">
        <v>2</v>
      </c>
      <c r="Y62" s="8">
        <v>3</v>
      </c>
    </row>
    <row r="63" spans="1:25" x14ac:dyDescent="0.25">
      <c r="A63" s="5" t="s">
        <v>12</v>
      </c>
      <c r="B63" s="11">
        <v>81</v>
      </c>
      <c r="C63" s="11">
        <v>37</v>
      </c>
      <c r="D63" s="11">
        <v>44</v>
      </c>
      <c r="E63" s="11">
        <v>3</v>
      </c>
      <c r="F63" s="8">
        <v>3</v>
      </c>
      <c r="G63" s="8">
        <v>0</v>
      </c>
      <c r="H63" s="8">
        <v>17</v>
      </c>
      <c r="I63" s="8">
        <v>5</v>
      </c>
      <c r="J63" s="8">
        <v>12</v>
      </c>
      <c r="K63" s="8">
        <v>24</v>
      </c>
      <c r="L63" s="8">
        <v>17</v>
      </c>
      <c r="M63" s="8">
        <v>7</v>
      </c>
      <c r="N63" s="8">
        <v>6</v>
      </c>
      <c r="O63" s="8">
        <v>4</v>
      </c>
      <c r="P63" s="8">
        <v>2</v>
      </c>
      <c r="Q63" s="8">
        <v>15</v>
      </c>
      <c r="R63" s="8">
        <v>3</v>
      </c>
      <c r="S63" s="8">
        <v>12</v>
      </c>
      <c r="T63" s="8">
        <v>0</v>
      </c>
      <c r="U63" s="8">
        <v>0</v>
      </c>
      <c r="V63" s="8">
        <v>0</v>
      </c>
      <c r="W63" s="8">
        <v>16</v>
      </c>
      <c r="X63" s="8">
        <v>5</v>
      </c>
      <c r="Y63" s="8">
        <v>11</v>
      </c>
    </row>
    <row r="64" spans="1:25" x14ac:dyDescent="0.25">
      <c r="A64" s="5" t="s">
        <v>13</v>
      </c>
      <c r="B64" s="11">
        <v>66</v>
      </c>
      <c r="C64" s="11">
        <v>26</v>
      </c>
      <c r="D64" s="11">
        <v>40</v>
      </c>
      <c r="E64" s="11">
        <v>7</v>
      </c>
      <c r="F64" s="8">
        <v>4</v>
      </c>
      <c r="G64" s="8">
        <v>3</v>
      </c>
      <c r="H64" s="8">
        <v>14</v>
      </c>
      <c r="I64" s="8">
        <v>3</v>
      </c>
      <c r="J64" s="8">
        <v>11</v>
      </c>
      <c r="K64" s="8">
        <v>21</v>
      </c>
      <c r="L64" s="8">
        <v>8</v>
      </c>
      <c r="M64" s="8">
        <v>13</v>
      </c>
      <c r="N64" s="8">
        <v>11</v>
      </c>
      <c r="O64" s="8">
        <v>7</v>
      </c>
      <c r="P64" s="8">
        <v>4</v>
      </c>
      <c r="Q64" s="8">
        <v>13</v>
      </c>
      <c r="R64" s="8">
        <v>4</v>
      </c>
      <c r="S64" s="8">
        <v>9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</row>
    <row r="65" spans="1:25" x14ac:dyDescent="0.25">
      <c r="A65" s="7" t="s">
        <v>14</v>
      </c>
      <c r="B65" s="11">
        <v>32</v>
      </c>
      <c r="C65" s="11">
        <v>12</v>
      </c>
      <c r="D65" s="11">
        <v>20</v>
      </c>
      <c r="E65" s="11">
        <v>2</v>
      </c>
      <c r="F65" s="6">
        <v>1</v>
      </c>
      <c r="G65" s="6">
        <v>1</v>
      </c>
      <c r="H65" s="6">
        <v>6</v>
      </c>
      <c r="I65" s="6">
        <v>3</v>
      </c>
      <c r="J65" s="6">
        <v>3</v>
      </c>
      <c r="K65" s="6">
        <v>6</v>
      </c>
      <c r="L65" s="6">
        <v>2</v>
      </c>
      <c r="M65" s="6">
        <v>4</v>
      </c>
      <c r="N65" s="6">
        <v>6</v>
      </c>
      <c r="O65" s="6">
        <v>3</v>
      </c>
      <c r="P65" s="6">
        <v>3</v>
      </c>
      <c r="Q65" s="6">
        <v>6</v>
      </c>
      <c r="R65" s="6">
        <v>2</v>
      </c>
      <c r="S65" s="6">
        <v>4</v>
      </c>
      <c r="T65" s="6">
        <v>0</v>
      </c>
      <c r="U65" s="6">
        <v>0</v>
      </c>
      <c r="V65" s="6">
        <v>0</v>
      </c>
      <c r="W65" s="6">
        <v>6</v>
      </c>
      <c r="X65" s="6">
        <v>1</v>
      </c>
      <c r="Y65" s="6">
        <v>5</v>
      </c>
    </row>
    <row r="66" spans="1:25" x14ac:dyDescent="0.25">
      <c r="A66" s="24" t="s">
        <v>17</v>
      </c>
      <c r="B66" s="24"/>
      <c r="C66" s="24"/>
      <c r="D66" s="24"/>
      <c r="E66" s="24"/>
      <c r="F66" s="24"/>
      <c r="G66" s="24"/>
      <c r="H66" s="10"/>
    </row>
    <row r="67" spans="1:25" x14ac:dyDescent="0.25">
      <c r="A67" s="25" t="s">
        <v>19</v>
      </c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</row>
    <row r="69" spans="1:25" ht="19.5" x14ac:dyDescent="0.25">
      <c r="A69" s="26" t="s">
        <v>26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</row>
    <row r="70" spans="1:25" x14ac:dyDescent="0.25">
      <c r="A70" s="27" t="s">
        <v>47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</row>
    <row r="71" spans="1:25" x14ac:dyDescent="0.25">
      <c r="A71" s="28" t="s">
        <v>18</v>
      </c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</row>
    <row r="72" spans="1:25" x14ac:dyDescent="0.25">
      <c r="A72" s="29" t="s">
        <v>25</v>
      </c>
      <c r="B72" s="31" t="s">
        <v>20</v>
      </c>
      <c r="C72" s="32"/>
      <c r="D72" s="33"/>
      <c r="E72" s="34" t="s">
        <v>0</v>
      </c>
      <c r="F72" s="35"/>
      <c r="G72" s="36"/>
      <c r="H72" s="34" t="s">
        <v>1</v>
      </c>
      <c r="I72" s="35"/>
      <c r="J72" s="36"/>
      <c r="K72" s="34" t="s">
        <v>2</v>
      </c>
      <c r="L72" s="35"/>
      <c r="M72" s="36"/>
      <c r="N72" s="34" t="s">
        <v>3</v>
      </c>
      <c r="O72" s="35"/>
      <c r="P72" s="36"/>
      <c r="Q72" s="34" t="s">
        <v>4</v>
      </c>
      <c r="R72" s="35"/>
      <c r="S72" s="36"/>
      <c r="T72" s="34" t="s">
        <v>15</v>
      </c>
      <c r="U72" s="35"/>
      <c r="V72" s="36"/>
      <c r="W72" s="34" t="s">
        <v>16</v>
      </c>
      <c r="X72" s="35"/>
      <c r="Y72" s="36"/>
    </row>
    <row r="73" spans="1:25" x14ac:dyDescent="0.25">
      <c r="A73" s="30"/>
      <c r="B73" s="9" t="s">
        <v>21</v>
      </c>
      <c r="C73" s="9" t="s">
        <v>5</v>
      </c>
      <c r="D73" s="9" t="s">
        <v>6</v>
      </c>
      <c r="E73" s="9" t="s">
        <v>21</v>
      </c>
      <c r="F73" s="2" t="s">
        <v>5</v>
      </c>
      <c r="G73" s="2" t="s">
        <v>6</v>
      </c>
      <c r="H73" s="2" t="s">
        <v>21</v>
      </c>
      <c r="I73" s="2" t="s">
        <v>5</v>
      </c>
      <c r="J73" s="2" t="s">
        <v>6</v>
      </c>
      <c r="K73" s="2" t="s">
        <v>21</v>
      </c>
      <c r="L73" s="2" t="s">
        <v>5</v>
      </c>
      <c r="M73" s="2" t="s">
        <v>6</v>
      </c>
      <c r="N73" s="2" t="s">
        <v>21</v>
      </c>
      <c r="O73" s="2" t="s">
        <v>5</v>
      </c>
      <c r="P73" s="2" t="s">
        <v>6</v>
      </c>
      <c r="Q73" s="2" t="s">
        <v>21</v>
      </c>
      <c r="R73" s="2" t="s">
        <v>5</v>
      </c>
      <c r="S73" s="2" t="s">
        <v>6</v>
      </c>
      <c r="T73" s="2" t="s">
        <v>21</v>
      </c>
      <c r="U73" s="2" t="s">
        <v>5</v>
      </c>
      <c r="V73" s="2" t="s">
        <v>6</v>
      </c>
      <c r="W73" s="2" t="s">
        <v>21</v>
      </c>
      <c r="X73" s="2" t="s">
        <v>5</v>
      </c>
      <c r="Y73" s="2" t="s">
        <v>6</v>
      </c>
    </row>
    <row r="74" spans="1:25" x14ac:dyDescent="0.25">
      <c r="A74" s="4" t="s">
        <v>20</v>
      </c>
      <c r="B74" s="12">
        <f t="shared" ref="B74:Y74" si="22">B75+B76+B77+B78+B79+B80+B81+B82+B83</f>
        <v>1117</v>
      </c>
      <c r="C74" s="12">
        <f t="shared" si="22"/>
        <v>472</v>
      </c>
      <c r="D74" s="12">
        <f t="shared" si="22"/>
        <v>645</v>
      </c>
      <c r="E74" s="12">
        <f t="shared" si="22"/>
        <v>96</v>
      </c>
      <c r="F74" s="12">
        <f t="shared" si="22"/>
        <v>67</v>
      </c>
      <c r="G74" s="12">
        <f t="shared" si="22"/>
        <v>29</v>
      </c>
      <c r="H74" s="12">
        <f t="shared" si="22"/>
        <v>246</v>
      </c>
      <c r="I74" s="12">
        <f t="shared" si="22"/>
        <v>88</v>
      </c>
      <c r="J74" s="12">
        <f t="shared" si="22"/>
        <v>158</v>
      </c>
      <c r="K74" s="12">
        <f t="shared" si="22"/>
        <v>266</v>
      </c>
      <c r="L74" s="12">
        <f t="shared" si="22"/>
        <v>163</v>
      </c>
      <c r="M74" s="12">
        <f t="shared" si="22"/>
        <v>103</v>
      </c>
      <c r="N74" s="12">
        <f t="shared" si="22"/>
        <v>204</v>
      </c>
      <c r="O74" s="12">
        <f t="shared" si="22"/>
        <v>93</v>
      </c>
      <c r="P74" s="12">
        <f t="shared" si="22"/>
        <v>111</v>
      </c>
      <c r="Q74" s="12">
        <f t="shared" si="22"/>
        <v>247</v>
      </c>
      <c r="R74" s="12">
        <f t="shared" si="22"/>
        <v>39</v>
      </c>
      <c r="S74" s="12">
        <f t="shared" si="22"/>
        <v>208</v>
      </c>
      <c r="T74" s="12">
        <f t="shared" si="22"/>
        <v>16</v>
      </c>
      <c r="U74" s="12">
        <f t="shared" si="22"/>
        <v>6</v>
      </c>
      <c r="V74" s="12">
        <f t="shared" si="22"/>
        <v>10</v>
      </c>
      <c r="W74" s="12">
        <f t="shared" si="22"/>
        <v>36</v>
      </c>
      <c r="X74" s="12">
        <f t="shared" si="22"/>
        <v>15</v>
      </c>
      <c r="Y74" s="12">
        <f t="shared" si="22"/>
        <v>21</v>
      </c>
    </row>
    <row r="75" spans="1:25" x14ac:dyDescent="0.25">
      <c r="A75" s="5" t="s">
        <v>7</v>
      </c>
      <c r="B75" s="11">
        <v>110</v>
      </c>
      <c r="C75" s="11">
        <v>55</v>
      </c>
      <c r="D75" s="11">
        <v>55</v>
      </c>
      <c r="E75" s="11">
        <v>10</v>
      </c>
      <c r="F75" s="8">
        <v>8</v>
      </c>
      <c r="G75" s="8">
        <v>2</v>
      </c>
      <c r="H75" s="8">
        <v>23</v>
      </c>
      <c r="I75" s="8">
        <v>10</v>
      </c>
      <c r="J75" s="8">
        <v>13</v>
      </c>
      <c r="K75" s="8">
        <v>30</v>
      </c>
      <c r="L75" s="8">
        <v>17</v>
      </c>
      <c r="M75" s="8">
        <v>13</v>
      </c>
      <c r="N75" s="8">
        <v>21</v>
      </c>
      <c r="O75" s="8">
        <v>9</v>
      </c>
      <c r="P75" s="8">
        <v>12</v>
      </c>
      <c r="Q75" s="8">
        <v>26</v>
      </c>
      <c r="R75" s="8">
        <v>11</v>
      </c>
      <c r="S75" s="8">
        <v>15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</row>
    <row r="76" spans="1:25" x14ac:dyDescent="0.25">
      <c r="A76" s="5" t="s">
        <v>8</v>
      </c>
      <c r="B76" s="11">
        <v>330</v>
      </c>
      <c r="C76" s="11">
        <v>144</v>
      </c>
      <c r="D76" s="11">
        <v>186</v>
      </c>
      <c r="E76" s="11">
        <v>25</v>
      </c>
      <c r="F76" s="8">
        <v>19</v>
      </c>
      <c r="G76" s="8">
        <v>6</v>
      </c>
      <c r="H76" s="8">
        <v>77</v>
      </c>
      <c r="I76" s="8">
        <v>31</v>
      </c>
      <c r="J76" s="8">
        <v>46</v>
      </c>
      <c r="K76" s="8">
        <v>76</v>
      </c>
      <c r="L76" s="8">
        <v>46</v>
      </c>
      <c r="M76" s="8">
        <v>30</v>
      </c>
      <c r="N76" s="8">
        <v>59</v>
      </c>
      <c r="O76" s="8">
        <v>27</v>
      </c>
      <c r="P76" s="8">
        <v>32</v>
      </c>
      <c r="Q76" s="8">
        <v>71</v>
      </c>
      <c r="R76" s="8">
        <v>9</v>
      </c>
      <c r="S76" s="8">
        <v>62</v>
      </c>
      <c r="T76" s="8">
        <v>7</v>
      </c>
      <c r="U76" s="8">
        <v>4</v>
      </c>
      <c r="V76" s="8">
        <v>3</v>
      </c>
      <c r="W76" s="8">
        <v>15</v>
      </c>
      <c r="X76" s="8">
        <v>8</v>
      </c>
      <c r="Y76" s="8">
        <v>7</v>
      </c>
    </row>
    <row r="77" spans="1:25" x14ac:dyDescent="0.25">
      <c r="A77" s="5" t="s">
        <v>9</v>
      </c>
      <c r="B77" s="11">
        <v>199</v>
      </c>
      <c r="C77" s="11">
        <v>70</v>
      </c>
      <c r="D77" s="11">
        <v>129</v>
      </c>
      <c r="E77" s="11">
        <v>18</v>
      </c>
      <c r="F77" s="8">
        <v>11</v>
      </c>
      <c r="G77" s="8">
        <v>7</v>
      </c>
      <c r="H77" s="8">
        <v>44</v>
      </c>
      <c r="I77" s="8">
        <v>12</v>
      </c>
      <c r="J77" s="8">
        <v>32</v>
      </c>
      <c r="K77" s="8">
        <v>43</v>
      </c>
      <c r="L77" s="8">
        <v>25</v>
      </c>
      <c r="M77" s="8">
        <v>18</v>
      </c>
      <c r="N77" s="8">
        <v>39</v>
      </c>
      <c r="O77" s="8">
        <v>18</v>
      </c>
      <c r="P77" s="8">
        <v>21</v>
      </c>
      <c r="Q77" s="8">
        <v>49</v>
      </c>
      <c r="R77" s="8">
        <v>4</v>
      </c>
      <c r="S77" s="8">
        <v>45</v>
      </c>
      <c r="T77" s="8">
        <v>6</v>
      </c>
      <c r="U77" s="8">
        <v>0</v>
      </c>
      <c r="V77" s="8">
        <v>6</v>
      </c>
      <c r="W77" s="8">
        <v>0</v>
      </c>
      <c r="X77" s="8">
        <v>0</v>
      </c>
      <c r="Y77" s="8">
        <v>0</v>
      </c>
    </row>
    <row r="78" spans="1:25" x14ac:dyDescent="0.25">
      <c r="A78" s="5" t="s">
        <v>10</v>
      </c>
      <c r="B78" s="11">
        <v>176</v>
      </c>
      <c r="C78" s="11">
        <v>67</v>
      </c>
      <c r="D78" s="11">
        <v>109</v>
      </c>
      <c r="E78" s="11">
        <v>15</v>
      </c>
      <c r="F78" s="8">
        <v>9</v>
      </c>
      <c r="G78" s="8">
        <v>6</v>
      </c>
      <c r="H78" s="8">
        <v>40</v>
      </c>
      <c r="I78" s="8">
        <v>16</v>
      </c>
      <c r="J78" s="8">
        <v>24</v>
      </c>
      <c r="K78" s="8">
        <v>39</v>
      </c>
      <c r="L78" s="8">
        <v>28</v>
      </c>
      <c r="M78" s="8">
        <v>11</v>
      </c>
      <c r="N78" s="8">
        <v>37</v>
      </c>
      <c r="O78" s="8">
        <v>10</v>
      </c>
      <c r="P78" s="8">
        <v>27</v>
      </c>
      <c r="Q78" s="8">
        <v>42</v>
      </c>
      <c r="R78" s="8">
        <v>2</v>
      </c>
      <c r="S78" s="8">
        <v>40</v>
      </c>
      <c r="T78" s="8">
        <v>3</v>
      </c>
      <c r="U78" s="8">
        <v>2</v>
      </c>
      <c r="V78" s="8">
        <v>1</v>
      </c>
      <c r="W78" s="8">
        <v>0</v>
      </c>
      <c r="X78" s="8">
        <v>0</v>
      </c>
      <c r="Y78" s="8">
        <v>0</v>
      </c>
    </row>
    <row r="79" spans="1:25" x14ac:dyDescent="0.25">
      <c r="A79" s="5" t="s">
        <v>11</v>
      </c>
      <c r="B79" s="11">
        <v>53</v>
      </c>
      <c r="C79" s="11">
        <v>36</v>
      </c>
      <c r="D79" s="11">
        <v>17</v>
      </c>
      <c r="E79" s="11">
        <v>7</v>
      </c>
      <c r="F79" s="8">
        <v>7</v>
      </c>
      <c r="G79" s="8">
        <v>0</v>
      </c>
      <c r="H79" s="8">
        <v>10</v>
      </c>
      <c r="I79" s="8">
        <v>4</v>
      </c>
      <c r="J79" s="8">
        <v>6</v>
      </c>
      <c r="K79" s="8">
        <v>12</v>
      </c>
      <c r="L79" s="8">
        <v>11</v>
      </c>
      <c r="M79" s="8">
        <v>1</v>
      </c>
      <c r="N79" s="8">
        <v>10</v>
      </c>
      <c r="O79" s="8">
        <v>9</v>
      </c>
      <c r="P79" s="8">
        <v>1</v>
      </c>
      <c r="Q79" s="8">
        <v>9</v>
      </c>
      <c r="R79" s="8">
        <v>3</v>
      </c>
      <c r="S79" s="8">
        <v>6</v>
      </c>
      <c r="T79" s="8">
        <v>0</v>
      </c>
      <c r="U79" s="8">
        <v>0</v>
      </c>
      <c r="V79" s="8">
        <v>0</v>
      </c>
      <c r="W79" s="8">
        <v>5</v>
      </c>
      <c r="X79" s="8">
        <v>2</v>
      </c>
      <c r="Y79" s="8">
        <v>3</v>
      </c>
    </row>
    <row r="80" spans="1:25" x14ac:dyDescent="0.25">
      <c r="A80" s="5" t="s">
        <v>12</v>
      </c>
      <c r="B80" s="11">
        <v>103</v>
      </c>
      <c r="C80" s="11">
        <v>40</v>
      </c>
      <c r="D80" s="11">
        <v>63</v>
      </c>
      <c r="E80" s="11">
        <v>6</v>
      </c>
      <c r="F80" s="8">
        <v>4</v>
      </c>
      <c r="G80" s="8">
        <v>2</v>
      </c>
      <c r="H80" s="8">
        <v>21</v>
      </c>
      <c r="I80" s="8">
        <v>5</v>
      </c>
      <c r="J80" s="8">
        <v>16</v>
      </c>
      <c r="K80" s="8">
        <v>29</v>
      </c>
      <c r="L80" s="8">
        <v>19</v>
      </c>
      <c r="M80" s="8">
        <v>10</v>
      </c>
      <c r="N80" s="8">
        <v>11</v>
      </c>
      <c r="O80" s="8">
        <v>4</v>
      </c>
      <c r="P80" s="8">
        <v>7</v>
      </c>
      <c r="Q80" s="8">
        <v>20</v>
      </c>
      <c r="R80" s="8">
        <v>3</v>
      </c>
      <c r="S80" s="8">
        <v>17</v>
      </c>
      <c r="T80" s="8">
        <v>0</v>
      </c>
      <c r="U80" s="8">
        <v>0</v>
      </c>
      <c r="V80" s="8">
        <v>0</v>
      </c>
      <c r="W80" s="8">
        <v>16</v>
      </c>
      <c r="X80" s="8">
        <v>5</v>
      </c>
      <c r="Y80" s="8">
        <v>11</v>
      </c>
    </row>
    <row r="81" spans="1:25" x14ac:dyDescent="0.25">
      <c r="A81" s="5" t="s">
        <v>13</v>
      </c>
      <c r="B81" s="11">
        <v>66</v>
      </c>
      <c r="C81" s="11">
        <v>26</v>
      </c>
      <c r="D81" s="11">
        <v>40</v>
      </c>
      <c r="E81" s="11">
        <v>7</v>
      </c>
      <c r="F81" s="8">
        <v>4</v>
      </c>
      <c r="G81" s="8">
        <v>3</v>
      </c>
      <c r="H81" s="8">
        <v>14</v>
      </c>
      <c r="I81" s="8">
        <v>3</v>
      </c>
      <c r="J81" s="8">
        <v>11</v>
      </c>
      <c r="K81" s="8">
        <v>21</v>
      </c>
      <c r="L81" s="8">
        <v>8</v>
      </c>
      <c r="M81" s="8">
        <v>13</v>
      </c>
      <c r="N81" s="8">
        <v>11</v>
      </c>
      <c r="O81" s="8">
        <v>7</v>
      </c>
      <c r="P81" s="8">
        <v>4</v>
      </c>
      <c r="Q81" s="8">
        <v>13</v>
      </c>
      <c r="R81" s="8">
        <v>4</v>
      </c>
      <c r="S81" s="8">
        <v>9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</row>
    <row r="82" spans="1:25" x14ac:dyDescent="0.25">
      <c r="A82" s="5" t="s">
        <v>14</v>
      </c>
      <c r="B82" s="11">
        <v>57</v>
      </c>
      <c r="C82" s="11">
        <v>22</v>
      </c>
      <c r="D82" s="11">
        <v>35</v>
      </c>
      <c r="E82" s="11">
        <v>5</v>
      </c>
      <c r="F82" s="8">
        <v>3</v>
      </c>
      <c r="G82" s="8">
        <v>2</v>
      </c>
      <c r="H82" s="8">
        <v>12</v>
      </c>
      <c r="I82" s="8">
        <v>4</v>
      </c>
      <c r="J82" s="8">
        <v>8</v>
      </c>
      <c r="K82" s="8">
        <v>11</v>
      </c>
      <c r="L82" s="8">
        <v>4</v>
      </c>
      <c r="M82" s="8">
        <v>7</v>
      </c>
      <c r="N82" s="8">
        <v>12</v>
      </c>
      <c r="O82" s="8">
        <v>7</v>
      </c>
      <c r="P82" s="8">
        <v>5</v>
      </c>
      <c r="Q82" s="8">
        <v>11</v>
      </c>
      <c r="R82" s="8">
        <v>3</v>
      </c>
      <c r="S82" s="8">
        <v>8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</row>
    <row r="83" spans="1:25" x14ac:dyDescent="0.25">
      <c r="A83" s="7" t="s">
        <v>48</v>
      </c>
      <c r="B83" s="11">
        <v>23</v>
      </c>
      <c r="C83" s="11">
        <v>12</v>
      </c>
      <c r="D83" s="11">
        <v>11</v>
      </c>
      <c r="E83" s="11">
        <v>3</v>
      </c>
      <c r="F83" s="6">
        <v>2</v>
      </c>
      <c r="G83" s="6">
        <v>1</v>
      </c>
      <c r="H83" s="6">
        <v>5</v>
      </c>
      <c r="I83" s="6">
        <v>3</v>
      </c>
      <c r="J83" s="6">
        <v>2</v>
      </c>
      <c r="K83" s="6">
        <v>5</v>
      </c>
      <c r="L83" s="6">
        <v>5</v>
      </c>
      <c r="M83" s="6">
        <v>0</v>
      </c>
      <c r="N83" s="6">
        <v>4</v>
      </c>
      <c r="O83" s="6">
        <v>2</v>
      </c>
      <c r="P83" s="6">
        <v>2</v>
      </c>
      <c r="Q83" s="6">
        <v>6</v>
      </c>
      <c r="R83" s="6">
        <v>0</v>
      </c>
      <c r="S83" s="6">
        <v>6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</row>
    <row r="84" spans="1:25" x14ac:dyDescent="0.25">
      <c r="A84" s="24" t="s">
        <v>17</v>
      </c>
      <c r="B84" s="24"/>
      <c r="C84" s="24"/>
      <c r="D84" s="24"/>
      <c r="E84" s="24"/>
      <c r="F84" s="24"/>
      <c r="G84" s="24"/>
      <c r="H84" s="10"/>
    </row>
    <row r="85" spans="1:25" x14ac:dyDescent="0.25">
      <c r="A85" s="25" t="s">
        <v>19</v>
      </c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</row>
    <row r="87" spans="1:25" ht="19.5" x14ac:dyDescent="0.25">
      <c r="A87" s="26" t="s">
        <v>26</v>
      </c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</row>
    <row r="88" spans="1:25" x14ac:dyDescent="0.25">
      <c r="A88" s="27" t="s">
        <v>49</v>
      </c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</row>
    <row r="89" spans="1:25" x14ac:dyDescent="0.25">
      <c r="A89" s="28" t="s">
        <v>18</v>
      </c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</row>
    <row r="90" spans="1:25" x14ac:dyDescent="0.25">
      <c r="A90" s="29" t="s">
        <v>25</v>
      </c>
      <c r="B90" s="31" t="s">
        <v>20</v>
      </c>
      <c r="C90" s="32"/>
      <c r="D90" s="33"/>
      <c r="E90" s="34" t="s">
        <v>0</v>
      </c>
      <c r="F90" s="35"/>
      <c r="G90" s="36"/>
      <c r="H90" s="34" t="s">
        <v>1</v>
      </c>
      <c r="I90" s="35"/>
      <c r="J90" s="36"/>
      <c r="K90" s="34" t="s">
        <v>2</v>
      </c>
      <c r="L90" s="35"/>
      <c r="M90" s="36"/>
      <c r="N90" s="34" t="s">
        <v>3</v>
      </c>
      <c r="O90" s="35"/>
      <c r="P90" s="36"/>
      <c r="Q90" s="34" t="s">
        <v>4</v>
      </c>
      <c r="R90" s="35"/>
      <c r="S90" s="36"/>
      <c r="T90" s="34" t="s">
        <v>15</v>
      </c>
      <c r="U90" s="35"/>
      <c r="V90" s="36"/>
      <c r="W90" s="34" t="s">
        <v>16</v>
      </c>
      <c r="X90" s="35"/>
      <c r="Y90" s="36"/>
    </row>
    <row r="91" spans="1:25" x14ac:dyDescent="0.25">
      <c r="A91" s="30"/>
      <c r="B91" s="9" t="s">
        <v>21</v>
      </c>
      <c r="C91" s="9" t="s">
        <v>5</v>
      </c>
      <c r="D91" s="9" t="s">
        <v>6</v>
      </c>
      <c r="E91" s="9" t="s">
        <v>21</v>
      </c>
      <c r="F91" s="2" t="s">
        <v>5</v>
      </c>
      <c r="G91" s="2" t="s">
        <v>6</v>
      </c>
      <c r="H91" s="2" t="s">
        <v>21</v>
      </c>
      <c r="I91" s="2" t="s">
        <v>5</v>
      </c>
      <c r="J91" s="2" t="s">
        <v>6</v>
      </c>
      <c r="K91" s="2" t="s">
        <v>21</v>
      </c>
      <c r="L91" s="2" t="s">
        <v>5</v>
      </c>
      <c r="M91" s="2" t="s">
        <v>6</v>
      </c>
      <c r="N91" s="2" t="s">
        <v>21</v>
      </c>
      <c r="O91" s="2" t="s">
        <v>5</v>
      </c>
      <c r="P91" s="2" t="s">
        <v>6</v>
      </c>
      <c r="Q91" s="2" t="s">
        <v>21</v>
      </c>
      <c r="R91" s="2" t="s">
        <v>5</v>
      </c>
      <c r="S91" s="2" t="s">
        <v>6</v>
      </c>
      <c r="T91" s="2" t="s">
        <v>21</v>
      </c>
      <c r="U91" s="2" t="s">
        <v>5</v>
      </c>
      <c r="V91" s="2" t="s">
        <v>6</v>
      </c>
      <c r="W91" s="2" t="s">
        <v>21</v>
      </c>
      <c r="X91" s="2" t="s">
        <v>5</v>
      </c>
      <c r="Y91" s="2" t="s">
        <v>6</v>
      </c>
    </row>
    <row r="92" spans="1:25" x14ac:dyDescent="0.25">
      <c r="A92" s="4" t="s">
        <v>20</v>
      </c>
      <c r="B92" s="11">
        <f t="shared" ref="B92:B101" si="23">E92+H92+K92+N92+Q92+T92+W92</f>
        <v>1196</v>
      </c>
      <c r="C92" s="11">
        <f t="shared" ref="C92:C101" si="24">F92+I92+L92+O92+R92+U92+X92</f>
        <v>507</v>
      </c>
      <c r="D92" s="11">
        <f t="shared" ref="D92:D101" si="25">G92+J92+M92+P92+S92+V92+Y92</f>
        <v>689</v>
      </c>
      <c r="E92" s="12">
        <f t="shared" ref="E92:Y92" si="26">E93+E94+E95+E96+E97+E98+E99+E100+E101</f>
        <v>106</v>
      </c>
      <c r="F92" s="12">
        <f t="shared" si="26"/>
        <v>72</v>
      </c>
      <c r="G92" s="12">
        <f t="shared" si="26"/>
        <v>34</v>
      </c>
      <c r="H92" s="12">
        <f t="shared" si="26"/>
        <v>261</v>
      </c>
      <c r="I92" s="12">
        <f t="shared" si="26"/>
        <v>95</v>
      </c>
      <c r="J92" s="12">
        <f t="shared" si="26"/>
        <v>166</v>
      </c>
      <c r="K92" s="12">
        <f t="shared" si="26"/>
        <v>283</v>
      </c>
      <c r="L92" s="12">
        <f t="shared" si="26"/>
        <v>170</v>
      </c>
      <c r="M92" s="12">
        <f t="shared" si="26"/>
        <v>113</v>
      </c>
      <c r="N92" s="12">
        <f t="shared" si="26"/>
        <v>219</v>
      </c>
      <c r="O92" s="12">
        <f t="shared" si="26"/>
        <v>100</v>
      </c>
      <c r="P92" s="12">
        <f t="shared" si="26"/>
        <v>119</v>
      </c>
      <c r="Q92" s="12">
        <f t="shared" si="26"/>
        <v>262</v>
      </c>
      <c r="R92" s="12">
        <f t="shared" si="26"/>
        <v>44</v>
      </c>
      <c r="S92" s="12">
        <f t="shared" si="26"/>
        <v>218</v>
      </c>
      <c r="T92" s="12">
        <f t="shared" si="26"/>
        <v>16</v>
      </c>
      <c r="U92" s="12">
        <f t="shared" si="26"/>
        <v>6</v>
      </c>
      <c r="V92" s="12">
        <f t="shared" si="26"/>
        <v>10</v>
      </c>
      <c r="W92" s="12">
        <f t="shared" si="26"/>
        <v>49</v>
      </c>
      <c r="X92" s="12">
        <f t="shared" si="26"/>
        <v>20</v>
      </c>
      <c r="Y92" s="12">
        <f t="shared" si="26"/>
        <v>29</v>
      </c>
    </row>
    <row r="93" spans="1:25" x14ac:dyDescent="0.25">
      <c r="A93" s="5" t="s">
        <v>7</v>
      </c>
      <c r="B93" s="11">
        <f t="shared" si="23"/>
        <v>160</v>
      </c>
      <c r="C93" s="11">
        <f t="shared" si="24"/>
        <v>75</v>
      </c>
      <c r="D93" s="11">
        <f t="shared" si="25"/>
        <v>85</v>
      </c>
      <c r="E93" s="11">
        <f>F93+G93</f>
        <v>16</v>
      </c>
      <c r="F93" s="8">
        <v>12</v>
      </c>
      <c r="G93" s="8">
        <v>4</v>
      </c>
      <c r="H93" s="8">
        <f>I93+J93</f>
        <v>33</v>
      </c>
      <c r="I93" s="8">
        <v>13</v>
      </c>
      <c r="J93" s="8">
        <v>20</v>
      </c>
      <c r="K93" s="8">
        <f>L93+M93</f>
        <v>41</v>
      </c>
      <c r="L93" s="8">
        <v>22</v>
      </c>
      <c r="M93" s="8">
        <v>19</v>
      </c>
      <c r="N93" s="8">
        <f>O93+P93</f>
        <v>32</v>
      </c>
      <c r="O93" s="8">
        <v>13</v>
      </c>
      <c r="P93" s="8">
        <v>19</v>
      </c>
      <c r="Q93" s="8">
        <f>R93+S93</f>
        <v>38</v>
      </c>
      <c r="R93" s="8">
        <v>15</v>
      </c>
      <c r="S93" s="8">
        <v>23</v>
      </c>
      <c r="T93" s="8">
        <f>U93+V93</f>
        <v>0</v>
      </c>
      <c r="U93" s="8">
        <v>0</v>
      </c>
      <c r="V93" s="8">
        <v>0</v>
      </c>
      <c r="W93" s="8">
        <f>X93+Y93</f>
        <v>0</v>
      </c>
      <c r="X93" s="8">
        <v>0</v>
      </c>
      <c r="Y93" s="8">
        <v>0</v>
      </c>
    </row>
    <row r="94" spans="1:25" x14ac:dyDescent="0.25">
      <c r="A94" s="5" t="s">
        <v>8</v>
      </c>
      <c r="B94" s="11">
        <f t="shared" si="23"/>
        <v>334</v>
      </c>
      <c r="C94" s="11">
        <f t="shared" si="24"/>
        <v>152</v>
      </c>
      <c r="D94" s="11">
        <f t="shared" si="25"/>
        <v>182</v>
      </c>
      <c r="E94" s="11">
        <f>F94+G94</f>
        <v>26</v>
      </c>
      <c r="F94" s="8">
        <v>19</v>
      </c>
      <c r="G94" s="8">
        <v>7</v>
      </c>
      <c r="H94" s="8">
        <f>I94+J94</f>
        <v>76</v>
      </c>
      <c r="I94" s="8">
        <v>33</v>
      </c>
      <c r="J94" s="8">
        <v>43</v>
      </c>
      <c r="K94" s="8">
        <f>L94+M94</f>
        <v>77</v>
      </c>
      <c r="L94" s="8">
        <v>47</v>
      </c>
      <c r="M94" s="8">
        <v>30</v>
      </c>
      <c r="N94" s="8">
        <f>O94+P94</f>
        <v>57</v>
      </c>
      <c r="O94" s="8">
        <v>29</v>
      </c>
      <c r="P94" s="8">
        <v>28</v>
      </c>
      <c r="Q94" s="8">
        <f>R94+S94</f>
        <v>69</v>
      </c>
      <c r="R94" s="8">
        <v>8</v>
      </c>
      <c r="S94" s="8">
        <v>61</v>
      </c>
      <c r="T94" s="8">
        <f>U94+V94</f>
        <v>7</v>
      </c>
      <c r="U94" s="8">
        <v>4</v>
      </c>
      <c r="V94" s="8">
        <v>3</v>
      </c>
      <c r="W94" s="8">
        <f>X94+Y94</f>
        <v>22</v>
      </c>
      <c r="X94" s="8">
        <v>12</v>
      </c>
      <c r="Y94" s="8">
        <v>10</v>
      </c>
    </row>
    <row r="95" spans="1:25" x14ac:dyDescent="0.25">
      <c r="A95" s="5" t="s">
        <v>9</v>
      </c>
      <c r="B95" s="11">
        <f t="shared" si="23"/>
        <v>224</v>
      </c>
      <c r="C95" s="11">
        <f t="shared" si="24"/>
        <v>77</v>
      </c>
      <c r="D95" s="11">
        <f t="shared" si="25"/>
        <v>147</v>
      </c>
      <c r="E95" s="11">
        <f>F95+G95</f>
        <v>21</v>
      </c>
      <c r="F95" s="8">
        <v>12</v>
      </c>
      <c r="G95" s="8">
        <v>9</v>
      </c>
      <c r="H95" s="8">
        <f>I95+J95</f>
        <v>50</v>
      </c>
      <c r="I95" s="8">
        <v>14</v>
      </c>
      <c r="J95" s="8">
        <v>36</v>
      </c>
      <c r="K95" s="8">
        <f>L95+M95</f>
        <v>48</v>
      </c>
      <c r="L95" s="8">
        <v>26</v>
      </c>
      <c r="M95" s="8">
        <v>22</v>
      </c>
      <c r="N95" s="8">
        <f>O95+P95</f>
        <v>45</v>
      </c>
      <c r="O95" s="8">
        <v>19</v>
      </c>
      <c r="P95" s="8">
        <v>26</v>
      </c>
      <c r="Q95" s="8">
        <f>R95+S95</f>
        <v>54</v>
      </c>
      <c r="R95" s="8">
        <v>6</v>
      </c>
      <c r="S95" s="8">
        <v>48</v>
      </c>
      <c r="T95" s="8">
        <f>U95+V95</f>
        <v>6</v>
      </c>
      <c r="U95" s="8">
        <v>0</v>
      </c>
      <c r="V95" s="8">
        <v>6</v>
      </c>
      <c r="W95" s="8">
        <f>X95+Y95</f>
        <v>0</v>
      </c>
      <c r="X95" s="8">
        <v>0</v>
      </c>
      <c r="Y95" s="8">
        <v>0</v>
      </c>
    </row>
    <row r="96" spans="1:25" x14ac:dyDescent="0.25">
      <c r="A96" s="5" t="s">
        <v>10</v>
      </c>
      <c r="B96" s="11">
        <f t="shared" si="23"/>
        <v>176</v>
      </c>
      <c r="C96" s="11">
        <f t="shared" si="24"/>
        <v>67</v>
      </c>
      <c r="D96" s="11">
        <f t="shared" si="25"/>
        <v>109</v>
      </c>
      <c r="E96" s="11">
        <v>15</v>
      </c>
      <c r="F96" s="8">
        <v>9</v>
      </c>
      <c r="G96" s="8">
        <v>6</v>
      </c>
      <c r="H96" s="8">
        <v>40</v>
      </c>
      <c r="I96" s="8">
        <v>16</v>
      </c>
      <c r="J96" s="8">
        <v>24</v>
      </c>
      <c r="K96" s="8">
        <v>39</v>
      </c>
      <c r="L96" s="8">
        <v>28</v>
      </c>
      <c r="M96" s="8">
        <v>11</v>
      </c>
      <c r="N96" s="8">
        <v>37</v>
      </c>
      <c r="O96" s="8">
        <v>10</v>
      </c>
      <c r="P96" s="8">
        <v>27</v>
      </c>
      <c r="Q96" s="8">
        <v>42</v>
      </c>
      <c r="R96" s="8">
        <v>2</v>
      </c>
      <c r="S96" s="8">
        <v>40</v>
      </c>
      <c r="T96" s="8">
        <v>3</v>
      </c>
      <c r="U96" s="8">
        <v>2</v>
      </c>
      <c r="V96" s="8">
        <v>1</v>
      </c>
      <c r="W96" s="8">
        <v>0</v>
      </c>
      <c r="X96" s="8">
        <v>0</v>
      </c>
      <c r="Y96" s="8">
        <v>0</v>
      </c>
    </row>
    <row r="97" spans="1:25" x14ac:dyDescent="0.25">
      <c r="A97" s="5" t="s">
        <v>11</v>
      </c>
      <c r="B97" s="11">
        <f t="shared" si="23"/>
        <v>53</v>
      </c>
      <c r="C97" s="11">
        <f t="shared" si="24"/>
        <v>36</v>
      </c>
      <c r="D97" s="11">
        <f t="shared" si="25"/>
        <v>17</v>
      </c>
      <c r="E97" s="11">
        <v>7</v>
      </c>
      <c r="F97" s="8">
        <v>7</v>
      </c>
      <c r="G97" s="8">
        <v>0</v>
      </c>
      <c r="H97" s="8">
        <v>10</v>
      </c>
      <c r="I97" s="8">
        <v>4</v>
      </c>
      <c r="J97" s="8">
        <v>6</v>
      </c>
      <c r="K97" s="8">
        <v>12</v>
      </c>
      <c r="L97" s="8">
        <v>11</v>
      </c>
      <c r="M97" s="8">
        <v>1</v>
      </c>
      <c r="N97" s="8">
        <v>10</v>
      </c>
      <c r="O97" s="8">
        <v>9</v>
      </c>
      <c r="P97" s="8">
        <v>1</v>
      </c>
      <c r="Q97" s="8">
        <v>9</v>
      </c>
      <c r="R97" s="8">
        <v>3</v>
      </c>
      <c r="S97" s="8">
        <v>6</v>
      </c>
      <c r="T97" s="8">
        <v>0</v>
      </c>
      <c r="U97" s="8">
        <v>0</v>
      </c>
      <c r="V97" s="8">
        <v>0</v>
      </c>
      <c r="W97" s="8">
        <v>5</v>
      </c>
      <c r="X97" s="8">
        <v>2</v>
      </c>
      <c r="Y97" s="8">
        <v>3</v>
      </c>
    </row>
    <row r="98" spans="1:25" x14ac:dyDescent="0.25">
      <c r="A98" s="5" t="s">
        <v>12</v>
      </c>
      <c r="B98" s="11">
        <f t="shared" si="23"/>
        <v>103</v>
      </c>
      <c r="C98" s="11">
        <f t="shared" si="24"/>
        <v>40</v>
      </c>
      <c r="D98" s="11">
        <f t="shared" si="25"/>
        <v>63</v>
      </c>
      <c r="E98" s="11">
        <v>6</v>
      </c>
      <c r="F98" s="8">
        <v>4</v>
      </c>
      <c r="G98" s="8">
        <v>2</v>
      </c>
      <c r="H98" s="8">
        <v>21</v>
      </c>
      <c r="I98" s="8">
        <v>5</v>
      </c>
      <c r="J98" s="8">
        <v>16</v>
      </c>
      <c r="K98" s="8">
        <v>29</v>
      </c>
      <c r="L98" s="8">
        <v>19</v>
      </c>
      <c r="M98" s="8">
        <v>10</v>
      </c>
      <c r="N98" s="8">
        <v>11</v>
      </c>
      <c r="O98" s="8">
        <v>4</v>
      </c>
      <c r="P98" s="8">
        <v>7</v>
      </c>
      <c r="Q98" s="8">
        <v>20</v>
      </c>
      <c r="R98" s="8">
        <v>3</v>
      </c>
      <c r="S98" s="8">
        <v>17</v>
      </c>
      <c r="T98" s="8">
        <v>0</v>
      </c>
      <c r="U98" s="8">
        <v>0</v>
      </c>
      <c r="V98" s="8">
        <v>0</v>
      </c>
      <c r="W98" s="8">
        <v>16</v>
      </c>
      <c r="X98" s="8">
        <v>5</v>
      </c>
      <c r="Y98" s="8">
        <v>11</v>
      </c>
    </row>
    <row r="99" spans="1:25" x14ac:dyDescent="0.25">
      <c r="A99" s="5" t="s">
        <v>13</v>
      </c>
      <c r="B99" s="11">
        <f t="shared" si="23"/>
        <v>66</v>
      </c>
      <c r="C99" s="11">
        <f t="shared" si="24"/>
        <v>26</v>
      </c>
      <c r="D99" s="11">
        <f t="shared" si="25"/>
        <v>40</v>
      </c>
      <c r="E99" s="11">
        <v>7</v>
      </c>
      <c r="F99" s="8">
        <v>4</v>
      </c>
      <c r="G99" s="8">
        <v>3</v>
      </c>
      <c r="H99" s="8">
        <v>14</v>
      </c>
      <c r="I99" s="8">
        <v>3</v>
      </c>
      <c r="J99" s="8">
        <v>11</v>
      </c>
      <c r="K99" s="8">
        <v>21</v>
      </c>
      <c r="L99" s="8">
        <v>8</v>
      </c>
      <c r="M99" s="8">
        <v>13</v>
      </c>
      <c r="N99" s="8">
        <v>11</v>
      </c>
      <c r="O99" s="8">
        <v>7</v>
      </c>
      <c r="P99" s="8">
        <v>4</v>
      </c>
      <c r="Q99" s="8">
        <v>13</v>
      </c>
      <c r="R99" s="8">
        <v>4</v>
      </c>
      <c r="S99" s="8">
        <v>9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</row>
    <row r="100" spans="1:25" x14ac:dyDescent="0.25">
      <c r="A100" s="5" t="s">
        <v>14</v>
      </c>
      <c r="B100" s="11">
        <f t="shared" si="23"/>
        <v>57</v>
      </c>
      <c r="C100" s="11">
        <f>F100+I100+L100+O100+R100+U100+X100</f>
        <v>22</v>
      </c>
      <c r="D100" s="11">
        <f>G100+J100+M100+P100+S100+V100+Y100</f>
        <v>35</v>
      </c>
      <c r="E100" s="11">
        <v>5</v>
      </c>
      <c r="F100" s="8">
        <v>3</v>
      </c>
      <c r="G100" s="8">
        <v>2</v>
      </c>
      <c r="H100" s="8">
        <v>12</v>
      </c>
      <c r="I100" s="8">
        <v>4</v>
      </c>
      <c r="J100" s="8">
        <v>8</v>
      </c>
      <c r="K100" s="8">
        <v>11</v>
      </c>
      <c r="L100" s="8">
        <v>4</v>
      </c>
      <c r="M100" s="8">
        <v>7</v>
      </c>
      <c r="N100" s="8">
        <v>12</v>
      </c>
      <c r="O100" s="8">
        <v>7</v>
      </c>
      <c r="P100" s="8">
        <v>5</v>
      </c>
      <c r="Q100" s="8">
        <v>11</v>
      </c>
      <c r="R100" s="8">
        <v>3</v>
      </c>
      <c r="S100" s="8">
        <v>8</v>
      </c>
      <c r="T100" s="8">
        <v>0</v>
      </c>
      <c r="U100" s="8">
        <v>0</v>
      </c>
      <c r="V100" s="8">
        <v>0</v>
      </c>
      <c r="W100" s="8">
        <f>X100+Y100</f>
        <v>6</v>
      </c>
      <c r="X100" s="8">
        <v>1</v>
      </c>
      <c r="Y100" s="8">
        <v>5</v>
      </c>
    </row>
    <row r="101" spans="1:25" x14ac:dyDescent="0.25">
      <c r="A101" s="7" t="s">
        <v>48</v>
      </c>
      <c r="B101" s="11">
        <f t="shared" si="23"/>
        <v>23</v>
      </c>
      <c r="C101" s="11">
        <f t="shared" si="24"/>
        <v>12</v>
      </c>
      <c r="D101" s="11">
        <f t="shared" si="25"/>
        <v>11</v>
      </c>
      <c r="E101" s="11">
        <v>3</v>
      </c>
      <c r="F101" s="6">
        <v>2</v>
      </c>
      <c r="G101" s="6">
        <v>1</v>
      </c>
      <c r="H101" s="6">
        <v>5</v>
      </c>
      <c r="I101" s="6">
        <v>3</v>
      </c>
      <c r="J101" s="6">
        <v>2</v>
      </c>
      <c r="K101" s="6">
        <v>5</v>
      </c>
      <c r="L101" s="6">
        <v>5</v>
      </c>
      <c r="M101" s="6">
        <v>0</v>
      </c>
      <c r="N101" s="6">
        <v>4</v>
      </c>
      <c r="O101" s="6">
        <v>2</v>
      </c>
      <c r="P101" s="6">
        <v>2</v>
      </c>
      <c r="Q101" s="6">
        <v>6</v>
      </c>
      <c r="R101" s="6">
        <v>0</v>
      </c>
      <c r="S101" s="6">
        <v>6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</row>
    <row r="102" spans="1:25" x14ac:dyDescent="0.25">
      <c r="A102" s="24" t="s">
        <v>17</v>
      </c>
      <c r="B102" s="24"/>
      <c r="C102" s="24"/>
      <c r="D102" s="24"/>
      <c r="E102" s="24"/>
      <c r="F102" s="24"/>
      <c r="G102" s="24"/>
      <c r="H102" s="10"/>
    </row>
    <row r="103" spans="1:25" x14ac:dyDescent="0.25">
      <c r="A103" s="25" t="s">
        <v>19</v>
      </c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</row>
    <row r="105" spans="1:25" ht="19.5" x14ac:dyDescent="0.25">
      <c r="A105" s="26" t="s">
        <v>26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</row>
    <row r="106" spans="1:25" x14ac:dyDescent="0.25">
      <c r="A106" s="27" t="s">
        <v>50</v>
      </c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</row>
    <row r="107" spans="1:25" x14ac:dyDescent="0.25">
      <c r="A107" s="28" t="s">
        <v>18</v>
      </c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</row>
    <row r="108" spans="1:25" x14ac:dyDescent="0.25">
      <c r="A108" s="29" t="s">
        <v>25</v>
      </c>
      <c r="B108" s="31" t="s">
        <v>20</v>
      </c>
      <c r="C108" s="32"/>
      <c r="D108" s="33"/>
      <c r="E108" s="34" t="s">
        <v>0</v>
      </c>
      <c r="F108" s="35"/>
      <c r="G108" s="36"/>
      <c r="H108" s="34" t="s">
        <v>1</v>
      </c>
      <c r="I108" s="35"/>
      <c r="J108" s="36"/>
      <c r="K108" s="34" t="s">
        <v>2</v>
      </c>
      <c r="L108" s="35"/>
      <c r="M108" s="36"/>
      <c r="N108" s="34" t="s">
        <v>3</v>
      </c>
      <c r="O108" s="35"/>
      <c r="P108" s="36"/>
      <c r="Q108" s="34" t="s">
        <v>4</v>
      </c>
      <c r="R108" s="35"/>
      <c r="S108" s="36"/>
      <c r="T108" s="34" t="s">
        <v>15</v>
      </c>
      <c r="U108" s="35"/>
      <c r="V108" s="36"/>
      <c r="W108" s="34" t="s">
        <v>16</v>
      </c>
      <c r="X108" s="35"/>
      <c r="Y108" s="36"/>
    </row>
    <row r="109" spans="1:25" x14ac:dyDescent="0.25">
      <c r="A109" s="30"/>
      <c r="B109" s="9" t="s">
        <v>21</v>
      </c>
      <c r="C109" s="9" t="s">
        <v>5</v>
      </c>
      <c r="D109" s="9" t="s">
        <v>6</v>
      </c>
      <c r="E109" s="9" t="s">
        <v>21</v>
      </c>
      <c r="F109" s="2" t="s">
        <v>5</v>
      </c>
      <c r="G109" s="2" t="s">
        <v>6</v>
      </c>
      <c r="H109" s="2" t="s">
        <v>21</v>
      </c>
      <c r="I109" s="2" t="s">
        <v>5</v>
      </c>
      <c r="J109" s="2" t="s">
        <v>6</v>
      </c>
      <c r="K109" s="2" t="s">
        <v>21</v>
      </c>
      <c r="L109" s="2" t="s">
        <v>5</v>
      </c>
      <c r="M109" s="2" t="s">
        <v>6</v>
      </c>
      <c r="N109" s="2" t="s">
        <v>21</v>
      </c>
      <c r="O109" s="2" t="s">
        <v>5</v>
      </c>
      <c r="P109" s="2" t="s">
        <v>6</v>
      </c>
      <c r="Q109" s="2" t="s">
        <v>21</v>
      </c>
      <c r="R109" s="2" t="s">
        <v>5</v>
      </c>
      <c r="S109" s="2" t="s">
        <v>6</v>
      </c>
      <c r="T109" s="2" t="s">
        <v>21</v>
      </c>
      <c r="U109" s="2" t="s">
        <v>5</v>
      </c>
      <c r="V109" s="2" t="s">
        <v>6</v>
      </c>
      <c r="W109" s="2" t="s">
        <v>21</v>
      </c>
      <c r="X109" s="2" t="s">
        <v>5</v>
      </c>
      <c r="Y109" s="2" t="s">
        <v>6</v>
      </c>
    </row>
    <row r="110" spans="1:25" x14ac:dyDescent="0.25">
      <c r="A110" s="4" t="s">
        <v>20</v>
      </c>
      <c r="B110" s="11">
        <f t="shared" ref="B110:D119" si="27">E110+H110+K110+N110+Q110+T110+W110</f>
        <v>1244</v>
      </c>
      <c r="C110" s="11">
        <f t="shared" si="27"/>
        <v>536</v>
      </c>
      <c r="D110" s="11">
        <f t="shared" si="27"/>
        <v>708</v>
      </c>
      <c r="E110" s="12">
        <f t="shared" ref="E110:Y110" si="28">E111+E112+E113+E114+E115+E116+E117+E118+E119</f>
        <v>112</v>
      </c>
      <c r="F110" s="12">
        <f t="shared" si="28"/>
        <v>77</v>
      </c>
      <c r="G110" s="12">
        <f t="shared" si="28"/>
        <v>35</v>
      </c>
      <c r="H110" s="12">
        <f t="shared" si="28"/>
        <v>271</v>
      </c>
      <c r="I110" s="12">
        <f t="shared" si="28"/>
        <v>105</v>
      </c>
      <c r="J110" s="12">
        <f t="shared" si="28"/>
        <v>166</v>
      </c>
      <c r="K110" s="12">
        <f t="shared" si="28"/>
        <v>296</v>
      </c>
      <c r="L110" s="12">
        <f t="shared" si="28"/>
        <v>178</v>
      </c>
      <c r="M110" s="12">
        <f t="shared" si="28"/>
        <v>118</v>
      </c>
      <c r="N110" s="12">
        <f t="shared" si="28"/>
        <v>228</v>
      </c>
      <c r="O110" s="12">
        <f t="shared" si="28"/>
        <v>105</v>
      </c>
      <c r="P110" s="12">
        <f t="shared" si="28"/>
        <v>123</v>
      </c>
      <c r="Q110" s="12">
        <f t="shared" si="28"/>
        <v>272</v>
      </c>
      <c r="R110" s="12">
        <f t="shared" si="28"/>
        <v>45</v>
      </c>
      <c r="S110" s="12">
        <f t="shared" si="28"/>
        <v>227</v>
      </c>
      <c r="T110" s="12">
        <f t="shared" si="28"/>
        <v>16</v>
      </c>
      <c r="U110" s="12">
        <f t="shared" si="28"/>
        <v>6</v>
      </c>
      <c r="V110" s="12">
        <f t="shared" si="28"/>
        <v>10</v>
      </c>
      <c r="W110" s="12">
        <f t="shared" si="28"/>
        <v>49</v>
      </c>
      <c r="X110" s="12">
        <f t="shared" si="28"/>
        <v>20</v>
      </c>
      <c r="Y110" s="12">
        <f t="shared" si="28"/>
        <v>29</v>
      </c>
    </row>
    <row r="111" spans="1:25" x14ac:dyDescent="0.25">
      <c r="A111" s="5" t="s">
        <v>7</v>
      </c>
      <c r="B111" s="11">
        <f t="shared" si="27"/>
        <v>160</v>
      </c>
      <c r="C111" s="11">
        <f t="shared" si="27"/>
        <v>75</v>
      </c>
      <c r="D111" s="11">
        <f t="shared" si="27"/>
        <v>85</v>
      </c>
      <c r="E111" s="11">
        <f>F111+G111</f>
        <v>16</v>
      </c>
      <c r="F111" s="8">
        <v>12</v>
      </c>
      <c r="G111" s="8">
        <v>4</v>
      </c>
      <c r="H111" s="8">
        <f>I111+J111</f>
        <v>33</v>
      </c>
      <c r="I111" s="8">
        <v>13</v>
      </c>
      <c r="J111" s="8">
        <v>20</v>
      </c>
      <c r="K111" s="8">
        <f>L111+M111</f>
        <v>41</v>
      </c>
      <c r="L111" s="8">
        <v>22</v>
      </c>
      <c r="M111" s="8">
        <v>19</v>
      </c>
      <c r="N111" s="8">
        <f>O111+P111</f>
        <v>32</v>
      </c>
      <c r="O111" s="8">
        <v>13</v>
      </c>
      <c r="P111" s="8">
        <v>19</v>
      </c>
      <c r="Q111" s="8">
        <f>R111+S111</f>
        <v>38</v>
      </c>
      <c r="R111" s="8">
        <v>15</v>
      </c>
      <c r="S111" s="8">
        <v>23</v>
      </c>
      <c r="T111" s="8">
        <f>U111+V111</f>
        <v>0</v>
      </c>
      <c r="U111" s="8">
        <v>0</v>
      </c>
      <c r="V111" s="8">
        <v>0</v>
      </c>
      <c r="W111" s="8">
        <f>X111+Y111</f>
        <v>0</v>
      </c>
      <c r="X111" s="8">
        <v>0</v>
      </c>
      <c r="Y111" s="8">
        <v>0</v>
      </c>
    </row>
    <row r="112" spans="1:25" x14ac:dyDescent="0.25">
      <c r="A112" s="5" t="s">
        <v>8</v>
      </c>
      <c r="B112" s="11">
        <f t="shared" si="27"/>
        <v>334</v>
      </c>
      <c r="C112" s="11">
        <f t="shared" si="27"/>
        <v>152</v>
      </c>
      <c r="D112" s="11">
        <f t="shared" si="27"/>
        <v>182</v>
      </c>
      <c r="E112" s="11">
        <f>F112+G112</f>
        <v>26</v>
      </c>
      <c r="F112" s="8">
        <v>19</v>
      </c>
      <c r="G112" s="8">
        <v>7</v>
      </c>
      <c r="H112" s="8">
        <f>I112+J112</f>
        <v>76</v>
      </c>
      <c r="I112" s="8">
        <v>33</v>
      </c>
      <c r="J112" s="8">
        <v>43</v>
      </c>
      <c r="K112" s="8">
        <f>L112+M112</f>
        <v>77</v>
      </c>
      <c r="L112" s="8">
        <v>47</v>
      </c>
      <c r="M112" s="8">
        <v>30</v>
      </c>
      <c r="N112" s="8">
        <f>O112+P112</f>
        <v>57</v>
      </c>
      <c r="O112" s="8">
        <v>29</v>
      </c>
      <c r="P112" s="8">
        <v>28</v>
      </c>
      <c r="Q112" s="8">
        <f>R112+S112</f>
        <v>69</v>
      </c>
      <c r="R112" s="8">
        <v>8</v>
      </c>
      <c r="S112" s="8">
        <v>61</v>
      </c>
      <c r="T112" s="8">
        <f>U112+V112</f>
        <v>7</v>
      </c>
      <c r="U112" s="8">
        <v>4</v>
      </c>
      <c r="V112" s="8">
        <v>3</v>
      </c>
      <c r="W112" s="8">
        <f>X112+Y112</f>
        <v>22</v>
      </c>
      <c r="X112" s="8">
        <v>12</v>
      </c>
      <c r="Y112" s="8">
        <v>10</v>
      </c>
    </row>
    <row r="113" spans="1:25" x14ac:dyDescent="0.25">
      <c r="A113" s="5" t="s">
        <v>9</v>
      </c>
      <c r="B113" s="11">
        <f t="shared" si="27"/>
        <v>249</v>
      </c>
      <c r="C113" s="11">
        <f t="shared" si="27"/>
        <v>89</v>
      </c>
      <c r="D113" s="11">
        <f t="shared" si="27"/>
        <v>160</v>
      </c>
      <c r="E113" s="11">
        <f>F113+G113</f>
        <v>24</v>
      </c>
      <c r="F113" s="8">
        <v>14</v>
      </c>
      <c r="G113" s="8">
        <v>10</v>
      </c>
      <c r="H113" s="8">
        <f>I113+J113</f>
        <v>55</v>
      </c>
      <c r="I113" s="8">
        <v>19</v>
      </c>
      <c r="J113" s="8">
        <v>36</v>
      </c>
      <c r="K113" s="8">
        <f>L113+M113</f>
        <v>55</v>
      </c>
      <c r="L113" s="8">
        <v>28</v>
      </c>
      <c r="M113" s="8">
        <v>27</v>
      </c>
      <c r="N113" s="8">
        <f>O113+P113</f>
        <v>49</v>
      </c>
      <c r="O113" s="8">
        <v>21</v>
      </c>
      <c r="P113" s="8">
        <v>28</v>
      </c>
      <c r="Q113" s="8">
        <f>R113+S113</f>
        <v>60</v>
      </c>
      <c r="R113" s="8">
        <v>7</v>
      </c>
      <c r="S113" s="8">
        <v>53</v>
      </c>
      <c r="T113" s="8">
        <f>U113+V113</f>
        <v>6</v>
      </c>
      <c r="U113" s="8">
        <v>0</v>
      </c>
      <c r="V113" s="8">
        <v>6</v>
      </c>
      <c r="W113" s="8">
        <f t="shared" ref="W113:W119" si="29">X113+Y113</f>
        <v>0</v>
      </c>
      <c r="X113" s="8">
        <v>0</v>
      </c>
      <c r="Y113" s="8">
        <v>0</v>
      </c>
    </row>
    <row r="114" spans="1:25" x14ac:dyDescent="0.25">
      <c r="A114" s="5" t="s">
        <v>10</v>
      </c>
      <c r="B114" s="11">
        <f t="shared" si="27"/>
        <v>176</v>
      </c>
      <c r="C114" s="11">
        <f t="shared" si="27"/>
        <v>67</v>
      </c>
      <c r="D114" s="11">
        <f t="shared" si="27"/>
        <v>109</v>
      </c>
      <c r="E114" s="11">
        <f>F114+G114</f>
        <v>15</v>
      </c>
      <c r="F114" s="8">
        <v>9</v>
      </c>
      <c r="G114" s="8">
        <v>6</v>
      </c>
      <c r="H114" s="8">
        <f t="shared" ref="H114:H119" si="30">I114+J114</f>
        <v>40</v>
      </c>
      <c r="I114" s="8">
        <v>16</v>
      </c>
      <c r="J114" s="8">
        <v>24</v>
      </c>
      <c r="K114" s="8">
        <f t="shared" ref="K114:K119" si="31">L114+M114</f>
        <v>39</v>
      </c>
      <c r="L114" s="8">
        <v>28</v>
      </c>
      <c r="M114" s="8">
        <v>11</v>
      </c>
      <c r="N114" s="8">
        <f t="shared" ref="N114:N119" si="32">O114+P114</f>
        <v>37</v>
      </c>
      <c r="O114" s="8">
        <v>10</v>
      </c>
      <c r="P114" s="8">
        <v>27</v>
      </c>
      <c r="Q114" s="8">
        <f t="shared" ref="Q114:Q119" si="33">R114+S114</f>
        <v>42</v>
      </c>
      <c r="R114" s="8">
        <v>2</v>
      </c>
      <c r="S114" s="8">
        <v>40</v>
      </c>
      <c r="T114" s="8">
        <f t="shared" ref="T114:T119" si="34">U114+V114</f>
        <v>3</v>
      </c>
      <c r="U114" s="8">
        <v>2</v>
      </c>
      <c r="V114" s="8">
        <v>1</v>
      </c>
      <c r="W114" s="8">
        <f t="shared" si="29"/>
        <v>0</v>
      </c>
      <c r="X114" s="8">
        <v>0</v>
      </c>
      <c r="Y114" s="8">
        <v>0</v>
      </c>
    </row>
    <row r="115" spans="1:25" x14ac:dyDescent="0.25">
      <c r="A115" s="5" t="s">
        <v>11</v>
      </c>
      <c r="B115" s="11">
        <f t="shared" si="27"/>
        <v>53</v>
      </c>
      <c r="C115" s="11">
        <f t="shared" si="27"/>
        <v>36</v>
      </c>
      <c r="D115" s="11">
        <f t="shared" si="27"/>
        <v>17</v>
      </c>
      <c r="E115" s="11">
        <f t="shared" ref="E115:E119" si="35">F115+G115</f>
        <v>7</v>
      </c>
      <c r="F115" s="8">
        <v>7</v>
      </c>
      <c r="G115" s="8">
        <v>0</v>
      </c>
      <c r="H115" s="8">
        <f t="shared" si="30"/>
        <v>10</v>
      </c>
      <c r="I115" s="8">
        <v>4</v>
      </c>
      <c r="J115" s="8">
        <v>6</v>
      </c>
      <c r="K115" s="8">
        <f t="shared" si="31"/>
        <v>12</v>
      </c>
      <c r="L115" s="8">
        <v>11</v>
      </c>
      <c r="M115" s="8">
        <v>1</v>
      </c>
      <c r="N115" s="8">
        <f t="shared" si="32"/>
        <v>10</v>
      </c>
      <c r="O115" s="8">
        <v>9</v>
      </c>
      <c r="P115" s="8">
        <v>1</v>
      </c>
      <c r="Q115" s="8">
        <f t="shared" si="33"/>
        <v>9</v>
      </c>
      <c r="R115" s="8">
        <v>3</v>
      </c>
      <c r="S115" s="8">
        <v>6</v>
      </c>
      <c r="T115" s="8">
        <f t="shared" si="34"/>
        <v>0</v>
      </c>
      <c r="U115" s="8">
        <v>0</v>
      </c>
      <c r="V115" s="8">
        <v>0</v>
      </c>
      <c r="W115" s="8">
        <f t="shared" si="29"/>
        <v>5</v>
      </c>
      <c r="X115" s="8">
        <v>2</v>
      </c>
      <c r="Y115" s="8">
        <v>3</v>
      </c>
    </row>
    <row r="116" spans="1:25" x14ac:dyDescent="0.25">
      <c r="A116" s="5" t="s">
        <v>12</v>
      </c>
      <c r="B116" s="11">
        <f t="shared" si="27"/>
        <v>103</v>
      </c>
      <c r="C116" s="11">
        <f t="shared" si="27"/>
        <v>40</v>
      </c>
      <c r="D116" s="11">
        <f t="shared" si="27"/>
        <v>63</v>
      </c>
      <c r="E116" s="11">
        <f t="shared" si="35"/>
        <v>6</v>
      </c>
      <c r="F116" s="8">
        <v>4</v>
      </c>
      <c r="G116" s="8">
        <v>2</v>
      </c>
      <c r="H116" s="8">
        <f t="shared" si="30"/>
        <v>21</v>
      </c>
      <c r="I116" s="8">
        <v>5</v>
      </c>
      <c r="J116" s="8">
        <v>16</v>
      </c>
      <c r="K116" s="8">
        <f t="shared" si="31"/>
        <v>29</v>
      </c>
      <c r="L116" s="8">
        <v>19</v>
      </c>
      <c r="M116" s="8">
        <v>10</v>
      </c>
      <c r="N116" s="8">
        <f t="shared" si="32"/>
        <v>11</v>
      </c>
      <c r="O116" s="8">
        <v>4</v>
      </c>
      <c r="P116" s="8">
        <v>7</v>
      </c>
      <c r="Q116" s="8">
        <f t="shared" si="33"/>
        <v>20</v>
      </c>
      <c r="R116" s="8">
        <v>3</v>
      </c>
      <c r="S116" s="8">
        <v>17</v>
      </c>
      <c r="T116" s="8">
        <f t="shared" si="34"/>
        <v>0</v>
      </c>
      <c r="U116" s="8">
        <v>0</v>
      </c>
      <c r="V116" s="8">
        <v>0</v>
      </c>
      <c r="W116" s="8">
        <f t="shared" si="29"/>
        <v>16</v>
      </c>
      <c r="X116" s="8">
        <v>5</v>
      </c>
      <c r="Y116" s="8">
        <v>11</v>
      </c>
    </row>
    <row r="117" spans="1:25" x14ac:dyDescent="0.25">
      <c r="A117" s="5" t="s">
        <v>13</v>
      </c>
      <c r="B117" s="11">
        <f t="shared" si="27"/>
        <v>89</v>
      </c>
      <c r="C117" s="11">
        <f t="shared" si="27"/>
        <v>43</v>
      </c>
      <c r="D117" s="11">
        <f t="shared" si="27"/>
        <v>46</v>
      </c>
      <c r="E117" s="11">
        <f t="shared" si="35"/>
        <v>10</v>
      </c>
      <c r="F117" s="8">
        <v>7</v>
      </c>
      <c r="G117" s="8">
        <v>3</v>
      </c>
      <c r="H117" s="8">
        <f t="shared" si="30"/>
        <v>19</v>
      </c>
      <c r="I117" s="8">
        <v>8</v>
      </c>
      <c r="J117" s="8">
        <v>11</v>
      </c>
      <c r="K117" s="8">
        <f t="shared" si="31"/>
        <v>27</v>
      </c>
      <c r="L117" s="8">
        <v>14</v>
      </c>
      <c r="M117" s="8">
        <v>13</v>
      </c>
      <c r="N117" s="8">
        <f t="shared" si="32"/>
        <v>16</v>
      </c>
      <c r="O117" s="8">
        <v>10</v>
      </c>
      <c r="P117" s="8">
        <v>6</v>
      </c>
      <c r="Q117" s="8">
        <f t="shared" si="33"/>
        <v>17</v>
      </c>
      <c r="R117" s="8">
        <v>4</v>
      </c>
      <c r="S117" s="8">
        <v>13</v>
      </c>
      <c r="T117" s="8">
        <f t="shared" si="34"/>
        <v>0</v>
      </c>
      <c r="U117" s="8">
        <v>0</v>
      </c>
      <c r="V117" s="8">
        <v>0</v>
      </c>
      <c r="W117" s="8">
        <f t="shared" si="29"/>
        <v>0</v>
      </c>
      <c r="X117" s="8">
        <v>0</v>
      </c>
      <c r="Y117" s="8">
        <v>0</v>
      </c>
    </row>
    <row r="118" spans="1:25" x14ac:dyDescent="0.25">
      <c r="A118" s="5" t="s">
        <v>14</v>
      </c>
      <c r="B118" s="11">
        <f t="shared" si="27"/>
        <v>57</v>
      </c>
      <c r="C118" s="11">
        <f>F118+I118+L118+O118+R118+U118+X118</f>
        <v>22</v>
      </c>
      <c r="D118" s="11">
        <f>G118+J118+M118+P118+S118+V118+Y118</f>
        <v>35</v>
      </c>
      <c r="E118" s="11">
        <f t="shared" si="35"/>
        <v>5</v>
      </c>
      <c r="F118" s="8">
        <v>3</v>
      </c>
      <c r="G118" s="8">
        <v>2</v>
      </c>
      <c r="H118" s="8">
        <f t="shared" si="30"/>
        <v>12</v>
      </c>
      <c r="I118" s="8">
        <v>4</v>
      </c>
      <c r="J118" s="8">
        <v>8</v>
      </c>
      <c r="K118" s="8">
        <f t="shared" si="31"/>
        <v>11</v>
      </c>
      <c r="L118" s="8">
        <v>4</v>
      </c>
      <c r="M118" s="8">
        <v>7</v>
      </c>
      <c r="N118" s="8">
        <f t="shared" si="32"/>
        <v>12</v>
      </c>
      <c r="O118" s="8">
        <v>7</v>
      </c>
      <c r="P118" s="8">
        <v>5</v>
      </c>
      <c r="Q118" s="8">
        <f t="shared" si="33"/>
        <v>11</v>
      </c>
      <c r="R118" s="8">
        <v>3</v>
      </c>
      <c r="S118" s="8">
        <v>8</v>
      </c>
      <c r="T118" s="8">
        <f t="shared" si="34"/>
        <v>0</v>
      </c>
      <c r="U118" s="8">
        <v>0</v>
      </c>
      <c r="V118" s="8">
        <v>0</v>
      </c>
      <c r="W118" s="8">
        <f t="shared" si="29"/>
        <v>6</v>
      </c>
      <c r="X118" s="8">
        <v>1</v>
      </c>
      <c r="Y118" s="8">
        <v>5</v>
      </c>
    </row>
    <row r="119" spans="1:25" x14ac:dyDescent="0.25">
      <c r="A119" s="7" t="s">
        <v>48</v>
      </c>
      <c r="B119" s="11">
        <f t="shared" si="27"/>
        <v>23</v>
      </c>
      <c r="C119" s="11">
        <f t="shared" si="27"/>
        <v>12</v>
      </c>
      <c r="D119" s="11">
        <f t="shared" si="27"/>
        <v>11</v>
      </c>
      <c r="E119" s="11">
        <f t="shared" si="35"/>
        <v>3</v>
      </c>
      <c r="F119" s="6">
        <v>2</v>
      </c>
      <c r="G119" s="6">
        <v>1</v>
      </c>
      <c r="H119" s="6">
        <f t="shared" si="30"/>
        <v>5</v>
      </c>
      <c r="I119" s="6">
        <v>3</v>
      </c>
      <c r="J119" s="6">
        <v>2</v>
      </c>
      <c r="K119" s="6">
        <f t="shared" si="31"/>
        <v>5</v>
      </c>
      <c r="L119" s="6">
        <v>5</v>
      </c>
      <c r="M119" s="6">
        <v>0</v>
      </c>
      <c r="N119" s="6">
        <f t="shared" si="32"/>
        <v>4</v>
      </c>
      <c r="O119" s="6">
        <v>2</v>
      </c>
      <c r="P119" s="6">
        <v>2</v>
      </c>
      <c r="Q119" s="6">
        <f t="shared" si="33"/>
        <v>6</v>
      </c>
      <c r="R119" s="6">
        <v>0</v>
      </c>
      <c r="S119" s="6">
        <v>6</v>
      </c>
      <c r="T119" s="6">
        <f t="shared" si="34"/>
        <v>0</v>
      </c>
      <c r="U119" s="6">
        <v>0</v>
      </c>
      <c r="V119" s="6">
        <v>0</v>
      </c>
      <c r="W119" s="6">
        <f t="shared" si="29"/>
        <v>0</v>
      </c>
      <c r="X119" s="6">
        <v>0</v>
      </c>
      <c r="Y119" s="6">
        <v>0</v>
      </c>
    </row>
    <row r="120" spans="1:25" x14ac:dyDescent="0.25">
      <c r="A120" s="24" t="s">
        <v>17</v>
      </c>
      <c r="B120" s="24"/>
      <c r="C120" s="24"/>
      <c r="D120" s="24"/>
      <c r="E120" s="24"/>
      <c r="F120" s="24"/>
      <c r="G120" s="24"/>
      <c r="H120" s="10"/>
    </row>
    <row r="121" spans="1:25" x14ac:dyDescent="0.25">
      <c r="A121" s="25" t="s">
        <v>19</v>
      </c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</row>
  </sheetData>
  <mergeCells count="96">
    <mergeCell ref="A120:G120"/>
    <mergeCell ref="A121:Y121"/>
    <mergeCell ref="A105:Y105"/>
    <mergeCell ref="A106:Y106"/>
    <mergeCell ref="A107:Y107"/>
    <mergeCell ref="A108:A109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84:G84"/>
    <mergeCell ref="A85:Y85"/>
    <mergeCell ref="A69:Y69"/>
    <mergeCell ref="A70:Y70"/>
    <mergeCell ref="A71:Y71"/>
    <mergeCell ref="A72:A73"/>
    <mergeCell ref="B72:D72"/>
    <mergeCell ref="E72:G72"/>
    <mergeCell ref="H72:J72"/>
    <mergeCell ref="K72:M72"/>
    <mergeCell ref="N72:P72"/>
    <mergeCell ref="Q72:S72"/>
    <mergeCell ref="T72:V72"/>
    <mergeCell ref="W72:Y72"/>
    <mergeCell ref="A49:G49"/>
    <mergeCell ref="A50:Y50"/>
    <mergeCell ref="A1:Y1"/>
    <mergeCell ref="A2:Y2"/>
    <mergeCell ref="A35:Y35"/>
    <mergeCell ref="A36:Y36"/>
    <mergeCell ref="A37:Y37"/>
    <mergeCell ref="A38:A39"/>
    <mergeCell ref="B38:D38"/>
    <mergeCell ref="E38:G38"/>
    <mergeCell ref="H38:J38"/>
    <mergeCell ref="K38:M38"/>
    <mergeCell ref="N38:P38"/>
    <mergeCell ref="Q38:S38"/>
    <mergeCell ref="T38:V38"/>
    <mergeCell ref="W38:Y38"/>
    <mergeCell ref="A33:Y33"/>
    <mergeCell ref="B21:D21"/>
    <mergeCell ref="A18:Y18"/>
    <mergeCell ref="E21:G21"/>
    <mergeCell ref="H21:J21"/>
    <mergeCell ref="K21:M21"/>
    <mergeCell ref="N21:P21"/>
    <mergeCell ref="Q21:S21"/>
    <mergeCell ref="T21:V21"/>
    <mergeCell ref="W21:Y21"/>
    <mergeCell ref="A19:Y19"/>
    <mergeCell ref="A20:Y20"/>
    <mergeCell ref="A32:G32"/>
    <mergeCell ref="A21:A22"/>
    <mergeCell ref="T4:V4"/>
    <mergeCell ref="W4:Y4"/>
    <mergeCell ref="A16:Y16"/>
    <mergeCell ref="A4:A5"/>
    <mergeCell ref="B4:D4"/>
    <mergeCell ref="E4:G4"/>
    <mergeCell ref="H4:J4"/>
    <mergeCell ref="K4:M4"/>
    <mergeCell ref="N4:P4"/>
    <mergeCell ref="Q4:S4"/>
    <mergeCell ref="A66:G66"/>
    <mergeCell ref="A67:Y67"/>
    <mergeCell ref="A52:Y52"/>
    <mergeCell ref="A53:Y53"/>
    <mergeCell ref="A54:Y54"/>
    <mergeCell ref="A55:A56"/>
    <mergeCell ref="B55:D55"/>
    <mergeCell ref="E55:G55"/>
    <mergeCell ref="H55:J55"/>
    <mergeCell ref="K55:M55"/>
    <mergeCell ref="N55:P55"/>
    <mergeCell ref="Q55:S55"/>
    <mergeCell ref="T55:V55"/>
    <mergeCell ref="W55:Y55"/>
    <mergeCell ref="A102:G102"/>
    <mergeCell ref="A103:Y103"/>
    <mergeCell ref="A87:Y87"/>
    <mergeCell ref="A88:Y88"/>
    <mergeCell ref="A89:Y89"/>
    <mergeCell ref="A90:A91"/>
    <mergeCell ref="B90:D90"/>
    <mergeCell ref="E90:G90"/>
    <mergeCell ref="H90:J90"/>
    <mergeCell ref="K90:M90"/>
    <mergeCell ref="N90:P90"/>
    <mergeCell ref="Q90:S90"/>
    <mergeCell ref="T90:V90"/>
    <mergeCell ref="W90:Y90"/>
  </mergeCells>
  <phoneticPr fontId="1" type="noConversion"/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總表</vt:lpstr>
      <vt:lpstr>總表!Print_Area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林志潔</cp:lastModifiedBy>
  <cp:lastPrinted>2021-03-29T05:27:36Z</cp:lastPrinted>
  <dcterms:created xsi:type="dcterms:W3CDTF">2018-10-08T01:31:55Z</dcterms:created>
  <dcterms:modified xsi:type="dcterms:W3CDTF">2026-04-13T07:05:28Z</dcterms:modified>
</cp:coreProperties>
</file>