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性平\性別統計\114年性別指標(上傳公務統計網用)\"/>
    </mc:Choice>
  </mc:AlternateContent>
  <xr:revisionPtr revIDLastSave="0" documentId="8_{246CBCCA-9F94-4C0B-BE6A-0208A699238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桃園市政府簽核子系統教育訓練人數性別統計" sheetId="3" r:id="rId1"/>
  </sheets>
  <calcPr calcId="191029" calcOnSave="0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J19" i="3" l="1"/>
  <c r="AH19" i="3"/>
  <c r="AJ18" i="3"/>
  <c r="AH18" i="3"/>
  <c r="AJ17" i="3"/>
  <c r="AH17" i="3"/>
  <c r="AJ16" i="3"/>
  <c r="AH16" i="3"/>
  <c r="AJ15" i="3"/>
  <c r="AH15" i="3"/>
  <c r="AJ14" i="3"/>
  <c r="AH14" i="3"/>
  <c r="AJ13" i="3"/>
  <c r="AH13" i="3"/>
  <c r="AJ12" i="3"/>
  <c r="AH12" i="3"/>
  <c r="AJ11" i="3"/>
  <c r="AH11" i="3"/>
  <c r="AJ10" i="3"/>
  <c r="AH10" i="3"/>
  <c r="AJ9" i="3"/>
  <c r="AH9" i="3"/>
  <c r="AJ8" i="3"/>
  <c r="AH8" i="3"/>
  <c r="AJ7" i="3"/>
  <c r="AH7" i="3"/>
  <c r="AJ6" i="3"/>
  <c r="AH6" i="3"/>
  <c r="AE19" i="3"/>
  <c r="AC19" i="3"/>
  <c r="V19" i="3"/>
  <c r="Q19" i="3"/>
  <c r="U19" i="3"/>
  <c r="B19" i="3"/>
  <c r="AE18" i="3"/>
  <c r="AC18" i="3"/>
  <c r="V18" i="3"/>
  <c r="Z18" i="3"/>
  <c r="X18" i="3"/>
  <c r="Q18" i="3"/>
  <c r="U18" i="3"/>
  <c r="S18" i="3"/>
  <c r="B18" i="3"/>
  <c r="AE17" i="3"/>
  <c r="AC17" i="3"/>
  <c r="V17" i="3"/>
  <c r="Z17" i="3"/>
  <c r="Q17" i="3"/>
  <c r="U17" i="3"/>
  <c r="S17" i="3"/>
  <c r="B17" i="3"/>
  <c r="AE16" i="3"/>
  <c r="AC16" i="3"/>
  <c r="V16" i="3"/>
  <c r="Z16" i="3"/>
  <c r="Q16" i="3"/>
  <c r="U16" i="3"/>
  <c r="B16" i="3"/>
  <c r="AE15" i="3"/>
  <c r="AC15" i="3"/>
  <c r="V15" i="3"/>
  <c r="Z15" i="3"/>
  <c r="X15" i="3"/>
  <c r="Q15" i="3"/>
  <c r="U15" i="3"/>
  <c r="B15" i="3"/>
  <c r="AE14" i="3"/>
  <c r="AC14" i="3"/>
  <c r="V14" i="3"/>
  <c r="Z14" i="3"/>
  <c r="X14" i="3"/>
  <c r="Q14" i="3"/>
  <c r="U14" i="3"/>
  <c r="S14" i="3"/>
  <c r="B14" i="3"/>
  <c r="AE13" i="3"/>
  <c r="AC13" i="3"/>
  <c r="V13" i="3"/>
  <c r="Z13" i="3"/>
  <c r="U13" i="3"/>
  <c r="Q13" i="3"/>
  <c r="S13" i="3"/>
  <c r="B13" i="3"/>
  <c r="AE12" i="3"/>
  <c r="AC12" i="3"/>
  <c r="V12" i="3"/>
  <c r="Z12" i="3"/>
  <c r="Q12" i="3"/>
  <c r="U12" i="3"/>
  <c r="B12" i="3"/>
  <c r="AE11" i="3"/>
  <c r="AC11" i="3"/>
  <c r="V11" i="3"/>
  <c r="Z11" i="3"/>
  <c r="X11" i="3"/>
  <c r="Q11" i="3"/>
  <c r="U11" i="3"/>
  <c r="B11" i="3"/>
  <c r="AE10" i="3"/>
  <c r="AC10" i="3"/>
  <c r="V10" i="3"/>
  <c r="Z10" i="3"/>
  <c r="X10" i="3"/>
  <c r="Q10" i="3"/>
  <c r="U10" i="3"/>
  <c r="S10" i="3"/>
  <c r="B10" i="3"/>
  <c r="AE9" i="3"/>
  <c r="AC9" i="3"/>
  <c r="V9" i="3"/>
  <c r="Z9" i="3"/>
  <c r="Q9" i="3"/>
  <c r="U9" i="3"/>
  <c r="S9" i="3"/>
  <c r="B9" i="3"/>
  <c r="AE8" i="3"/>
  <c r="AC8" i="3"/>
  <c r="V8" i="3"/>
  <c r="Z8" i="3"/>
  <c r="Q8" i="3"/>
  <c r="U8" i="3"/>
  <c r="B8" i="3"/>
  <c r="AE7" i="3"/>
  <c r="AC7" i="3"/>
  <c r="V7" i="3"/>
  <c r="Z7" i="3"/>
  <c r="X7" i="3"/>
  <c r="Q7" i="3"/>
  <c r="Q6" i="3"/>
  <c r="B7" i="3"/>
  <c r="AE6" i="3"/>
  <c r="AC6" i="3"/>
  <c r="Y6" i="3"/>
  <c r="W6" i="3"/>
  <c r="V6" i="3"/>
  <c r="X6" i="3"/>
  <c r="Z6" i="3"/>
  <c r="T6" i="3"/>
  <c r="R6" i="3"/>
  <c r="S6" i="3"/>
  <c r="E6" i="3"/>
  <c r="C6" i="3"/>
  <c r="B6" i="3"/>
  <c r="U6" i="3"/>
  <c r="S7" i="3"/>
  <c r="X8" i="3"/>
  <c r="S11" i="3"/>
  <c r="X12" i="3"/>
  <c r="S15" i="3"/>
  <c r="X16" i="3"/>
  <c r="S19" i="3"/>
  <c r="U7" i="3"/>
  <c r="S8" i="3"/>
  <c r="X9" i="3"/>
  <c r="S12" i="3"/>
  <c r="X13" i="3"/>
  <c r="S16" i="3"/>
  <c r="X17" i="3"/>
</calcChain>
</file>

<file path=xl/sharedStrings.xml><?xml version="1.0" encoding="utf-8"?>
<sst xmlns="http://schemas.openxmlformats.org/spreadsheetml/2006/main" count="62" uniqueCount="30">
  <si>
    <t>桃園市政府簽核子系統教育訓練人數性別統計</t>
    <phoneticPr fontId="2" type="noConversion"/>
  </si>
  <si>
    <t>單位：人、%</t>
    <phoneticPr fontId="2" type="noConversion"/>
  </si>
  <si>
    <t>區域別</t>
    <phoneticPr fontId="2" type="noConversion"/>
  </si>
  <si>
    <t>108年</t>
    <phoneticPr fontId="2" type="noConversion"/>
  </si>
  <si>
    <t>109年</t>
    <phoneticPr fontId="2" type="noConversion"/>
  </si>
  <si>
    <t>110年</t>
    <phoneticPr fontId="2" type="noConversion"/>
  </si>
  <si>
    <t>合計</t>
    <phoneticPr fontId="2" type="noConversion"/>
  </si>
  <si>
    <t>男</t>
    <phoneticPr fontId="2" type="noConversion"/>
  </si>
  <si>
    <t>女</t>
    <phoneticPr fontId="2" type="noConversion"/>
  </si>
  <si>
    <t>占比</t>
    <phoneticPr fontId="2" type="noConversion"/>
  </si>
  <si>
    <t>桃園區</t>
    <phoneticPr fontId="2" type="noConversion"/>
  </si>
  <si>
    <t>中壢區</t>
    <phoneticPr fontId="2" type="noConversion"/>
  </si>
  <si>
    <t>平鎮區</t>
    <phoneticPr fontId="2" type="noConversion"/>
  </si>
  <si>
    <t>大溪區</t>
    <phoneticPr fontId="2" type="noConversion"/>
  </si>
  <si>
    <t>楊梅區</t>
    <phoneticPr fontId="2" type="noConversion"/>
  </si>
  <si>
    <t>蘆竹區</t>
    <phoneticPr fontId="2" type="noConversion"/>
  </si>
  <si>
    <t>大園區</t>
    <phoneticPr fontId="2" type="noConversion"/>
  </si>
  <si>
    <t>龜山區</t>
    <phoneticPr fontId="2" type="noConversion"/>
  </si>
  <si>
    <t>八德區</t>
    <phoneticPr fontId="2" type="noConversion"/>
  </si>
  <si>
    <t>龍潭區</t>
    <phoneticPr fontId="2" type="noConversion"/>
  </si>
  <si>
    <t>新屋區</t>
    <phoneticPr fontId="2" type="noConversion"/>
  </si>
  <si>
    <t>觀音區</t>
    <phoneticPr fontId="2" type="noConversion"/>
  </si>
  <si>
    <t>復興區</t>
    <phoneticPr fontId="2" type="noConversion"/>
  </si>
  <si>
    <t>資料來源：桃園市政府財政局集中支付科。</t>
    <phoneticPr fontId="5" type="noConversion"/>
  </si>
  <si>
    <t>備註：
1.本簽核子系統係規劃移轉導入主計總處「CBA2.0支付及簽核子系統」，以提昇支付及簽核與歲計會計間作業之整合效益與整體行政效能。  
2.109年及110因新冠肺炎疫情未辦理教育訓練。</t>
    <phoneticPr fontId="2" type="noConversion"/>
  </si>
  <si>
    <t>111年</t>
    <phoneticPr fontId="2" type="noConversion"/>
  </si>
  <si>
    <t>112年</t>
    <phoneticPr fontId="2" type="noConversion"/>
  </si>
  <si>
    <t>113年</t>
    <phoneticPr fontId="2" type="noConversion"/>
  </si>
  <si>
    <t>單位：人、%</t>
  </si>
  <si>
    <t>114年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</si>
</sst>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3" formatCode="_-* #,##0.00_-;\-* #,##0.00_-;_-* &quot;-&quot;??_-;_-@_-"/>
    <numFmt numFmtId="176" formatCode="_-* #,##0_-;\-* #,##0_-;_-* &quot;-&quot;??_-;_-@_-"/>
    <numFmt numFmtId="177" formatCode="_-* #,##0.00_-;\-* #,##0.00_-;_-* &quot;-&quot;_-;_-@_-"/>
  </numFmts>
  <fonts count="8" x14ac:knownFonts="1">
    <font>
      <sz val="12"/>
      <color theme="1"/>
      <name val="新細明體"/>
      <family val="2"/>
      <charset val="136"/>
      <scheme val="minor"/>
    </font>
    <font>
      <sz val="16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sz val="9"/>
      <name val="新細明體"/>
      <family val="3"/>
      <charset val="136"/>
      <scheme val="minor"/>
    </font>
    <font>
      <sz val="12"/>
      <color theme="1"/>
      <name val="新細明體"/>
      <family val="2"/>
      <scheme val="minor"/>
    </font>
    <font>
      <sz val="12"/>
      <color theme="1"/>
      <name val="新細明體"/>
      <family val="2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/>
      <diagonal/>
    </border>
  </borders>
  <cellStyleXfs count="2">
    <xf numFmtId="0" fontId="0" fillId="0" borderId="0">
      <alignment vertical="center"/>
    </xf>
    <xf numFmtId="9" fontId="7" fillId="0" borderId="0" applyFont="0" applyFill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0" fontId="3" fillId="2" borderId="0" xfId="0" applyFont="1" applyFill="1">
      <alignment vertical="center"/>
    </xf>
    <xf numFmtId="0" fontId="3" fillId="2" borderId="0" xfId="0" applyFont="1" applyFill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horizontal="right" vertical="center"/>
    </xf>
    <xf numFmtId="0" fontId="4" fillId="2" borderId="8" xfId="0" applyFont="1" applyFill="1" applyBorder="1" applyAlignment="1">
      <alignment vertical="center"/>
    </xf>
    <xf numFmtId="0" fontId="4" fillId="2" borderId="4" xfId="0" applyFont="1" applyFill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41" fontId="4" fillId="2" borderId="0" xfId="0" applyNumberFormat="1" applyFont="1" applyFill="1" applyBorder="1" applyAlignment="1">
      <alignment vertical="center"/>
    </xf>
    <xf numFmtId="0" fontId="4" fillId="2" borderId="0" xfId="0" applyFont="1" applyFill="1" applyBorder="1" applyAlignment="1">
      <alignment horizontal="center" vertical="center"/>
    </xf>
    <xf numFmtId="41" fontId="4" fillId="2" borderId="12" xfId="0" applyNumberFormat="1" applyFont="1" applyFill="1" applyBorder="1" applyAlignment="1">
      <alignment vertical="center"/>
    </xf>
    <xf numFmtId="0" fontId="3" fillId="0" borderId="0" xfId="0" applyFont="1">
      <alignment vertical="center"/>
    </xf>
    <xf numFmtId="43" fontId="4" fillId="2" borderId="8" xfId="0" applyNumberFormat="1" applyFont="1" applyFill="1" applyBorder="1" applyAlignment="1">
      <alignment vertical="center"/>
    </xf>
    <xf numFmtId="176" fontId="4" fillId="2" borderId="12" xfId="0" applyNumberFormat="1" applyFont="1" applyFill="1" applyBorder="1" applyAlignment="1">
      <alignment vertical="center"/>
    </xf>
    <xf numFmtId="43" fontId="4" fillId="2" borderId="12" xfId="0" applyNumberFormat="1" applyFont="1" applyFill="1" applyBorder="1" applyAlignment="1">
      <alignment vertical="center"/>
    </xf>
    <xf numFmtId="176" fontId="4" fillId="2" borderId="10" xfId="0" applyNumberFormat="1" applyFont="1" applyFill="1" applyBorder="1" applyAlignment="1">
      <alignment vertical="center"/>
    </xf>
    <xf numFmtId="43" fontId="4" fillId="2" borderId="5" xfId="0" applyNumberFormat="1" applyFont="1" applyFill="1" applyBorder="1" applyAlignment="1">
      <alignment vertical="center"/>
    </xf>
    <xf numFmtId="176" fontId="4" fillId="2" borderId="0" xfId="0" applyNumberFormat="1" applyFont="1" applyFill="1" applyBorder="1" applyAlignment="1">
      <alignment vertical="center"/>
    </xf>
    <xf numFmtId="43" fontId="4" fillId="2" borderId="0" xfId="0" applyNumberFormat="1" applyFont="1" applyFill="1" applyBorder="1" applyAlignment="1">
      <alignment vertical="center"/>
    </xf>
    <xf numFmtId="176" fontId="4" fillId="2" borderId="7" xfId="0" applyNumberFormat="1" applyFont="1" applyFill="1" applyBorder="1" applyAlignment="1">
      <alignment vertical="center"/>
    </xf>
    <xf numFmtId="0" fontId="4" fillId="2" borderId="2" xfId="0" applyFont="1" applyFill="1" applyBorder="1" applyAlignment="1">
      <alignment horizontal="right" vertical="center"/>
    </xf>
    <xf numFmtId="0" fontId="4" fillId="2" borderId="11" xfId="0" applyFont="1" applyFill="1" applyBorder="1" applyAlignment="1">
      <alignment horizontal="right" vertical="center"/>
    </xf>
    <xf numFmtId="0" fontId="4" fillId="2" borderId="13" xfId="0" applyFont="1" applyFill="1" applyBorder="1" applyAlignment="1">
      <alignment vertical="center"/>
    </xf>
    <xf numFmtId="41" fontId="4" fillId="2" borderId="14" xfId="0" applyNumberFormat="1" applyFont="1" applyFill="1" applyBorder="1" applyAlignment="1">
      <alignment horizontal="center" vertical="center"/>
    </xf>
    <xf numFmtId="41" fontId="4" fillId="2" borderId="1" xfId="0" applyNumberFormat="1" applyFont="1" applyFill="1" applyBorder="1" applyAlignment="1">
      <alignment horizontal="center" vertical="center"/>
    </xf>
    <xf numFmtId="41" fontId="4" fillId="2" borderId="4" xfId="0" applyNumberFormat="1" applyFont="1" applyFill="1" applyBorder="1" applyAlignment="1">
      <alignment horizontal="center" vertical="center"/>
    </xf>
    <xf numFmtId="41" fontId="4" fillId="2" borderId="7" xfId="0" applyNumberFormat="1" applyFont="1" applyFill="1" applyBorder="1" applyAlignment="1">
      <alignment horizontal="center" vertical="center"/>
    </xf>
    <xf numFmtId="41" fontId="4" fillId="2" borderId="0" xfId="0" applyNumberFormat="1" applyFont="1" applyFill="1" applyBorder="1" applyAlignment="1">
      <alignment horizontal="center" vertical="center"/>
    </xf>
    <xf numFmtId="41" fontId="4" fillId="2" borderId="5" xfId="0" applyNumberFormat="1" applyFont="1" applyFill="1" applyBorder="1" applyAlignment="1">
      <alignment horizontal="center" vertical="center"/>
    </xf>
    <xf numFmtId="41" fontId="4" fillId="2" borderId="10" xfId="0" applyNumberFormat="1" applyFont="1" applyFill="1" applyBorder="1" applyAlignment="1">
      <alignment horizontal="center" vertical="center"/>
    </xf>
    <xf numFmtId="41" fontId="4" fillId="2" borderId="12" xfId="0" applyNumberFormat="1" applyFont="1" applyFill="1" applyBorder="1" applyAlignment="1">
      <alignment horizontal="center" vertical="center"/>
    </xf>
    <xf numFmtId="41" fontId="4" fillId="2" borderId="8" xfId="0" applyNumberFormat="1" applyFont="1" applyFill="1" applyBorder="1" applyAlignment="1">
      <alignment horizontal="center" vertical="center"/>
    </xf>
    <xf numFmtId="41" fontId="4" fillId="2" borderId="0" xfId="0" applyNumberFormat="1" applyFont="1" applyFill="1" applyBorder="1" applyAlignment="1">
      <alignment horizontal="right" vertical="center"/>
    </xf>
    <xf numFmtId="41" fontId="4" fillId="2" borderId="12" xfId="0" applyNumberFormat="1" applyFont="1" applyFill="1" applyBorder="1" applyAlignment="1">
      <alignment horizontal="right" vertical="center"/>
    </xf>
    <xf numFmtId="177" fontId="4" fillId="2" borderId="0" xfId="1" applyNumberFormat="1" applyFont="1" applyFill="1" applyBorder="1" applyAlignment="1">
      <alignment horizontal="right" vertical="center"/>
    </xf>
    <xf numFmtId="177" fontId="4" fillId="2" borderId="0" xfId="0" applyNumberFormat="1" applyFont="1" applyFill="1" applyBorder="1" applyAlignment="1">
      <alignment horizontal="right" vertical="center"/>
    </xf>
    <xf numFmtId="177" fontId="4" fillId="2" borderId="12" xfId="0" applyNumberFormat="1" applyFont="1" applyFill="1" applyBorder="1" applyAlignment="1">
      <alignment horizontal="right" vertical="center"/>
    </xf>
    <xf numFmtId="0" fontId="0" fillId="2" borderId="0" xfId="0" applyFill="1">
      <alignment vertical="center"/>
    </xf>
    <xf numFmtId="0" fontId="3" fillId="2" borderId="0" xfId="0" applyFont="1" applyFill="1" applyBorder="1" applyAlignment="1"/>
    <xf numFmtId="0" fontId="4" fillId="2" borderId="5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vertical="center"/>
    </xf>
    <xf numFmtId="177" fontId="4" fillId="2" borderId="1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/>
    <xf numFmtId="0" fontId="6" fillId="2" borderId="0" xfId="0" applyFont="1" applyFill="1" applyBorder="1" applyAlignment="1"/>
    <xf numFmtId="0" fontId="3" fillId="2" borderId="0" xfId="0" applyFont="1" applyFill="1" applyAlignment="1">
      <alignment horizontal="left" vertical="top" wrapText="1"/>
    </xf>
    <xf numFmtId="0" fontId="4" fillId="2" borderId="5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8" xfId="0" applyFont="1" applyFill="1" applyBorder="1">
      <alignment vertical="center"/>
    </xf>
    <xf numFmtId="0" fontId="4" fillId="2" borderId="3" xfId="0" applyFont="1" applyFill="1" applyBorder="1">
      <alignment vertical="center"/>
    </xf>
    <xf numFmtId="176" fontId="4" fillId="2" borderId="7" xfId="0" applyNumberFormat="1" applyFont="1" applyFill="1" applyBorder="1">
      <alignment vertical="center"/>
    </xf>
    <xf numFmtId="176" fontId="4" fillId="2" borderId="0" xfId="0" applyNumberFormat="1" applyFont="1" applyFill="1">
      <alignment vertical="center"/>
    </xf>
    <xf numFmtId="41" fontId="4" fillId="2" borderId="0" xfId="0" applyNumberFormat="1" applyFont="1" applyFill="1" applyAlignment="1">
      <alignment horizontal="right" vertical="center"/>
    </xf>
    <xf numFmtId="177" fontId="4" fillId="2" borderId="0" xfId="0" applyNumberFormat="1" applyFont="1" applyFill="1" applyAlignment="1">
      <alignment horizontal="right" vertical="center"/>
    </xf>
    <xf numFmtId="176" fontId="4" fillId="2" borderId="10" xfId="0" applyNumberFormat="1" applyFont="1" applyFill="1" applyBorder="1">
      <alignment vertical="center"/>
    </xf>
  </cellXfs>
  <cellStyles count="2">
    <cellStyle name="一般" xfId="0" builtinId="0"/>
    <cellStyle name="百分比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K22"/>
  <sheetViews>
    <sheetView tabSelected="1" workbookViewId="0">
      <pane xSplit="1" ySplit="5" topLeftCell="O6" activePane="bottomRight" state="frozen"/>
      <selection pane="topRight" activeCell="B1" sqref="B1"/>
      <selection pane="bottomLeft" activeCell="A6" sqref="A6"/>
      <selection pane="bottomRight" activeCell="AK7" sqref="AK7"/>
    </sheetView>
  </sheetViews>
  <sheetFormatPr defaultRowHeight="16.5" outlineLevelCol="1" x14ac:dyDescent="0.25"/>
  <cols>
    <col min="2" max="3" width="9" customWidth="1" outlineLevel="1"/>
    <col min="4" max="4" width="10.75" customWidth="1" outlineLevel="1"/>
    <col min="5" max="5" width="9" customWidth="1" outlineLevel="1"/>
    <col min="6" max="6" width="12.125" customWidth="1" outlineLevel="1"/>
    <col min="7" max="16" width="9" customWidth="1" outlineLevel="1"/>
    <col min="19" max="19" width="10.5" bestFit="1" customWidth="1"/>
    <col min="21" max="21" width="12" customWidth="1"/>
    <col min="24" max="24" width="10.5" bestFit="1" customWidth="1"/>
    <col min="26" max="26" width="12" customWidth="1"/>
    <col min="29" max="29" width="11.375" customWidth="1"/>
    <col min="31" max="31" width="11.125" customWidth="1"/>
    <col min="34" max="34" width="10.5" bestFit="1" customWidth="1"/>
    <col min="35" max="35" width="8.625" customWidth="1"/>
    <col min="36" max="36" width="11.875" bestFit="1" customWidth="1"/>
  </cols>
  <sheetData>
    <row r="1" spans="1:37" ht="21" x14ac:dyDescent="0.25">
      <c r="A1" s="54" t="s">
        <v>0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37"/>
      <c r="AB1" s="37"/>
      <c r="AC1" s="37"/>
      <c r="AD1" s="37"/>
      <c r="AE1" s="37"/>
    </row>
    <row r="2" spans="1:37" x14ac:dyDescent="0.25">
      <c r="A2" s="1"/>
      <c r="B2" s="2"/>
      <c r="C2" s="3"/>
      <c r="D2" s="1"/>
      <c r="E2" s="3"/>
      <c r="F2" s="4"/>
      <c r="G2" s="1"/>
      <c r="H2" s="1"/>
      <c r="I2" s="1"/>
      <c r="J2" s="37"/>
      <c r="K2" s="37"/>
      <c r="L2" s="37"/>
      <c r="M2" s="1"/>
      <c r="N2" s="1"/>
      <c r="O2" s="1"/>
      <c r="P2" s="37"/>
      <c r="Q2" s="1"/>
      <c r="R2" s="37"/>
      <c r="S2" s="37"/>
      <c r="T2" s="4"/>
      <c r="U2" s="37"/>
      <c r="V2" s="1"/>
      <c r="W2" s="37"/>
      <c r="X2" s="37"/>
      <c r="Y2" s="37"/>
      <c r="Z2" s="37"/>
      <c r="AA2" s="37"/>
      <c r="AB2" s="37"/>
      <c r="AC2" s="37"/>
      <c r="AD2" s="37"/>
      <c r="AE2" s="37"/>
      <c r="AF2" s="58"/>
      <c r="AJ2" s="11" t="s">
        <v>28</v>
      </c>
      <c r="AK2" s="4" t="s">
        <v>1</v>
      </c>
    </row>
    <row r="3" spans="1:37" ht="19.5" x14ac:dyDescent="0.25">
      <c r="A3" s="55" t="s">
        <v>2</v>
      </c>
      <c r="B3" s="52" t="s">
        <v>3</v>
      </c>
      <c r="C3" s="53"/>
      <c r="D3" s="53"/>
      <c r="E3" s="53"/>
      <c r="F3" s="56"/>
      <c r="G3" s="52" t="s">
        <v>4</v>
      </c>
      <c r="H3" s="53"/>
      <c r="I3" s="53"/>
      <c r="J3" s="53"/>
      <c r="K3" s="56"/>
      <c r="L3" s="57" t="s">
        <v>5</v>
      </c>
      <c r="M3" s="57"/>
      <c r="N3" s="57"/>
      <c r="O3" s="57"/>
      <c r="P3" s="57"/>
      <c r="Q3" s="52" t="s">
        <v>25</v>
      </c>
      <c r="R3" s="53"/>
      <c r="S3" s="53"/>
      <c r="T3" s="53"/>
      <c r="U3" s="56"/>
      <c r="V3" s="53" t="s">
        <v>26</v>
      </c>
      <c r="W3" s="53"/>
      <c r="X3" s="53"/>
      <c r="Y3" s="53"/>
      <c r="Z3" s="55"/>
      <c r="AA3" s="52" t="s">
        <v>27</v>
      </c>
      <c r="AB3" s="53"/>
      <c r="AC3" s="53"/>
      <c r="AD3" s="53"/>
      <c r="AE3" s="53"/>
      <c r="AF3" s="52" t="s">
        <v>29</v>
      </c>
      <c r="AG3" s="53"/>
      <c r="AH3" s="53"/>
      <c r="AI3" s="53"/>
      <c r="AJ3" s="53"/>
    </row>
    <row r="4" spans="1:37" ht="19.5" x14ac:dyDescent="0.25">
      <c r="A4" s="46"/>
      <c r="B4" s="50" t="s">
        <v>6</v>
      </c>
      <c r="C4" s="48" t="s">
        <v>7</v>
      </c>
      <c r="D4" s="5"/>
      <c r="E4" s="48" t="s">
        <v>8</v>
      </c>
      <c r="F4" s="6"/>
      <c r="G4" s="50" t="s">
        <v>6</v>
      </c>
      <c r="H4" s="48" t="s">
        <v>7</v>
      </c>
      <c r="I4" s="5"/>
      <c r="J4" s="48" t="s">
        <v>8</v>
      </c>
      <c r="K4" s="6"/>
      <c r="L4" s="46" t="s">
        <v>6</v>
      </c>
      <c r="M4" s="48" t="s">
        <v>7</v>
      </c>
      <c r="N4" s="5"/>
      <c r="O4" s="48" t="s">
        <v>8</v>
      </c>
      <c r="P4" s="22"/>
      <c r="Q4" s="50" t="s">
        <v>6</v>
      </c>
      <c r="R4" s="48" t="s">
        <v>7</v>
      </c>
      <c r="S4" s="5"/>
      <c r="T4" s="48" t="s">
        <v>8</v>
      </c>
      <c r="U4" s="6"/>
      <c r="V4" s="46" t="s">
        <v>6</v>
      </c>
      <c r="W4" s="48" t="s">
        <v>7</v>
      </c>
      <c r="X4" s="5"/>
      <c r="Y4" s="48" t="s">
        <v>8</v>
      </c>
      <c r="Z4" s="7"/>
      <c r="AA4" s="50" t="s">
        <v>6</v>
      </c>
      <c r="AB4" s="48" t="s">
        <v>7</v>
      </c>
      <c r="AC4" s="5"/>
      <c r="AD4" s="48" t="s">
        <v>8</v>
      </c>
      <c r="AE4" s="41"/>
      <c r="AF4" s="50" t="s">
        <v>6</v>
      </c>
      <c r="AG4" s="48" t="s">
        <v>7</v>
      </c>
      <c r="AH4" s="59"/>
      <c r="AI4" s="48" t="s">
        <v>8</v>
      </c>
      <c r="AJ4" s="60"/>
    </row>
    <row r="5" spans="1:37" ht="19.5" x14ac:dyDescent="0.25">
      <c r="A5" s="47"/>
      <c r="B5" s="51"/>
      <c r="C5" s="49"/>
      <c r="D5" s="20" t="s">
        <v>9</v>
      </c>
      <c r="E5" s="49"/>
      <c r="F5" s="21" t="s">
        <v>9</v>
      </c>
      <c r="G5" s="51"/>
      <c r="H5" s="49"/>
      <c r="I5" s="20" t="s">
        <v>9</v>
      </c>
      <c r="J5" s="49"/>
      <c r="K5" s="21" t="s">
        <v>9</v>
      </c>
      <c r="L5" s="47"/>
      <c r="M5" s="49"/>
      <c r="N5" s="20" t="s">
        <v>9</v>
      </c>
      <c r="O5" s="49"/>
      <c r="P5" s="21" t="s">
        <v>9</v>
      </c>
      <c r="Q5" s="51"/>
      <c r="R5" s="49"/>
      <c r="S5" s="20" t="s">
        <v>9</v>
      </c>
      <c r="T5" s="49"/>
      <c r="U5" s="21" t="s">
        <v>9</v>
      </c>
      <c r="V5" s="47"/>
      <c r="W5" s="49"/>
      <c r="X5" s="20" t="s">
        <v>9</v>
      </c>
      <c r="Y5" s="49"/>
      <c r="Z5" s="20" t="s">
        <v>9</v>
      </c>
      <c r="AA5" s="51"/>
      <c r="AB5" s="49"/>
      <c r="AC5" s="20" t="s">
        <v>9</v>
      </c>
      <c r="AD5" s="49"/>
      <c r="AE5" s="20" t="s">
        <v>9</v>
      </c>
      <c r="AF5" s="51"/>
      <c r="AG5" s="49"/>
      <c r="AH5" s="20" t="s">
        <v>9</v>
      </c>
      <c r="AI5" s="49"/>
      <c r="AJ5" s="20" t="s">
        <v>9</v>
      </c>
    </row>
    <row r="6" spans="1:37" ht="19.5" x14ac:dyDescent="0.25">
      <c r="A6" s="39" t="s">
        <v>6</v>
      </c>
      <c r="B6" s="19">
        <f>SUM(B7:B19)</f>
        <v>747</v>
      </c>
      <c r="C6" s="17">
        <f>SUM(C7:C19)</f>
        <v>125</v>
      </c>
      <c r="D6" s="18">
        <v>16.73</v>
      </c>
      <c r="E6" s="17">
        <f>SUM(E7:E19)</f>
        <v>622</v>
      </c>
      <c r="F6" s="16">
        <v>83.27</v>
      </c>
      <c r="G6" s="23">
        <v>0</v>
      </c>
      <c r="H6" s="24">
        <v>0</v>
      </c>
      <c r="I6" s="24">
        <v>0</v>
      </c>
      <c r="J6" s="24">
        <v>0</v>
      </c>
      <c r="K6" s="25">
        <v>0</v>
      </c>
      <c r="L6" s="23">
        <v>0</v>
      </c>
      <c r="M6" s="24">
        <v>0</v>
      </c>
      <c r="N6" s="24">
        <v>0</v>
      </c>
      <c r="O6" s="24">
        <v>0</v>
      </c>
      <c r="P6" s="25">
        <v>0</v>
      </c>
      <c r="Q6" s="19">
        <f>SUM(Q7:Q19)</f>
        <v>141</v>
      </c>
      <c r="R6" s="17">
        <f>SUM(R7:R19)</f>
        <v>18</v>
      </c>
      <c r="S6" s="34">
        <f>R6/Q6*100</f>
        <v>12.76595744680851</v>
      </c>
      <c r="T6" s="17">
        <f>SUM(T7:T19)</f>
        <v>123</v>
      </c>
      <c r="U6" s="35">
        <f t="shared" ref="U6:U12" si="0">T6/Q6*100</f>
        <v>87.2340425531915</v>
      </c>
      <c r="V6" s="19">
        <f>SUM(V7:V19)</f>
        <v>73</v>
      </c>
      <c r="W6" s="17">
        <f>SUM(W7:W19)</f>
        <v>8</v>
      </c>
      <c r="X6" s="34">
        <f>W6/V6*100</f>
        <v>10.95890410958904</v>
      </c>
      <c r="Y6" s="17">
        <f>SUM(Y7:Y19)</f>
        <v>65</v>
      </c>
      <c r="Z6" s="35">
        <f t="shared" ref="Z6:Z12" si="1">Y6/V6*100</f>
        <v>89.041095890410958</v>
      </c>
      <c r="AA6" s="19">
        <v>87</v>
      </c>
      <c r="AB6" s="17">
        <v>13</v>
      </c>
      <c r="AC6" s="34">
        <f>AB6/AA6*100</f>
        <v>14.942528735632186</v>
      </c>
      <c r="AD6" s="17">
        <v>74</v>
      </c>
      <c r="AE6" s="42">
        <f t="shared" ref="AE6:AE19" si="2">AD6/AA6*100</f>
        <v>85.057471264367805</v>
      </c>
      <c r="AF6" s="61">
        <v>97</v>
      </c>
      <c r="AG6" s="62">
        <v>20</v>
      </c>
      <c r="AH6" s="34">
        <f>AG6/AF6*100</f>
        <v>20.618556701030926</v>
      </c>
      <c r="AI6" s="62">
        <v>77</v>
      </c>
      <c r="AJ6" s="42">
        <f t="shared" ref="AJ6:AJ19" si="3">AI6/AF6*100</f>
        <v>79.381443298969074</v>
      </c>
    </row>
    <row r="7" spans="1:37" ht="19.5" x14ac:dyDescent="0.25">
      <c r="A7" s="9" t="s">
        <v>10</v>
      </c>
      <c r="B7" s="19">
        <f>C7+E7</f>
        <v>293</v>
      </c>
      <c r="C7" s="17">
        <v>44</v>
      </c>
      <c r="D7" s="18">
        <v>15.02</v>
      </c>
      <c r="E7" s="17">
        <v>249</v>
      </c>
      <c r="F7" s="16">
        <v>84.98</v>
      </c>
      <c r="G7" s="26">
        <v>0</v>
      </c>
      <c r="H7" s="27">
        <v>0</v>
      </c>
      <c r="I7" s="27">
        <v>0</v>
      </c>
      <c r="J7" s="27">
        <v>0</v>
      </c>
      <c r="K7" s="28">
        <v>0</v>
      </c>
      <c r="L7" s="26">
        <v>0</v>
      </c>
      <c r="M7" s="27">
        <v>0</v>
      </c>
      <c r="N7" s="27">
        <v>0</v>
      </c>
      <c r="O7" s="27">
        <v>0</v>
      </c>
      <c r="P7" s="28">
        <v>0</v>
      </c>
      <c r="Q7" s="19">
        <f>R7+T7</f>
        <v>60</v>
      </c>
      <c r="R7" s="32">
        <v>11</v>
      </c>
      <c r="S7" s="35">
        <f>R7/Q7*100</f>
        <v>18.333333333333332</v>
      </c>
      <c r="T7" s="32">
        <v>49</v>
      </c>
      <c r="U7" s="35">
        <f t="shared" si="0"/>
        <v>81.666666666666671</v>
      </c>
      <c r="V7" s="19">
        <f>W7+Y7</f>
        <v>29</v>
      </c>
      <c r="W7" s="32">
        <v>5</v>
      </c>
      <c r="X7" s="35">
        <f>W7/V7*100</f>
        <v>17.241379310344829</v>
      </c>
      <c r="Y7" s="32">
        <v>24</v>
      </c>
      <c r="Z7" s="35">
        <f t="shared" si="1"/>
        <v>82.758620689655174</v>
      </c>
      <c r="AA7" s="19">
        <v>34</v>
      </c>
      <c r="AB7" s="32">
        <v>3</v>
      </c>
      <c r="AC7" s="35">
        <f>AB7/AA7*100</f>
        <v>8.8235294117647065</v>
      </c>
      <c r="AD7" s="32">
        <v>31</v>
      </c>
      <c r="AE7" s="35">
        <f t="shared" si="2"/>
        <v>91.17647058823529</v>
      </c>
      <c r="AF7" s="61">
        <v>33</v>
      </c>
      <c r="AG7" s="63">
        <v>8</v>
      </c>
      <c r="AH7" s="64">
        <f>AG7/AF7*100</f>
        <v>24.242424242424242</v>
      </c>
      <c r="AI7" s="63">
        <v>25</v>
      </c>
      <c r="AJ7" s="64">
        <f>AI7/AF7*100</f>
        <v>75.757575757575751</v>
      </c>
    </row>
    <row r="8" spans="1:37" ht="19.5" x14ac:dyDescent="0.25">
      <c r="A8" s="9" t="s">
        <v>11</v>
      </c>
      <c r="B8" s="19">
        <f t="shared" ref="B8:B19" si="4">C8+E8</f>
        <v>85</v>
      </c>
      <c r="C8" s="17">
        <v>15</v>
      </c>
      <c r="D8" s="18">
        <v>17.649999999999999</v>
      </c>
      <c r="E8" s="17">
        <v>70</v>
      </c>
      <c r="F8" s="16">
        <v>82.35</v>
      </c>
      <c r="G8" s="26">
        <v>0</v>
      </c>
      <c r="H8" s="27">
        <v>0</v>
      </c>
      <c r="I8" s="27">
        <v>0</v>
      </c>
      <c r="J8" s="27">
        <v>0</v>
      </c>
      <c r="K8" s="28">
        <v>0</v>
      </c>
      <c r="L8" s="26">
        <v>0</v>
      </c>
      <c r="M8" s="27">
        <v>0</v>
      </c>
      <c r="N8" s="27">
        <v>0</v>
      </c>
      <c r="O8" s="27">
        <v>0</v>
      </c>
      <c r="P8" s="28">
        <v>0</v>
      </c>
      <c r="Q8" s="19">
        <f>R8+T8</f>
        <v>11</v>
      </c>
      <c r="R8" s="32">
        <v>0</v>
      </c>
      <c r="S8" s="35">
        <f>R8/Q8*100</f>
        <v>0</v>
      </c>
      <c r="T8" s="32">
        <v>11</v>
      </c>
      <c r="U8" s="35">
        <f t="shared" si="0"/>
        <v>100</v>
      </c>
      <c r="V8" s="19">
        <f>W8+Y8</f>
        <v>4</v>
      </c>
      <c r="W8" s="32">
        <v>1</v>
      </c>
      <c r="X8" s="35">
        <f>W8/V8*100</f>
        <v>25</v>
      </c>
      <c r="Y8" s="32">
        <v>3</v>
      </c>
      <c r="Z8" s="35">
        <f t="shared" si="1"/>
        <v>75</v>
      </c>
      <c r="AA8" s="19">
        <v>7</v>
      </c>
      <c r="AB8" s="32">
        <v>2</v>
      </c>
      <c r="AC8" s="35">
        <f>AB8/AA8*100</f>
        <v>28.571428571428569</v>
      </c>
      <c r="AD8" s="32">
        <v>5</v>
      </c>
      <c r="AE8" s="35">
        <f t="shared" si="2"/>
        <v>71.428571428571431</v>
      </c>
      <c r="AF8" s="61">
        <v>9</v>
      </c>
      <c r="AG8" s="63">
        <v>2</v>
      </c>
      <c r="AH8" s="64">
        <f>AG8/AF8*100</f>
        <v>22.222222222222221</v>
      </c>
      <c r="AI8" s="63">
        <v>7</v>
      </c>
      <c r="AJ8" s="64">
        <f t="shared" si="3"/>
        <v>77.777777777777786</v>
      </c>
    </row>
    <row r="9" spans="1:37" ht="19.5" x14ac:dyDescent="0.25">
      <c r="A9" s="9" t="s">
        <v>12</v>
      </c>
      <c r="B9" s="19">
        <f t="shared" si="4"/>
        <v>52</v>
      </c>
      <c r="C9" s="17">
        <v>6</v>
      </c>
      <c r="D9" s="18">
        <v>11.54</v>
      </c>
      <c r="E9" s="17">
        <v>46</v>
      </c>
      <c r="F9" s="16">
        <v>88.46</v>
      </c>
      <c r="G9" s="26">
        <v>0</v>
      </c>
      <c r="H9" s="27">
        <v>0</v>
      </c>
      <c r="I9" s="27">
        <v>0</v>
      </c>
      <c r="J9" s="27">
        <v>0</v>
      </c>
      <c r="K9" s="28">
        <v>0</v>
      </c>
      <c r="L9" s="26">
        <v>0</v>
      </c>
      <c r="M9" s="27">
        <v>0</v>
      </c>
      <c r="N9" s="27">
        <v>0</v>
      </c>
      <c r="O9" s="27">
        <v>0</v>
      </c>
      <c r="P9" s="28">
        <v>0</v>
      </c>
      <c r="Q9" s="19">
        <f t="shared" ref="Q9:Q19" si="5">R9+T9</f>
        <v>6</v>
      </c>
      <c r="R9" s="32">
        <v>1</v>
      </c>
      <c r="S9" s="35">
        <f t="shared" ref="S9:S12" si="6">R9/Q9*100</f>
        <v>16.666666666666664</v>
      </c>
      <c r="T9" s="32">
        <v>5</v>
      </c>
      <c r="U9" s="35">
        <f t="shared" si="0"/>
        <v>83.333333333333343</v>
      </c>
      <c r="V9" s="19">
        <f t="shared" ref="V9:V19" si="7">W9+Y9</f>
        <v>5</v>
      </c>
      <c r="W9" s="32">
        <v>0</v>
      </c>
      <c r="X9" s="35">
        <f t="shared" ref="X9:X17" si="8">W9/V9*100</f>
        <v>0</v>
      </c>
      <c r="Y9" s="32">
        <v>5</v>
      </c>
      <c r="Z9" s="35">
        <f t="shared" si="1"/>
        <v>100</v>
      </c>
      <c r="AA9" s="19">
        <v>3</v>
      </c>
      <c r="AB9" s="32">
        <v>0</v>
      </c>
      <c r="AC9" s="35">
        <f t="shared" ref="AC9:AC12" si="9">AB9/AA9*100</f>
        <v>0</v>
      </c>
      <c r="AD9" s="32">
        <v>3</v>
      </c>
      <c r="AE9" s="35">
        <f t="shared" si="2"/>
        <v>100</v>
      </c>
      <c r="AF9" s="61">
        <v>5</v>
      </c>
      <c r="AG9" s="63">
        <v>0</v>
      </c>
      <c r="AH9" s="64">
        <f t="shared" ref="AH9:AH12" si="10">AG9/AF9*100</f>
        <v>0</v>
      </c>
      <c r="AI9" s="63">
        <v>5</v>
      </c>
      <c r="AJ9" s="64">
        <f t="shared" si="3"/>
        <v>100</v>
      </c>
    </row>
    <row r="10" spans="1:37" ht="19.5" x14ac:dyDescent="0.25">
      <c r="A10" s="9" t="s">
        <v>13</v>
      </c>
      <c r="B10" s="19">
        <f t="shared" si="4"/>
        <v>31</v>
      </c>
      <c r="C10" s="8">
        <v>4</v>
      </c>
      <c r="D10" s="18">
        <v>12.9</v>
      </c>
      <c r="E10" s="17">
        <v>27</v>
      </c>
      <c r="F10" s="16">
        <v>87.1</v>
      </c>
      <c r="G10" s="26">
        <v>0</v>
      </c>
      <c r="H10" s="27">
        <v>0</v>
      </c>
      <c r="I10" s="27">
        <v>0</v>
      </c>
      <c r="J10" s="27">
        <v>0</v>
      </c>
      <c r="K10" s="28">
        <v>0</v>
      </c>
      <c r="L10" s="26">
        <v>0</v>
      </c>
      <c r="M10" s="27">
        <v>0</v>
      </c>
      <c r="N10" s="27">
        <v>0</v>
      </c>
      <c r="O10" s="27">
        <v>0</v>
      </c>
      <c r="P10" s="28">
        <v>0</v>
      </c>
      <c r="Q10" s="19">
        <f t="shared" si="5"/>
        <v>6</v>
      </c>
      <c r="R10" s="32">
        <v>0</v>
      </c>
      <c r="S10" s="35">
        <f t="shared" si="6"/>
        <v>0</v>
      </c>
      <c r="T10" s="32">
        <v>6</v>
      </c>
      <c r="U10" s="35">
        <f t="shared" si="0"/>
        <v>100</v>
      </c>
      <c r="V10" s="19">
        <f t="shared" si="7"/>
        <v>4</v>
      </c>
      <c r="W10" s="32">
        <v>0</v>
      </c>
      <c r="X10" s="35">
        <f t="shared" si="8"/>
        <v>0</v>
      </c>
      <c r="Y10" s="32">
        <v>4</v>
      </c>
      <c r="Z10" s="35">
        <f t="shared" si="1"/>
        <v>100</v>
      </c>
      <c r="AA10" s="19">
        <v>3</v>
      </c>
      <c r="AB10" s="32">
        <v>0</v>
      </c>
      <c r="AC10" s="35">
        <f t="shared" si="9"/>
        <v>0</v>
      </c>
      <c r="AD10" s="32">
        <v>3</v>
      </c>
      <c r="AE10" s="35">
        <f t="shared" si="2"/>
        <v>100</v>
      </c>
      <c r="AF10" s="61">
        <v>6</v>
      </c>
      <c r="AG10" s="63">
        <v>1</v>
      </c>
      <c r="AH10" s="64">
        <f t="shared" si="10"/>
        <v>16.666666666666664</v>
      </c>
      <c r="AI10" s="63">
        <v>5</v>
      </c>
      <c r="AJ10" s="64">
        <f t="shared" si="3"/>
        <v>83.333333333333343</v>
      </c>
    </row>
    <row r="11" spans="1:37" ht="19.5" x14ac:dyDescent="0.25">
      <c r="A11" s="9" t="s">
        <v>14</v>
      </c>
      <c r="B11" s="19">
        <f t="shared" si="4"/>
        <v>43</v>
      </c>
      <c r="C11" s="17">
        <v>9</v>
      </c>
      <c r="D11" s="18">
        <v>20.93</v>
      </c>
      <c r="E11" s="17">
        <v>34</v>
      </c>
      <c r="F11" s="16">
        <v>79.069999999999993</v>
      </c>
      <c r="G11" s="26">
        <v>0</v>
      </c>
      <c r="H11" s="27">
        <v>0</v>
      </c>
      <c r="I11" s="27">
        <v>0</v>
      </c>
      <c r="J11" s="27">
        <v>0</v>
      </c>
      <c r="K11" s="28">
        <v>0</v>
      </c>
      <c r="L11" s="26">
        <v>0</v>
      </c>
      <c r="M11" s="27">
        <v>0</v>
      </c>
      <c r="N11" s="27">
        <v>0</v>
      </c>
      <c r="O11" s="27">
        <v>0</v>
      </c>
      <c r="P11" s="28">
        <v>0</v>
      </c>
      <c r="Q11" s="19">
        <f t="shared" si="5"/>
        <v>7</v>
      </c>
      <c r="R11" s="32">
        <v>0</v>
      </c>
      <c r="S11" s="35">
        <f t="shared" si="6"/>
        <v>0</v>
      </c>
      <c r="T11" s="32">
        <v>7</v>
      </c>
      <c r="U11" s="35">
        <f t="shared" si="0"/>
        <v>100</v>
      </c>
      <c r="V11" s="19">
        <f t="shared" si="7"/>
        <v>3</v>
      </c>
      <c r="W11" s="32">
        <v>0</v>
      </c>
      <c r="X11" s="35">
        <f t="shared" si="8"/>
        <v>0</v>
      </c>
      <c r="Y11" s="32">
        <v>3</v>
      </c>
      <c r="Z11" s="35">
        <f t="shared" si="1"/>
        <v>100</v>
      </c>
      <c r="AA11" s="19">
        <v>4</v>
      </c>
      <c r="AB11" s="32">
        <v>1</v>
      </c>
      <c r="AC11" s="35">
        <f t="shared" si="9"/>
        <v>25</v>
      </c>
      <c r="AD11" s="32">
        <v>3</v>
      </c>
      <c r="AE11" s="35">
        <f t="shared" si="2"/>
        <v>75</v>
      </c>
      <c r="AF11" s="61">
        <v>3</v>
      </c>
      <c r="AG11" s="63">
        <v>1</v>
      </c>
      <c r="AH11" s="64">
        <f t="shared" si="10"/>
        <v>33.333333333333329</v>
      </c>
      <c r="AI11" s="63">
        <v>2</v>
      </c>
      <c r="AJ11" s="64">
        <f t="shared" si="3"/>
        <v>66.666666666666657</v>
      </c>
    </row>
    <row r="12" spans="1:37" ht="19.5" x14ac:dyDescent="0.25">
      <c r="A12" s="9" t="s">
        <v>15</v>
      </c>
      <c r="B12" s="19">
        <f t="shared" si="4"/>
        <v>44</v>
      </c>
      <c r="C12" s="17">
        <v>12</v>
      </c>
      <c r="D12" s="18">
        <v>27.27</v>
      </c>
      <c r="E12" s="17">
        <v>32</v>
      </c>
      <c r="F12" s="16">
        <v>72.73</v>
      </c>
      <c r="G12" s="26">
        <v>0</v>
      </c>
      <c r="H12" s="27">
        <v>0</v>
      </c>
      <c r="I12" s="27">
        <v>0</v>
      </c>
      <c r="J12" s="27">
        <v>0</v>
      </c>
      <c r="K12" s="28">
        <v>0</v>
      </c>
      <c r="L12" s="26">
        <v>0</v>
      </c>
      <c r="M12" s="27">
        <v>0</v>
      </c>
      <c r="N12" s="27">
        <v>0</v>
      </c>
      <c r="O12" s="27">
        <v>0</v>
      </c>
      <c r="P12" s="28">
        <v>0</v>
      </c>
      <c r="Q12" s="19">
        <f t="shared" si="5"/>
        <v>8</v>
      </c>
      <c r="R12" s="32">
        <v>1</v>
      </c>
      <c r="S12" s="35">
        <f t="shared" si="6"/>
        <v>12.5</v>
      </c>
      <c r="T12" s="32">
        <v>7</v>
      </c>
      <c r="U12" s="35">
        <f t="shared" si="0"/>
        <v>87.5</v>
      </c>
      <c r="V12" s="19">
        <f t="shared" si="7"/>
        <v>7</v>
      </c>
      <c r="W12" s="32">
        <v>0</v>
      </c>
      <c r="X12" s="35">
        <f t="shared" si="8"/>
        <v>0</v>
      </c>
      <c r="Y12" s="32">
        <v>7</v>
      </c>
      <c r="Z12" s="35">
        <f t="shared" si="1"/>
        <v>100</v>
      </c>
      <c r="AA12" s="19">
        <v>4</v>
      </c>
      <c r="AB12" s="32">
        <v>0</v>
      </c>
      <c r="AC12" s="35">
        <f t="shared" si="9"/>
        <v>0</v>
      </c>
      <c r="AD12" s="32">
        <v>4</v>
      </c>
      <c r="AE12" s="35">
        <f t="shared" si="2"/>
        <v>100</v>
      </c>
      <c r="AF12" s="61">
        <v>8</v>
      </c>
      <c r="AG12" s="63">
        <v>1</v>
      </c>
      <c r="AH12" s="64">
        <f t="shared" si="10"/>
        <v>12.5</v>
      </c>
      <c r="AI12" s="63">
        <v>7</v>
      </c>
      <c r="AJ12" s="64">
        <f t="shared" si="3"/>
        <v>87.5</v>
      </c>
    </row>
    <row r="13" spans="1:37" ht="19.5" x14ac:dyDescent="0.25">
      <c r="A13" s="9" t="s">
        <v>16</v>
      </c>
      <c r="B13" s="19">
        <f t="shared" si="4"/>
        <v>33</v>
      </c>
      <c r="C13" s="17">
        <v>6</v>
      </c>
      <c r="D13" s="18">
        <v>18.18</v>
      </c>
      <c r="E13" s="17">
        <v>27</v>
      </c>
      <c r="F13" s="16">
        <v>81.819999999999993</v>
      </c>
      <c r="G13" s="26">
        <v>0</v>
      </c>
      <c r="H13" s="27">
        <v>0</v>
      </c>
      <c r="I13" s="27">
        <v>0</v>
      </c>
      <c r="J13" s="27">
        <v>0</v>
      </c>
      <c r="K13" s="28">
        <v>0</v>
      </c>
      <c r="L13" s="26">
        <v>0</v>
      </c>
      <c r="M13" s="27">
        <v>0</v>
      </c>
      <c r="N13" s="27">
        <v>0</v>
      </c>
      <c r="O13" s="27">
        <v>0</v>
      </c>
      <c r="P13" s="28">
        <v>0</v>
      </c>
      <c r="Q13" s="19">
        <f t="shared" si="5"/>
        <v>10</v>
      </c>
      <c r="R13" s="32">
        <v>0</v>
      </c>
      <c r="S13" s="35">
        <f>R13/Q13*100</f>
        <v>0</v>
      </c>
      <c r="T13" s="32">
        <v>10</v>
      </c>
      <c r="U13" s="35">
        <f>10/10*100</f>
        <v>100</v>
      </c>
      <c r="V13" s="19">
        <f t="shared" si="7"/>
        <v>3</v>
      </c>
      <c r="W13" s="32">
        <v>1</v>
      </c>
      <c r="X13" s="35">
        <f>W13/V13*100</f>
        <v>33.333333333333329</v>
      </c>
      <c r="Y13" s="32">
        <v>2</v>
      </c>
      <c r="Z13" s="35">
        <f>Y13/V13*100</f>
        <v>66.666666666666657</v>
      </c>
      <c r="AA13" s="19">
        <v>2</v>
      </c>
      <c r="AB13" s="32">
        <v>1</v>
      </c>
      <c r="AC13" s="35">
        <f>AB13/AA13*100</f>
        <v>50</v>
      </c>
      <c r="AD13" s="32">
        <v>1</v>
      </c>
      <c r="AE13" s="35">
        <f t="shared" si="2"/>
        <v>50</v>
      </c>
      <c r="AF13" s="61">
        <v>4</v>
      </c>
      <c r="AG13" s="63">
        <v>2</v>
      </c>
      <c r="AH13" s="64">
        <f>AG13/AF13*100</f>
        <v>50</v>
      </c>
      <c r="AI13" s="63">
        <v>2</v>
      </c>
      <c r="AJ13" s="64">
        <f t="shared" si="3"/>
        <v>50</v>
      </c>
    </row>
    <row r="14" spans="1:37" ht="19.5" x14ac:dyDescent="0.25">
      <c r="A14" s="9" t="s">
        <v>17</v>
      </c>
      <c r="B14" s="19">
        <f t="shared" si="4"/>
        <v>48</v>
      </c>
      <c r="C14" s="17">
        <v>6</v>
      </c>
      <c r="D14" s="18">
        <v>12.5</v>
      </c>
      <c r="E14" s="17">
        <v>42</v>
      </c>
      <c r="F14" s="16">
        <v>87.5</v>
      </c>
      <c r="G14" s="26">
        <v>0</v>
      </c>
      <c r="H14" s="27">
        <v>0</v>
      </c>
      <c r="I14" s="27">
        <v>0</v>
      </c>
      <c r="J14" s="27">
        <v>0</v>
      </c>
      <c r="K14" s="28">
        <v>0</v>
      </c>
      <c r="L14" s="26">
        <v>0</v>
      </c>
      <c r="M14" s="27">
        <v>0</v>
      </c>
      <c r="N14" s="27">
        <v>0</v>
      </c>
      <c r="O14" s="27">
        <v>0</v>
      </c>
      <c r="P14" s="28">
        <v>0</v>
      </c>
      <c r="Q14" s="19">
        <f t="shared" si="5"/>
        <v>7</v>
      </c>
      <c r="R14" s="32">
        <v>1</v>
      </c>
      <c r="S14" s="35">
        <f t="shared" ref="S14:S17" si="11">R14/Q14*100</f>
        <v>14.285714285714285</v>
      </c>
      <c r="T14" s="32">
        <v>6</v>
      </c>
      <c r="U14" s="35">
        <f t="shared" ref="U14:U19" si="12">T14/Q14*100</f>
        <v>85.714285714285708</v>
      </c>
      <c r="V14" s="19">
        <f t="shared" si="7"/>
        <v>7</v>
      </c>
      <c r="W14" s="32">
        <v>1</v>
      </c>
      <c r="X14" s="35">
        <f t="shared" si="8"/>
        <v>14.285714285714285</v>
      </c>
      <c r="Y14" s="32">
        <v>6</v>
      </c>
      <c r="Z14" s="35">
        <f t="shared" ref="Z14:Z18" si="13">Y14/V14*100</f>
        <v>85.714285714285708</v>
      </c>
      <c r="AA14" s="19">
        <v>10</v>
      </c>
      <c r="AB14" s="32">
        <v>0</v>
      </c>
      <c r="AC14" s="35">
        <f t="shared" ref="AC14:AC17" si="14">AB14/AA14*100</f>
        <v>0</v>
      </c>
      <c r="AD14" s="32">
        <v>10</v>
      </c>
      <c r="AE14" s="35">
        <f t="shared" si="2"/>
        <v>100</v>
      </c>
      <c r="AF14" s="61">
        <v>5</v>
      </c>
      <c r="AG14" s="63">
        <v>0</v>
      </c>
      <c r="AH14" s="64">
        <f t="shared" ref="AH14:AH17" si="15">AG14/AF14*100</f>
        <v>0</v>
      </c>
      <c r="AI14" s="63">
        <v>5</v>
      </c>
      <c r="AJ14" s="64">
        <f t="shared" si="3"/>
        <v>100</v>
      </c>
    </row>
    <row r="15" spans="1:37" ht="19.5" x14ac:dyDescent="0.25">
      <c r="A15" s="9" t="s">
        <v>18</v>
      </c>
      <c r="B15" s="19">
        <f t="shared" si="4"/>
        <v>34</v>
      </c>
      <c r="C15" s="17">
        <v>5</v>
      </c>
      <c r="D15" s="18">
        <v>14.71</v>
      </c>
      <c r="E15" s="17">
        <v>29</v>
      </c>
      <c r="F15" s="16">
        <v>85.29</v>
      </c>
      <c r="G15" s="26">
        <v>0</v>
      </c>
      <c r="H15" s="27">
        <v>0</v>
      </c>
      <c r="I15" s="27">
        <v>0</v>
      </c>
      <c r="J15" s="27">
        <v>0</v>
      </c>
      <c r="K15" s="28">
        <v>0</v>
      </c>
      <c r="L15" s="26">
        <v>0</v>
      </c>
      <c r="M15" s="27">
        <v>0</v>
      </c>
      <c r="N15" s="27">
        <v>0</v>
      </c>
      <c r="O15" s="27">
        <v>0</v>
      </c>
      <c r="P15" s="28">
        <v>0</v>
      </c>
      <c r="Q15" s="19">
        <f t="shared" si="5"/>
        <v>5</v>
      </c>
      <c r="R15" s="32">
        <v>1</v>
      </c>
      <c r="S15" s="35">
        <f t="shared" si="11"/>
        <v>20</v>
      </c>
      <c r="T15" s="32">
        <v>4</v>
      </c>
      <c r="U15" s="35">
        <f t="shared" si="12"/>
        <v>80</v>
      </c>
      <c r="V15" s="19">
        <f t="shared" si="7"/>
        <v>6</v>
      </c>
      <c r="W15" s="32">
        <v>0</v>
      </c>
      <c r="X15" s="35">
        <f t="shared" si="8"/>
        <v>0</v>
      </c>
      <c r="Y15" s="32">
        <v>6</v>
      </c>
      <c r="Z15" s="35">
        <f t="shared" si="13"/>
        <v>100</v>
      </c>
      <c r="AA15" s="19">
        <v>4</v>
      </c>
      <c r="AB15" s="32">
        <v>1</v>
      </c>
      <c r="AC15" s="35">
        <f t="shared" si="14"/>
        <v>25</v>
      </c>
      <c r="AD15" s="32">
        <v>3</v>
      </c>
      <c r="AE15" s="35">
        <f t="shared" si="2"/>
        <v>75</v>
      </c>
      <c r="AF15" s="61">
        <v>6</v>
      </c>
      <c r="AG15" s="63">
        <v>1</v>
      </c>
      <c r="AH15" s="64">
        <f t="shared" si="15"/>
        <v>16.666666666666664</v>
      </c>
      <c r="AI15" s="63">
        <v>5</v>
      </c>
      <c r="AJ15" s="64">
        <f t="shared" si="3"/>
        <v>83.333333333333343</v>
      </c>
    </row>
    <row r="16" spans="1:37" ht="19.5" x14ac:dyDescent="0.25">
      <c r="A16" s="9" t="s">
        <v>19</v>
      </c>
      <c r="B16" s="19">
        <f t="shared" si="4"/>
        <v>29</v>
      </c>
      <c r="C16" s="17">
        <v>5</v>
      </c>
      <c r="D16" s="18">
        <v>17.239999999999998</v>
      </c>
      <c r="E16" s="17">
        <v>24</v>
      </c>
      <c r="F16" s="16">
        <v>82.76</v>
      </c>
      <c r="G16" s="26">
        <v>0</v>
      </c>
      <c r="H16" s="27">
        <v>0</v>
      </c>
      <c r="I16" s="27">
        <v>0</v>
      </c>
      <c r="J16" s="27">
        <v>0</v>
      </c>
      <c r="K16" s="28">
        <v>0</v>
      </c>
      <c r="L16" s="26">
        <v>0</v>
      </c>
      <c r="M16" s="27">
        <v>0</v>
      </c>
      <c r="N16" s="27">
        <v>0</v>
      </c>
      <c r="O16" s="27">
        <v>0</v>
      </c>
      <c r="P16" s="28">
        <v>0</v>
      </c>
      <c r="Q16" s="19">
        <f t="shared" si="5"/>
        <v>7</v>
      </c>
      <c r="R16" s="32">
        <v>1</v>
      </c>
      <c r="S16" s="35">
        <f t="shared" si="11"/>
        <v>14.285714285714285</v>
      </c>
      <c r="T16" s="32">
        <v>6</v>
      </c>
      <c r="U16" s="35">
        <f t="shared" si="12"/>
        <v>85.714285714285708</v>
      </c>
      <c r="V16" s="19">
        <f t="shared" si="7"/>
        <v>3</v>
      </c>
      <c r="W16" s="32">
        <v>0</v>
      </c>
      <c r="X16" s="35">
        <f t="shared" si="8"/>
        <v>0</v>
      </c>
      <c r="Y16" s="32">
        <v>3</v>
      </c>
      <c r="Z16" s="35">
        <f t="shared" si="13"/>
        <v>100</v>
      </c>
      <c r="AA16" s="19">
        <v>6</v>
      </c>
      <c r="AB16" s="32">
        <v>1</v>
      </c>
      <c r="AC16" s="35">
        <f t="shared" si="14"/>
        <v>16.666666666666664</v>
      </c>
      <c r="AD16" s="32">
        <v>5</v>
      </c>
      <c r="AE16" s="35">
        <f t="shared" si="2"/>
        <v>83.333333333333343</v>
      </c>
      <c r="AF16" s="61">
        <v>5</v>
      </c>
      <c r="AG16" s="63">
        <v>2</v>
      </c>
      <c r="AH16" s="64">
        <f t="shared" si="15"/>
        <v>40</v>
      </c>
      <c r="AI16" s="63">
        <v>3</v>
      </c>
      <c r="AJ16" s="64">
        <f t="shared" si="3"/>
        <v>60</v>
      </c>
    </row>
    <row r="17" spans="1:36" ht="19.5" x14ac:dyDescent="0.25">
      <c r="A17" s="9" t="s">
        <v>20</v>
      </c>
      <c r="B17" s="19">
        <f t="shared" si="4"/>
        <v>21</v>
      </c>
      <c r="C17" s="17">
        <v>6</v>
      </c>
      <c r="D17" s="18">
        <v>28.57</v>
      </c>
      <c r="E17" s="17">
        <v>15</v>
      </c>
      <c r="F17" s="16">
        <v>71.430000000000007</v>
      </c>
      <c r="G17" s="26">
        <v>0</v>
      </c>
      <c r="H17" s="27">
        <v>0</v>
      </c>
      <c r="I17" s="27">
        <v>0</v>
      </c>
      <c r="J17" s="27">
        <v>0</v>
      </c>
      <c r="K17" s="28">
        <v>0</v>
      </c>
      <c r="L17" s="26">
        <v>0</v>
      </c>
      <c r="M17" s="27">
        <v>0</v>
      </c>
      <c r="N17" s="27">
        <v>0</v>
      </c>
      <c r="O17" s="27">
        <v>0</v>
      </c>
      <c r="P17" s="28">
        <v>0</v>
      </c>
      <c r="Q17" s="19">
        <f t="shared" si="5"/>
        <v>6</v>
      </c>
      <c r="R17" s="32">
        <v>0</v>
      </c>
      <c r="S17" s="35">
        <f t="shared" si="11"/>
        <v>0</v>
      </c>
      <c r="T17" s="32">
        <v>6</v>
      </c>
      <c r="U17" s="35">
        <f t="shared" si="12"/>
        <v>100</v>
      </c>
      <c r="V17" s="19">
        <f t="shared" si="7"/>
        <v>1</v>
      </c>
      <c r="W17" s="32">
        <v>0</v>
      </c>
      <c r="X17" s="35">
        <f t="shared" si="8"/>
        <v>0</v>
      </c>
      <c r="Y17" s="32">
        <v>1</v>
      </c>
      <c r="Z17" s="35">
        <f t="shared" si="13"/>
        <v>100</v>
      </c>
      <c r="AA17" s="19">
        <v>4</v>
      </c>
      <c r="AB17" s="32">
        <v>1</v>
      </c>
      <c r="AC17" s="35">
        <f t="shared" si="14"/>
        <v>25</v>
      </c>
      <c r="AD17" s="32">
        <v>3</v>
      </c>
      <c r="AE17" s="35">
        <f t="shared" si="2"/>
        <v>75</v>
      </c>
      <c r="AF17" s="61">
        <v>6</v>
      </c>
      <c r="AG17" s="63">
        <v>1</v>
      </c>
      <c r="AH17" s="64">
        <f t="shared" si="15"/>
        <v>16.666666666666664</v>
      </c>
      <c r="AI17" s="63">
        <v>5</v>
      </c>
      <c r="AJ17" s="64">
        <f t="shared" si="3"/>
        <v>83.333333333333343</v>
      </c>
    </row>
    <row r="18" spans="1:36" ht="19.5" x14ac:dyDescent="0.25">
      <c r="A18" s="9" t="s">
        <v>21</v>
      </c>
      <c r="B18" s="19">
        <f t="shared" si="4"/>
        <v>21</v>
      </c>
      <c r="C18" s="8">
        <v>3</v>
      </c>
      <c r="D18" s="18">
        <v>14.29</v>
      </c>
      <c r="E18" s="17">
        <v>18</v>
      </c>
      <c r="F18" s="16">
        <v>85.71</v>
      </c>
      <c r="G18" s="26">
        <v>0</v>
      </c>
      <c r="H18" s="27">
        <v>0</v>
      </c>
      <c r="I18" s="27">
        <v>0</v>
      </c>
      <c r="J18" s="27">
        <v>0</v>
      </c>
      <c r="K18" s="28">
        <v>0</v>
      </c>
      <c r="L18" s="26">
        <v>0</v>
      </c>
      <c r="M18" s="27">
        <v>0</v>
      </c>
      <c r="N18" s="27">
        <v>0</v>
      </c>
      <c r="O18" s="27">
        <v>0</v>
      </c>
      <c r="P18" s="28">
        <v>0</v>
      </c>
      <c r="Q18" s="19">
        <f t="shared" si="5"/>
        <v>3</v>
      </c>
      <c r="R18" s="32">
        <v>0</v>
      </c>
      <c r="S18" s="35">
        <f>R18/Q18*100</f>
        <v>0</v>
      </c>
      <c r="T18" s="32">
        <v>3</v>
      </c>
      <c r="U18" s="35">
        <f t="shared" si="12"/>
        <v>100</v>
      </c>
      <c r="V18" s="19">
        <f t="shared" si="7"/>
        <v>1</v>
      </c>
      <c r="W18" s="32">
        <v>0</v>
      </c>
      <c r="X18" s="35">
        <f>W18/V18*100</f>
        <v>0</v>
      </c>
      <c r="Y18" s="32">
        <v>1</v>
      </c>
      <c r="Z18" s="35">
        <f t="shared" si="13"/>
        <v>100</v>
      </c>
      <c r="AA18" s="19">
        <v>3</v>
      </c>
      <c r="AB18" s="32">
        <v>1</v>
      </c>
      <c r="AC18" s="35">
        <f>AB18/AA18*100</f>
        <v>33.333333333333329</v>
      </c>
      <c r="AD18" s="32">
        <v>2</v>
      </c>
      <c r="AE18" s="35">
        <f t="shared" si="2"/>
        <v>66.666666666666657</v>
      </c>
      <c r="AF18" s="61">
        <v>4</v>
      </c>
      <c r="AG18" s="63">
        <v>0</v>
      </c>
      <c r="AH18" s="64">
        <f>AG18/AF18*100</f>
        <v>0</v>
      </c>
      <c r="AI18" s="63">
        <v>4</v>
      </c>
      <c r="AJ18" s="64">
        <f t="shared" si="3"/>
        <v>100</v>
      </c>
    </row>
    <row r="19" spans="1:36" ht="19.5" x14ac:dyDescent="0.25">
      <c r="A19" s="40" t="s">
        <v>22</v>
      </c>
      <c r="B19" s="15">
        <f t="shared" si="4"/>
        <v>13</v>
      </c>
      <c r="C19" s="10">
        <v>4</v>
      </c>
      <c r="D19" s="14">
        <v>30.77</v>
      </c>
      <c r="E19" s="13">
        <v>9</v>
      </c>
      <c r="F19" s="12">
        <v>69.23</v>
      </c>
      <c r="G19" s="29">
        <v>0</v>
      </c>
      <c r="H19" s="30">
        <v>0</v>
      </c>
      <c r="I19" s="30">
        <v>0</v>
      </c>
      <c r="J19" s="30">
        <v>0</v>
      </c>
      <c r="K19" s="31">
        <v>0</v>
      </c>
      <c r="L19" s="29">
        <v>0</v>
      </c>
      <c r="M19" s="30">
        <v>0</v>
      </c>
      <c r="N19" s="30">
        <v>0</v>
      </c>
      <c r="O19" s="30">
        <v>0</v>
      </c>
      <c r="P19" s="31">
        <v>0</v>
      </c>
      <c r="Q19" s="15">
        <f t="shared" si="5"/>
        <v>5</v>
      </c>
      <c r="R19" s="33">
        <v>2</v>
      </c>
      <c r="S19" s="36">
        <f t="shared" ref="S19" si="16">R19/Q19*100</f>
        <v>40</v>
      </c>
      <c r="T19" s="33">
        <v>3</v>
      </c>
      <c r="U19" s="36">
        <f t="shared" si="12"/>
        <v>60</v>
      </c>
      <c r="V19" s="15">
        <f t="shared" si="7"/>
        <v>0</v>
      </c>
      <c r="W19" s="33">
        <v>0</v>
      </c>
      <c r="X19" s="36">
        <v>0</v>
      </c>
      <c r="Y19" s="33">
        <v>0</v>
      </c>
      <c r="Z19" s="36">
        <v>0</v>
      </c>
      <c r="AA19" s="15">
        <v>3</v>
      </c>
      <c r="AB19" s="33">
        <v>2</v>
      </c>
      <c r="AC19" s="36">
        <f t="shared" ref="AC19" si="17">AB19/AA19*100</f>
        <v>66.666666666666657</v>
      </c>
      <c r="AD19" s="33">
        <v>1</v>
      </c>
      <c r="AE19" s="36">
        <f t="shared" si="2"/>
        <v>33.333333333333329</v>
      </c>
      <c r="AF19" s="65">
        <v>3</v>
      </c>
      <c r="AG19" s="33">
        <v>1</v>
      </c>
      <c r="AH19" s="36">
        <f t="shared" ref="AH19" si="18">AG19/AF19*100</f>
        <v>33.333333333333329</v>
      </c>
      <c r="AI19" s="33">
        <v>2</v>
      </c>
      <c r="AJ19" s="36">
        <f t="shared" si="3"/>
        <v>66.666666666666657</v>
      </c>
    </row>
    <row r="20" spans="1:36" ht="16.5" customHeight="1" x14ac:dyDescent="0.25">
      <c r="A20" s="43" t="s">
        <v>23</v>
      </c>
      <c r="B20" s="43"/>
      <c r="C20" s="43"/>
      <c r="D20" s="43"/>
      <c r="E20" s="43"/>
      <c r="F20" s="44"/>
      <c r="G20" s="44"/>
      <c r="H20" s="44"/>
      <c r="I20" s="44"/>
      <c r="J20" s="44"/>
      <c r="K20" s="44"/>
      <c r="L20" s="44"/>
      <c r="M20" s="44"/>
      <c r="N20" s="38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pans="1:36" ht="107.25" customHeight="1" x14ac:dyDescent="0.25">
      <c r="A21" s="45" t="s">
        <v>24</v>
      </c>
      <c r="B21" s="45"/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37"/>
      <c r="AB21" s="37"/>
      <c r="AC21" s="37"/>
      <c r="AD21" s="37"/>
      <c r="AE21" s="37"/>
    </row>
    <row r="22" spans="1:36" x14ac:dyDescent="0.25">
      <c r="H22" s="11"/>
      <c r="I22" s="11"/>
      <c r="J22" s="11"/>
      <c r="K22" s="11"/>
      <c r="L22" s="11"/>
      <c r="M22" s="11"/>
      <c r="N22" s="11"/>
    </row>
  </sheetData>
  <mergeCells count="32">
    <mergeCell ref="AF3:AJ3"/>
    <mergeCell ref="AF4:AF5"/>
    <mergeCell ref="AG4:AG5"/>
    <mergeCell ref="AI4:AI5"/>
    <mergeCell ref="A1:Z1"/>
    <mergeCell ref="A3:A5"/>
    <mergeCell ref="B3:F3"/>
    <mergeCell ref="G3:K3"/>
    <mergeCell ref="L3:P3"/>
    <mergeCell ref="Q3:U3"/>
    <mergeCell ref="V3:Z3"/>
    <mergeCell ref="Q4:Q5"/>
    <mergeCell ref="R4:R5"/>
    <mergeCell ref="T4:T5"/>
    <mergeCell ref="AA4:AA5"/>
    <mergeCell ref="AB4:AB5"/>
    <mergeCell ref="AD4:AD5"/>
    <mergeCell ref="AA3:AE3"/>
    <mergeCell ref="B4:B5"/>
    <mergeCell ref="C4:C5"/>
    <mergeCell ref="E4:E5"/>
    <mergeCell ref="G4:G5"/>
    <mergeCell ref="H4:H5"/>
    <mergeCell ref="J4:J5"/>
    <mergeCell ref="L4:L5"/>
    <mergeCell ref="M4:M5"/>
    <mergeCell ref="O4:O5"/>
    <mergeCell ref="A20:M20"/>
    <mergeCell ref="A21:Z21"/>
    <mergeCell ref="V4:V5"/>
    <mergeCell ref="W4:W5"/>
    <mergeCell ref="Y4:Y5"/>
  </mergeCells>
  <phoneticPr fontId="2" type="noConversion"/>
  <pageMargins left="0.7" right="0.7" top="0.75" bottom="0.75" header="0.3" footer="0.3"/>
  <pageSetup paperSize="9" scale="5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桃園市政府簽核子系統教育訓練人數性別統計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倪微琇</dc:creator>
  <cp:lastModifiedBy>李書帆</cp:lastModifiedBy>
  <cp:lastPrinted>2024-10-25T08:37:34Z</cp:lastPrinted>
  <dcterms:created xsi:type="dcterms:W3CDTF">2022-09-14T08:11:33Z</dcterms:created>
  <dcterms:modified xsi:type="dcterms:W3CDTF">2026-05-04T07:27:24Z</dcterms:modified>
</cp:coreProperties>
</file>