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\\10.12.26.199\00 資料交換區\06會計室交換區\公務統計及性別主流化專區\性別主流化專區\性別統計與分析\115年性別統計與分析\性別指標\河管科\"/>
    </mc:Choice>
  </mc:AlternateContent>
  <xr:revisionPtr revIDLastSave="0" documentId="13_ncr:1_{65F9962C-3075-4A7D-A843-2A5B40DAEF9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工作表" sheetId="1" r:id="rId1"/>
  </sheets>
  <definedNames>
    <definedName name="_xlnm.Print_Area" localSheetId="0">工作表!$A$58:$S$78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2" i="1" l="1"/>
  <c r="G62" i="1"/>
  <c r="I62" i="1"/>
  <c r="J62" i="1"/>
  <c r="O62" i="1"/>
  <c r="R62" i="1"/>
  <c r="S62" i="1"/>
  <c r="C70" i="1" l="1"/>
  <c r="Q69" i="1"/>
  <c r="L69" i="1"/>
  <c r="L62" i="1" s="1"/>
  <c r="M69" i="1"/>
  <c r="M62" i="1" s="1"/>
  <c r="B69" i="1"/>
  <c r="C69" i="1"/>
  <c r="D69" i="1"/>
  <c r="Q72" i="1"/>
  <c r="N72" i="1"/>
  <c r="H72" i="1"/>
  <c r="Q68" i="1"/>
  <c r="N68" i="1"/>
  <c r="H68" i="1"/>
  <c r="Q67" i="1"/>
  <c r="H67" i="1"/>
  <c r="Q66" i="1"/>
  <c r="N66" i="1"/>
  <c r="H65" i="1"/>
  <c r="P64" i="1"/>
  <c r="P62" i="1" s="1"/>
  <c r="H64" i="1"/>
  <c r="Q64" i="1"/>
  <c r="Q63" i="1"/>
  <c r="N63" i="1"/>
  <c r="K63" i="1"/>
  <c r="K62" i="1" s="1"/>
  <c r="H63" i="1"/>
  <c r="E63" i="1"/>
  <c r="E62" i="1" s="1"/>
  <c r="D63" i="1"/>
  <c r="D62" i="1" s="1"/>
  <c r="C63" i="1"/>
  <c r="Q74" i="1"/>
  <c r="N74" i="1"/>
  <c r="K74" i="1"/>
  <c r="H74" i="1"/>
  <c r="E74" i="1"/>
  <c r="D74" i="1"/>
  <c r="C74" i="1"/>
  <c r="B74" i="1"/>
  <c r="Q73" i="1"/>
  <c r="N73" i="1"/>
  <c r="K73" i="1"/>
  <c r="H73" i="1"/>
  <c r="E73" i="1"/>
  <c r="D73" i="1"/>
  <c r="C73" i="1"/>
  <c r="H46" i="1"/>
  <c r="Q55" i="1"/>
  <c r="N55" i="1"/>
  <c r="K55" i="1"/>
  <c r="H55" i="1"/>
  <c r="E55" i="1"/>
  <c r="D55" i="1"/>
  <c r="B55" i="1" s="1"/>
  <c r="C55" i="1"/>
  <c r="Q54" i="1"/>
  <c r="N54" i="1"/>
  <c r="K54" i="1"/>
  <c r="H54" i="1"/>
  <c r="E54" i="1"/>
  <c r="D54" i="1"/>
  <c r="C54" i="1"/>
  <c r="B54" i="1" s="1"/>
  <c r="Q44" i="1"/>
  <c r="N44" i="1"/>
  <c r="K44" i="1"/>
  <c r="H44" i="1"/>
  <c r="E44" i="1"/>
  <c r="D44" i="1"/>
  <c r="C44" i="1"/>
  <c r="B44" i="1" s="1"/>
  <c r="N28" i="1"/>
  <c r="Q62" i="1" l="1"/>
  <c r="H62" i="1"/>
  <c r="N62" i="1"/>
  <c r="B73" i="1"/>
  <c r="C62" i="1"/>
  <c r="B62" i="1" s="1"/>
  <c r="Q34" i="1"/>
  <c r="K34" i="1"/>
  <c r="Q36" i="1"/>
  <c r="N36" i="1"/>
  <c r="K36" i="1"/>
  <c r="H36" i="1"/>
  <c r="E36" i="1"/>
  <c r="D36" i="1"/>
  <c r="C36" i="1"/>
  <c r="B36" i="1"/>
  <c r="Q35" i="1"/>
  <c r="K35" i="1"/>
  <c r="H35" i="1"/>
  <c r="E35" i="1"/>
  <c r="D35" i="1"/>
  <c r="C35" i="1"/>
  <c r="N34" i="1"/>
  <c r="H34" i="1"/>
  <c r="E34" i="1"/>
  <c r="D34" i="1"/>
  <c r="C34" i="1"/>
  <c r="Q33" i="1"/>
  <c r="N33" i="1"/>
  <c r="K33" i="1"/>
  <c r="H33" i="1"/>
  <c r="E33" i="1"/>
  <c r="D33" i="1"/>
  <c r="C33" i="1"/>
  <c r="Q32" i="1"/>
  <c r="N32" i="1"/>
  <c r="K32" i="1"/>
  <c r="H32" i="1"/>
  <c r="E32" i="1"/>
  <c r="D32" i="1"/>
  <c r="C32" i="1"/>
  <c r="Q31" i="1"/>
  <c r="N31" i="1"/>
  <c r="K31" i="1"/>
  <c r="H31" i="1"/>
  <c r="E31" i="1"/>
  <c r="D31" i="1"/>
  <c r="C31" i="1"/>
  <c r="Q30" i="1"/>
  <c r="N30" i="1"/>
  <c r="K30" i="1"/>
  <c r="H30" i="1"/>
  <c r="E30" i="1"/>
  <c r="D30" i="1"/>
  <c r="C30" i="1"/>
  <c r="Q29" i="1"/>
  <c r="N29" i="1"/>
  <c r="K29" i="1"/>
  <c r="H29" i="1"/>
  <c r="E29" i="1"/>
  <c r="D29" i="1"/>
  <c r="C29" i="1"/>
  <c r="Q28" i="1"/>
  <c r="K28" i="1"/>
  <c r="H28" i="1"/>
  <c r="E28" i="1"/>
  <c r="D28" i="1"/>
  <c r="C28" i="1"/>
  <c r="Q27" i="1"/>
  <c r="N27" i="1"/>
  <c r="K27" i="1"/>
  <c r="H27" i="1"/>
  <c r="E27" i="1"/>
  <c r="D27" i="1"/>
  <c r="C27" i="1"/>
  <c r="Q26" i="1"/>
  <c r="N26" i="1"/>
  <c r="K26" i="1"/>
  <c r="H26" i="1"/>
  <c r="E26" i="1"/>
  <c r="D26" i="1"/>
  <c r="C26" i="1"/>
  <c r="Q25" i="1"/>
  <c r="N25" i="1"/>
  <c r="K25" i="1"/>
  <c r="H25" i="1"/>
  <c r="E25" i="1"/>
  <c r="D25" i="1"/>
  <c r="C25" i="1"/>
  <c r="S24" i="1"/>
  <c r="R24" i="1"/>
  <c r="P24" i="1"/>
  <c r="O24" i="1"/>
  <c r="M24" i="1"/>
  <c r="L24" i="1"/>
  <c r="J24" i="1"/>
  <c r="I24" i="1"/>
  <c r="G24" i="1"/>
  <c r="F24" i="1"/>
  <c r="B26" i="1" l="1"/>
  <c r="B35" i="1"/>
  <c r="B25" i="1"/>
  <c r="B34" i="1"/>
  <c r="B33" i="1"/>
  <c r="B32" i="1"/>
  <c r="B31" i="1"/>
  <c r="Q24" i="1"/>
  <c r="B29" i="1"/>
  <c r="E24" i="1"/>
  <c r="N24" i="1"/>
  <c r="H24" i="1"/>
  <c r="K24" i="1"/>
  <c r="B27" i="1"/>
  <c r="B30" i="1"/>
  <c r="D24" i="1"/>
  <c r="B28" i="1"/>
  <c r="C24" i="1"/>
  <c r="C9" i="1"/>
  <c r="B24" i="1" l="1"/>
  <c r="C6" i="1"/>
  <c r="C16" i="1"/>
  <c r="C15" i="1"/>
  <c r="C14" i="1"/>
  <c r="C13" i="1"/>
  <c r="C12" i="1"/>
  <c r="C11" i="1"/>
  <c r="C10" i="1"/>
  <c r="C8" i="1"/>
  <c r="C7" i="1"/>
  <c r="F5" i="1" l="1"/>
  <c r="G5" i="1"/>
  <c r="I5" i="1"/>
  <c r="J5" i="1"/>
  <c r="L5" i="1"/>
  <c r="M5" i="1"/>
  <c r="O5" i="1"/>
  <c r="P5" i="1"/>
  <c r="R5" i="1"/>
  <c r="S5" i="1"/>
  <c r="Q7" i="1"/>
  <c r="Q6" i="1"/>
  <c r="N7" i="1"/>
  <c r="N6" i="1"/>
  <c r="K7" i="1"/>
  <c r="K6" i="1"/>
  <c r="H7" i="1"/>
  <c r="H6" i="1"/>
  <c r="E7" i="1"/>
  <c r="E6" i="1"/>
  <c r="D7" i="1"/>
  <c r="D6" i="1"/>
  <c r="Q9" i="1"/>
  <c r="Q10" i="1"/>
  <c r="Q11" i="1"/>
  <c r="Q12" i="1"/>
  <c r="Q13" i="1"/>
  <c r="Q14" i="1"/>
  <c r="Q15" i="1"/>
  <c r="Q16" i="1"/>
  <c r="Q17" i="1"/>
  <c r="N9" i="1"/>
  <c r="N10" i="1"/>
  <c r="N11" i="1"/>
  <c r="N12" i="1"/>
  <c r="N13" i="1"/>
  <c r="N14" i="1"/>
  <c r="N15" i="1"/>
  <c r="N17" i="1"/>
  <c r="K9" i="1"/>
  <c r="K10" i="1"/>
  <c r="K11" i="1"/>
  <c r="K12" i="1"/>
  <c r="K13" i="1"/>
  <c r="K14" i="1"/>
  <c r="K15" i="1"/>
  <c r="K16" i="1"/>
  <c r="K17" i="1"/>
  <c r="H9" i="1"/>
  <c r="H10" i="1"/>
  <c r="H11" i="1"/>
  <c r="H12" i="1"/>
  <c r="H13" i="1"/>
  <c r="H14" i="1"/>
  <c r="H15" i="1"/>
  <c r="H16" i="1"/>
  <c r="H17" i="1"/>
  <c r="E9" i="1"/>
  <c r="E10" i="1"/>
  <c r="E11" i="1"/>
  <c r="E12" i="1"/>
  <c r="E13" i="1"/>
  <c r="E14" i="1"/>
  <c r="E15" i="1"/>
  <c r="E16" i="1"/>
  <c r="E17" i="1"/>
  <c r="Q8" i="1"/>
  <c r="N8" i="1"/>
  <c r="K8" i="1"/>
  <c r="H8" i="1"/>
  <c r="E8" i="1"/>
  <c r="D9" i="1"/>
  <c r="D10" i="1"/>
  <c r="D11" i="1"/>
  <c r="D12" i="1"/>
  <c r="D13" i="1"/>
  <c r="D14" i="1"/>
  <c r="D15" i="1"/>
  <c r="D16" i="1"/>
  <c r="B16" i="1" s="1"/>
  <c r="D17" i="1"/>
  <c r="C17" i="1"/>
  <c r="D8" i="1"/>
  <c r="B8" i="1" s="1"/>
  <c r="N5" i="1" l="1"/>
  <c r="B17" i="1"/>
  <c r="D5" i="1"/>
  <c r="B6" i="1"/>
  <c r="K5" i="1"/>
  <c r="E5" i="1"/>
  <c r="C5" i="1"/>
  <c r="Q5" i="1"/>
  <c r="H5" i="1"/>
  <c r="B7" i="1"/>
  <c r="B15" i="1"/>
  <c r="B14" i="1"/>
  <c r="B13" i="1"/>
  <c r="B12" i="1"/>
  <c r="B11" i="1"/>
  <c r="B10" i="1"/>
  <c r="B9" i="1"/>
  <c r="B5" i="1" l="1"/>
  <c r="B63" i="1"/>
</calcChain>
</file>

<file path=xl/sharedStrings.xml><?xml version="1.0" encoding="utf-8"?>
<sst xmlns="http://schemas.openxmlformats.org/spreadsheetml/2006/main" count="114" uniqueCount="20">
  <si>
    <t>合計</t>
    <phoneticPr fontId="1" type="noConversion"/>
  </si>
  <si>
    <t>男</t>
    <phoneticPr fontId="1" type="noConversion"/>
  </si>
  <si>
    <t>女</t>
    <phoneticPr fontId="1" type="noConversion"/>
  </si>
  <si>
    <t>18歲以下</t>
    <phoneticPr fontId="1" type="noConversion"/>
  </si>
  <si>
    <t>18-29歲</t>
    <phoneticPr fontId="1" type="noConversion"/>
  </si>
  <si>
    <t>30-49歲</t>
    <phoneticPr fontId="1" type="noConversion"/>
  </si>
  <si>
    <t>50-64歲</t>
    <phoneticPr fontId="1" type="noConversion"/>
  </si>
  <si>
    <t>65歲以上</t>
    <phoneticPr fontId="1" type="noConversion"/>
  </si>
  <si>
    <t>小計</t>
    <phoneticPr fontId="1" type="noConversion"/>
  </si>
  <si>
    <t>月份</t>
    <phoneticPr fontId="1" type="noConversion"/>
  </si>
  <si>
    <t>總計</t>
    <phoneticPr fontId="1" type="noConversion"/>
  </si>
  <si>
    <t>單位：人次</t>
    <phoneticPr fontId="1" type="noConversion"/>
  </si>
  <si>
    <t>111年桃園市山豬湖周邊濕地環境教育推廣參加人次</t>
    <phoneticPr fontId="1" type="noConversion"/>
  </si>
  <si>
    <t>備註：因配合節氣及解說員內部教育訓練，爰1、2、11、12月未辦理環境教育活動。</t>
    <phoneticPr fontId="1" type="noConversion"/>
  </si>
  <si>
    <t>112年桃園市山豬湖周邊濕地環境教育推廣參加人次</t>
    <phoneticPr fontId="1" type="noConversion"/>
  </si>
  <si>
    <t>小學合作活動*3場</t>
    <phoneticPr fontId="1" type="noConversion"/>
  </si>
  <si>
    <t>113年桃園市山豬湖周邊濕地環境教育推廣參加人次</t>
    <phoneticPr fontId="1" type="noConversion"/>
  </si>
  <si>
    <t>備註：因配合節氣及解說員內部教育訓練，爰1、11、12月未辦理環境教育活動。</t>
    <phoneticPr fontId="1" type="noConversion"/>
  </si>
  <si>
    <t>-</t>
    <phoneticPr fontId="7" type="noConversion"/>
  </si>
  <si>
    <t>114年桃園市山豬湖周邊濕地環境教育推廣參加人次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</si>
</sst>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4" formatCode="_-&quot;$&quot;* #,##0.00_-;\-&quot;$&quot;* #,##0.00_-;_-&quot;$&quot;* &quot;-&quot;??_-;_-@_-"/>
    <numFmt numFmtId="176" formatCode="0_);[Red]\(0\)"/>
  </numFmts>
  <fonts count="8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sz val="12"/>
      <name val="標楷體"/>
      <family val="4"/>
      <charset val="136"/>
    </font>
    <font>
      <sz val="9"/>
      <name val="新細明體"/>
      <family val="2"/>
      <charset val="13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4" fontId="2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176" fontId="4" fillId="0" borderId="0" xfId="0" applyNumberFormat="1" applyFont="1">
      <alignment vertical="center"/>
    </xf>
    <xf numFmtId="176" fontId="5" fillId="0" borderId="1" xfId="0" applyNumberFormat="1" applyFont="1" applyBorder="1" applyAlignment="1">
      <alignment horizontal="center" vertical="center"/>
    </xf>
    <xf numFmtId="41" fontId="4" fillId="0" borderId="1" xfId="0" applyNumberFormat="1" applyFont="1" applyBorder="1">
      <alignment vertical="center"/>
    </xf>
    <xf numFmtId="41" fontId="4" fillId="0" borderId="1" xfId="1" applyNumberFormat="1" applyFont="1" applyBorder="1">
      <alignment vertical="center"/>
    </xf>
    <xf numFmtId="176" fontId="3" fillId="0" borderId="0" xfId="0" applyNumberFormat="1" applyFont="1" applyAlignment="1">
      <alignment horizontal="center" vertical="center"/>
    </xf>
    <xf numFmtId="176" fontId="5" fillId="0" borderId="5" xfId="0" applyNumberFormat="1" applyFont="1" applyBorder="1" applyAlignment="1">
      <alignment horizontal="center" vertical="center"/>
    </xf>
    <xf numFmtId="176" fontId="5" fillId="0" borderId="8" xfId="0" applyNumberFormat="1" applyFont="1" applyBorder="1" applyAlignment="1">
      <alignment horizontal="center" vertical="center"/>
    </xf>
    <xf numFmtId="41" fontId="4" fillId="0" borderId="8" xfId="0" applyNumberFormat="1" applyFont="1" applyBorder="1">
      <alignment vertical="center"/>
    </xf>
    <xf numFmtId="41" fontId="4" fillId="0" borderId="1" xfId="0" applyNumberFormat="1" applyFont="1" applyBorder="1" applyAlignment="1">
      <alignment horizontal="center" vertical="center"/>
    </xf>
    <xf numFmtId="41" fontId="4" fillId="0" borderId="1" xfId="0" applyNumberFormat="1" applyFont="1" applyBorder="1" applyAlignment="1">
      <alignment horizontal="right" vertical="center"/>
    </xf>
    <xf numFmtId="41" fontId="5" fillId="0" borderId="1" xfId="0" applyNumberFormat="1" applyFont="1" applyBorder="1">
      <alignment vertical="center"/>
    </xf>
    <xf numFmtId="176" fontId="3" fillId="0" borderId="0" xfId="0" applyNumberFormat="1" applyFont="1" applyAlignment="1">
      <alignment horizontal="center" vertical="center"/>
    </xf>
    <xf numFmtId="176" fontId="6" fillId="0" borderId="4" xfId="0" applyNumberFormat="1" applyFont="1" applyBorder="1" applyAlignment="1">
      <alignment horizontal="right" vertical="center"/>
    </xf>
    <xf numFmtId="176" fontId="5" fillId="0" borderId="6" xfId="0" applyNumberFormat="1" applyFont="1" applyBorder="1" applyAlignment="1">
      <alignment horizontal="center" vertical="center"/>
    </xf>
    <xf numFmtId="176" fontId="5" fillId="0" borderId="7" xfId="0" applyNumberFormat="1" applyFont="1" applyBorder="1" applyAlignment="1">
      <alignment horizontal="center" vertical="center"/>
    </xf>
    <xf numFmtId="176" fontId="5" fillId="0" borderId="2" xfId="0" applyNumberFormat="1" applyFont="1" applyBorder="1" applyAlignment="1">
      <alignment horizontal="center" vertical="center" wrapText="1"/>
    </xf>
    <xf numFmtId="176" fontId="5" fillId="0" borderId="3" xfId="0" applyNumberFormat="1" applyFont="1" applyBorder="1" applyAlignment="1">
      <alignment horizontal="center" vertical="center" wrapText="1"/>
    </xf>
    <xf numFmtId="176" fontId="5" fillId="0" borderId="2" xfId="0" applyNumberFormat="1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6" fontId="5" fillId="0" borderId="8" xfId="0" applyNumberFormat="1" applyFont="1" applyBorder="1" applyAlignment="1">
      <alignment horizontal="center" vertical="center"/>
    </xf>
  </cellXfs>
  <cellStyles count="2">
    <cellStyle name="一般" xfId="0" builtinId="0"/>
    <cellStyle name="貨幣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75"/>
  <sheetViews>
    <sheetView tabSelected="1" topLeftCell="A49" workbookViewId="0">
      <selection activeCell="A77" sqref="A77:XFD77"/>
    </sheetView>
  </sheetViews>
  <sheetFormatPr defaultRowHeight="16.5" x14ac:dyDescent="0.25"/>
  <cols>
    <col min="1" max="1" width="9" style="1"/>
    <col min="2" max="7" width="10.5" style="1" bestFit="1" customWidth="1"/>
    <col min="8" max="10" width="9.5" style="1" bestFit="1" customWidth="1"/>
    <col min="11" max="11" width="10.5" style="1" bestFit="1" customWidth="1"/>
    <col min="12" max="12" width="9.5" style="1" bestFit="1" customWidth="1"/>
    <col min="13" max="13" width="10.5" style="1" bestFit="1" customWidth="1"/>
    <col min="14" max="17" width="9.5" style="1" bestFit="1" customWidth="1"/>
    <col min="18" max="19" width="9.125" style="1" bestFit="1" customWidth="1"/>
    <col min="20" max="16384" width="9" style="1"/>
  </cols>
  <sheetData>
    <row r="1" spans="1:19" ht="25.5" x14ac:dyDescent="0.25">
      <c r="A1" s="12" t="s">
        <v>12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</row>
    <row r="2" spans="1:19" ht="18.75" customHeight="1" x14ac:dyDescent="0.2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13" t="s">
        <v>11</v>
      </c>
      <c r="S2" s="13"/>
    </row>
    <row r="3" spans="1:19" x14ac:dyDescent="0.25">
      <c r="A3" s="14" t="s">
        <v>9</v>
      </c>
      <c r="B3" s="16" t="s">
        <v>0</v>
      </c>
      <c r="C3" s="18" t="s">
        <v>1</v>
      </c>
      <c r="D3" s="18" t="s">
        <v>2</v>
      </c>
      <c r="E3" s="20" t="s">
        <v>3</v>
      </c>
      <c r="F3" s="20"/>
      <c r="G3" s="20"/>
      <c r="H3" s="20" t="s">
        <v>4</v>
      </c>
      <c r="I3" s="20"/>
      <c r="J3" s="20"/>
      <c r="K3" s="20" t="s">
        <v>5</v>
      </c>
      <c r="L3" s="20"/>
      <c r="M3" s="20"/>
      <c r="N3" s="20" t="s">
        <v>6</v>
      </c>
      <c r="O3" s="20"/>
      <c r="P3" s="20"/>
      <c r="Q3" s="20" t="s">
        <v>7</v>
      </c>
      <c r="R3" s="20"/>
      <c r="S3" s="21"/>
    </row>
    <row r="4" spans="1:19" x14ac:dyDescent="0.25">
      <c r="A4" s="15"/>
      <c r="B4" s="17"/>
      <c r="C4" s="19"/>
      <c r="D4" s="19"/>
      <c r="E4" s="2" t="s">
        <v>8</v>
      </c>
      <c r="F4" s="2" t="s">
        <v>1</v>
      </c>
      <c r="G4" s="2" t="s">
        <v>2</v>
      </c>
      <c r="H4" s="2" t="s">
        <v>8</v>
      </c>
      <c r="I4" s="2" t="s">
        <v>1</v>
      </c>
      <c r="J4" s="2" t="s">
        <v>2</v>
      </c>
      <c r="K4" s="2" t="s">
        <v>8</v>
      </c>
      <c r="L4" s="2" t="s">
        <v>1</v>
      </c>
      <c r="M4" s="2" t="s">
        <v>2</v>
      </c>
      <c r="N4" s="2" t="s">
        <v>8</v>
      </c>
      <c r="O4" s="2" t="s">
        <v>1</v>
      </c>
      <c r="P4" s="2" t="s">
        <v>2</v>
      </c>
      <c r="Q4" s="2" t="s">
        <v>8</v>
      </c>
      <c r="R4" s="2" t="s">
        <v>1</v>
      </c>
      <c r="S4" s="7" t="s">
        <v>2</v>
      </c>
    </row>
    <row r="5" spans="1:19" x14ac:dyDescent="0.25">
      <c r="A5" s="6" t="s">
        <v>10</v>
      </c>
      <c r="B5" s="3">
        <f>SUM(B6:B17)</f>
        <v>483</v>
      </c>
      <c r="C5" s="3">
        <f>SUM(C6:C17)</f>
        <v>220</v>
      </c>
      <c r="D5" s="3">
        <f>SUM(D6:D17)</f>
        <v>263</v>
      </c>
      <c r="E5" s="3">
        <f t="shared" ref="E5:S5" si="0">SUM(E6:E17)</f>
        <v>208</v>
      </c>
      <c r="F5" s="3">
        <f t="shared" si="0"/>
        <v>101</v>
      </c>
      <c r="G5" s="3">
        <f t="shared" si="0"/>
        <v>107</v>
      </c>
      <c r="H5" s="3">
        <f t="shared" si="0"/>
        <v>24</v>
      </c>
      <c r="I5" s="3">
        <f t="shared" si="0"/>
        <v>10</v>
      </c>
      <c r="J5" s="3">
        <f t="shared" si="0"/>
        <v>14</v>
      </c>
      <c r="K5" s="3">
        <f t="shared" si="0"/>
        <v>170</v>
      </c>
      <c r="L5" s="3">
        <f t="shared" si="0"/>
        <v>69</v>
      </c>
      <c r="M5" s="3">
        <f t="shared" si="0"/>
        <v>101</v>
      </c>
      <c r="N5" s="3">
        <f t="shared" si="0"/>
        <v>71</v>
      </c>
      <c r="O5" s="3">
        <f t="shared" si="0"/>
        <v>36</v>
      </c>
      <c r="P5" s="3">
        <f t="shared" si="0"/>
        <v>35</v>
      </c>
      <c r="Q5" s="3">
        <f t="shared" si="0"/>
        <v>10</v>
      </c>
      <c r="R5" s="3">
        <f t="shared" si="0"/>
        <v>4</v>
      </c>
      <c r="S5" s="8">
        <f t="shared" si="0"/>
        <v>6</v>
      </c>
    </row>
    <row r="6" spans="1:19" x14ac:dyDescent="0.25">
      <c r="A6" s="6">
        <v>1</v>
      </c>
      <c r="B6" s="3">
        <f>C6+D6</f>
        <v>0</v>
      </c>
      <c r="C6" s="3">
        <f>F6+I6+L6+O6+R6</f>
        <v>0</v>
      </c>
      <c r="D6" s="3">
        <f t="shared" ref="D6:D8" si="1">G6+J6+M6+P6+S6</f>
        <v>0</v>
      </c>
      <c r="E6" s="3">
        <f>F6+G6</f>
        <v>0</v>
      </c>
      <c r="F6" s="4">
        <v>0</v>
      </c>
      <c r="G6" s="3">
        <v>0</v>
      </c>
      <c r="H6" s="3">
        <f>I6+J6</f>
        <v>0</v>
      </c>
      <c r="I6" s="3">
        <v>0</v>
      </c>
      <c r="J6" s="3">
        <v>0</v>
      </c>
      <c r="K6" s="3">
        <f>L6+M6</f>
        <v>0</v>
      </c>
      <c r="L6" s="3">
        <v>0</v>
      </c>
      <c r="M6" s="3">
        <v>0</v>
      </c>
      <c r="N6" s="3">
        <f>O6+P6</f>
        <v>0</v>
      </c>
      <c r="O6" s="3">
        <v>0</v>
      </c>
      <c r="P6" s="3">
        <v>0</v>
      </c>
      <c r="Q6" s="3">
        <f>R6+S6</f>
        <v>0</v>
      </c>
      <c r="R6" s="3">
        <v>0</v>
      </c>
      <c r="S6" s="8">
        <v>0</v>
      </c>
    </row>
    <row r="7" spans="1:19" x14ac:dyDescent="0.25">
      <c r="A7" s="6">
        <v>2</v>
      </c>
      <c r="B7" s="3">
        <f>C7+D7</f>
        <v>0</v>
      </c>
      <c r="C7" s="3">
        <f>F7+I7+L7+O7+R7</f>
        <v>0</v>
      </c>
      <c r="D7" s="3">
        <f t="shared" si="1"/>
        <v>0</v>
      </c>
      <c r="E7" s="3">
        <f>F7+G7</f>
        <v>0</v>
      </c>
      <c r="F7" s="3">
        <v>0</v>
      </c>
      <c r="G7" s="3">
        <v>0</v>
      </c>
      <c r="H7" s="3">
        <f>I7+J7</f>
        <v>0</v>
      </c>
      <c r="I7" s="3">
        <v>0</v>
      </c>
      <c r="J7" s="3">
        <v>0</v>
      </c>
      <c r="K7" s="3">
        <f>L7+M7</f>
        <v>0</v>
      </c>
      <c r="L7" s="3">
        <v>0</v>
      </c>
      <c r="M7" s="3">
        <v>0</v>
      </c>
      <c r="N7" s="3">
        <f>O7+P7</f>
        <v>0</v>
      </c>
      <c r="O7" s="3">
        <v>0</v>
      </c>
      <c r="P7" s="3">
        <v>0</v>
      </c>
      <c r="Q7" s="3">
        <f>R7+S7</f>
        <v>0</v>
      </c>
      <c r="R7" s="3">
        <v>0</v>
      </c>
      <c r="S7" s="8">
        <v>0</v>
      </c>
    </row>
    <row r="8" spans="1:19" x14ac:dyDescent="0.25">
      <c r="A8" s="6">
        <v>3</v>
      </c>
      <c r="B8" s="3">
        <f>C8+D8</f>
        <v>30</v>
      </c>
      <c r="C8" s="3">
        <f>F8+I8+L8+O8+R8</f>
        <v>14</v>
      </c>
      <c r="D8" s="3">
        <f t="shared" si="1"/>
        <v>16</v>
      </c>
      <c r="E8" s="3">
        <f>F8+G8</f>
        <v>8</v>
      </c>
      <c r="F8" s="3">
        <v>3</v>
      </c>
      <c r="G8" s="3">
        <v>5</v>
      </c>
      <c r="H8" s="3">
        <f>I8+J8</f>
        <v>0</v>
      </c>
      <c r="I8" s="3">
        <v>0</v>
      </c>
      <c r="J8" s="3">
        <v>0</v>
      </c>
      <c r="K8" s="3">
        <f>L8+M8</f>
        <v>16</v>
      </c>
      <c r="L8" s="3">
        <v>7</v>
      </c>
      <c r="M8" s="3">
        <v>9</v>
      </c>
      <c r="N8" s="3">
        <f>O8+P8</f>
        <v>6</v>
      </c>
      <c r="O8" s="3">
        <v>4</v>
      </c>
      <c r="P8" s="3">
        <v>2</v>
      </c>
      <c r="Q8" s="3">
        <f>R8+S8</f>
        <v>0</v>
      </c>
      <c r="R8" s="3">
        <v>0</v>
      </c>
      <c r="S8" s="8">
        <v>0</v>
      </c>
    </row>
    <row r="9" spans="1:19" x14ac:dyDescent="0.25">
      <c r="A9" s="6">
        <v>4</v>
      </c>
      <c r="B9" s="3">
        <f t="shared" ref="B9:B17" si="2">C9+D9</f>
        <v>76</v>
      </c>
      <c r="C9" s="3">
        <f>F9+I9+L9+O9+R9</f>
        <v>33</v>
      </c>
      <c r="D9" s="3">
        <f t="shared" ref="D9:D17" si="3">G9+J9+M9+P9+S9</f>
        <v>43</v>
      </c>
      <c r="E9" s="3">
        <f t="shared" ref="E9:E17" si="4">F9+G9</f>
        <v>30</v>
      </c>
      <c r="F9" s="3">
        <v>15</v>
      </c>
      <c r="G9" s="3">
        <v>15</v>
      </c>
      <c r="H9" s="3">
        <f t="shared" ref="H9:H17" si="5">I9+J9</f>
        <v>4</v>
      </c>
      <c r="I9" s="3">
        <v>2</v>
      </c>
      <c r="J9" s="3">
        <v>2</v>
      </c>
      <c r="K9" s="3">
        <f t="shared" ref="K9:K17" si="6">L9+M9</f>
        <v>32</v>
      </c>
      <c r="L9" s="3">
        <v>13</v>
      </c>
      <c r="M9" s="3">
        <v>19</v>
      </c>
      <c r="N9" s="3">
        <f t="shared" ref="N9:N17" si="7">O9+P9</f>
        <v>9</v>
      </c>
      <c r="O9" s="3">
        <v>3</v>
      </c>
      <c r="P9" s="3">
        <v>6</v>
      </c>
      <c r="Q9" s="3">
        <f t="shared" ref="Q9:Q17" si="8">R9+S9</f>
        <v>1</v>
      </c>
      <c r="R9" s="3">
        <v>0</v>
      </c>
      <c r="S9" s="8">
        <v>1</v>
      </c>
    </row>
    <row r="10" spans="1:19" x14ac:dyDescent="0.25">
      <c r="A10" s="6">
        <v>5</v>
      </c>
      <c r="B10" s="3">
        <f t="shared" si="2"/>
        <v>66</v>
      </c>
      <c r="C10" s="3">
        <f t="shared" ref="C10:C16" si="9">F10+I10+L10+O10+R10</f>
        <v>35</v>
      </c>
      <c r="D10" s="3">
        <f t="shared" si="3"/>
        <v>31</v>
      </c>
      <c r="E10" s="3">
        <f t="shared" si="4"/>
        <v>63</v>
      </c>
      <c r="F10" s="3">
        <v>33</v>
      </c>
      <c r="G10" s="3">
        <v>30</v>
      </c>
      <c r="H10" s="3">
        <f t="shared" si="5"/>
        <v>0</v>
      </c>
      <c r="I10" s="3">
        <v>0</v>
      </c>
      <c r="J10" s="3">
        <v>0</v>
      </c>
      <c r="K10" s="3">
        <f t="shared" si="6"/>
        <v>3</v>
      </c>
      <c r="L10" s="3">
        <v>2</v>
      </c>
      <c r="M10" s="3">
        <v>1</v>
      </c>
      <c r="N10" s="3">
        <f t="shared" si="7"/>
        <v>0</v>
      </c>
      <c r="O10" s="3">
        <v>0</v>
      </c>
      <c r="P10" s="3">
        <v>0</v>
      </c>
      <c r="Q10" s="3">
        <f t="shared" si="8"/>
        <v>0</v>
      </c>
      <c r="R10" s="3">
        <v>0</v>
      </c>
      <c r="S10" s="8">
        <v>0</v>
      </c>
    </row>
    <row r="11" spans="1:19" x14ac:dyDescent="0.25">
      <c r="A11" s="6">
        <v>6</v>
      </c>
      <c r="B11" s="3">
        <f t="shared" si="2"/>
        <v>60</v>
      </c>
      <c r="C11" s="3">
        <f t="shared" si="9"/>
        <v>27</v>
      </c>
      <c r="D11" s="3">
        <f t="shared" si="3"/>
        <v>33</v>
      </c>
      <c r="E11" s="3">
        <f t="shared" si="4"/>
        <v>18</v>
      </c>
      <c r="F11" s="3">
        <v>7</v>
      </c>
      <c r="G11" s="3">
        <v>11</v>
      </c>
      <c r="H11" s="3">
        <f t="shared" si="5"/>
        <v>4</v>
      </c>
      <c r="I11" s="3">
        <v>0</v>
      </c>
      <c r="J11" s="3">
        <v>4</v>
      </c>
      <c r="K11" s="3">
        <f t="shared" si="6"/>
        <v>23</v>
      </c>
      <c r="L11" s="3">
        <v>12</v>
      </c>
      <c r="M11" s="3">
        <v>11</v>
      </c>
      <c r="N11" s="3">
        <f t="shared" si="7"/>
        <v>11</v>
      </c>
      <c r="O11" s="3">
        <v>6</v>
      </c>
      <c r="P11" s="3">
        <v>5</v>
      </c>
      <c r="Q11" s="3">
        <f t="shared" si="8"/>
        <v>4</v>
      </c>
      <c r="R11" s="3">
        <v>2</v>
      </c>
      <c r="S11" s="8">
        <v>2</v>
      </c>
    </row>
    <row r="12" spans="1:19" x14ac:dyDescent="0.25">
      <c r="A12" s="6">
        <v>7</v>
      </c>
      <c r="B12" s="3">
        <f t="shared" si="2"/>
        <v>63</v>
      </c>
      <c r="C12" s="3">
        <f t="shared" si="9"/>
        <v>27</v>
      </c>
      <c r="D12" s="3">
        <f t="shared" si="3"/>
        <v>36</v>
      </c>
      <c r="E12" s="3">
        <f t="shared" si="4"/>
        <v>17</v>
      </c>
      <c r="F12" s="3">
        <v>9</v>
      </c>
      <c r="G12" s="3">
        <v>8</v>
      </c>
      <c r="H12" s="3">
        <f t="shared" si="5"/>
        <v>4</v>
      </c>
      <c r="I12" s="3">
        <v>1</v>
      </c>
      <c r="J12" s="3">
        <v>3</v>
      </c>
      <c r="K12" s="3">
        <f t="shared" si="6"/>
        <v>32</v>
      </c>
      <c r="L12" s="3">
        <v>13</v>
      </c>
      <c r="M12" s="3">
        <v>19</v>
      </c>
      <c r="N12" s="3">
        <f t="shared" si="7"/>
        <v>8</v>
      </c>
      <c r="O12" s="3">
        <v>3</v>
      </c>
      <c r="P12" s="3">
        <v>5</v>
      </c>
      <c r="Q12" s="3">
        <f t="shared" si="8"/>
        <v>2</v>
      </c>
      <c r="R12" s="3">
        <v>1</v>
      </c>
      <c r="S12" s="8">
        <v>1</v>
      </c>
    </row>
    <row r="13" spans="1:19" x14ac:dyDescent="0.25">
      <c r="A13" s="6">
        <v>8</v>
      </c>
      <c r="B13" s="3">
        <f t="shared" si="2"/>
        <v>95</v>
      </c>
      <c r="C13" s="3">
        <f t="shared" si="9"/>
        <v>46</v>
      </c>
      <c r="D13" s="3">
        <f t="shared" si="3"/>
        <v>49</v>
      </c>
      <c r="E13" s="3">
        <f t="shared" si="4"/>
        <v>43</v>
      </c>
      <c r="F13" s="3">
        <v>23</v>
      </c>
      <c r="G13" s="3">
        <v>20</v>
      </c>
      <c r="H13" s="3">
        <f t="shared" si="5"/>
        <v>11</v>
      </c>
      <c r="I13" s="3">
        <v>7</v>
      </c>
      <c r="J13" s="3">
        <v>4</v>
      </c>
      <c r="K13" s="3">
        <f t="shared" si="6"/>
        <v>27</v>
      </c>
      <c r="L13" s="3">
        <v>9</v>
      </c>
      <c r="M13" s="3">
        <v>18</v>
      </c>
      <c r="N13" s="3">
        <f t="shared" si="7"/>
        <v>14</v>
      </c>
      <c r="O13" s="3">
        <v>7</v>
      </c>
      <c r="P13" s="3">
        <v>7</v>
      </c>
      <c r="Q13" s="3">
        <f t="shared" si="8"/>
        <v>0</v>
      </c>
      <c r="R13" s="3">
        <v>0</v>
      </c>
      <c r="S13" s="8">
        <v>0</v>
      </c>
    </row>
    <row r="14" spans="1:19" x14ac:dyDescent="0.25">
      <c r="A14" s="6">
        <v>9</v>
      </c>
      <c r="B14" s="3">
        <f t="shared" si="2"/>
        <v>62</v>
      </c>
      <c r="C14" s="3">
        <f t="shared" si="9"/>
        <v>24</v>
      </c>
      <c r="D14" s="3">
        <f t="shared" si="3"/>
        <v>38</v>
      </c>
      <c r="E14" s="3">
        <f t="shared" si="4"/>
        <v>18</v>
      </c>
      <c r="F14" s="3">
        <v>6</v>
      </c>
      <c r="G14" s="3">
        <v>12</v>
      </c>
      <c r="H14" s="3">
        <f t="shared" si="5"/>
        <v>1</v>
      </c>
      <c r="I14" s="3">
        <v>0</v>
      </c>
      <c r="J14" s="3">
        <v>1</v>
      </c>
      <c r="K14" s="3">
        <f t="shared" si="6"/>
        <v>26</v>
      </c>
      <c r="L14" s="3">
        <v>9</v>
      </c>
      <c r="M14" s="3">
        <v>17</v>
      </c>
      <c r="N14" s="3">
        <f t="shared" si="7"/>
        <v>15</v>
      </c>
      <c r="O14" s="3">
        <v>8</v>
      </c>
      <c r="P14" s="3">
        <v>7</v>
      </c>
      <c r="Q14" s="3">
        <f t="shared" si="8"/>
        <v>2</v>
      </c>
      <c r="R14" s="3">
        <v>1</v>
      </c>
      <c r="S14" s="8">
        <v>1</v>
      </c>
    </row>
    <row r="15" spans="1:19" x14ac:dyDescent="0.25">
      <c r="A15" s="6">
        <v>10</v>
      </c>
      <c r="B15" s="3">
        <f t="shared" si="2"/>
        <v>31</v>
      </c>
      <c r="C15" s="3">
        <f t="shared" si="9"/>
        <v>14</v>
      </c>
      <c r="D15" s="3">
        <f t="shared" si="3"/>
        <v>17</v>
      </c>
      <c r="E15" s="3">
        <f t="shared" si="4"/>
        <v>11</v>
      </c>
      <c r="F15" s="3">
        <v>5</v>
      </c>
      <c r="G15" s="3">
        <v>6</v>
      </c>
      <c r="H15" s="3">
        <f t="shared" si="5"/>
        <v>0</v>
      </c>
      <c r="I15" s="3">
        <v>0</v>
      </c>
      <c r="J15" s="3">
        <v>0</v>
      </c>
      <c r="K15" s="3">
        <f t="shared" si="6"/>
        <v>11</v>
      </c>
      <c r="L15" s="3">
        <v>4</v>
      </c>
      <c r="M15" s="3">
        <v>7</v>
      </c>
      <c r="N15" s="3">
        <f t="shared" si="7"/>
        <v>8</v>
      </c>
      <c r="O15" s="3">
        <v>5</v>
      </c>
      <c r="P15" s="3">
        <v>3</v>
      </c>
      <c r="Q15" s="3">
        <f t="shared" si="8"/>
        <v>1</v>
      </c>
      <c r="R15" s="3">
        <v>0</v>
      </c>
      <c r="S15" s="8">
        <v>1</v>
      </c>
    </row>
    <row r="16" spans="1:19" x14ac:dyDescent="0.25">
      <c r="A16" s="6">
        <v>11</v>
      </c>
      <c r="B16" s="3">
        <f t="shared" si="2"/>
        <v>0</v>
      </c>
      <c r="C16" s="3">
        <f t="shared" si="9"/>
        <v>0</v>
      </c>
      <c r="D16" s="3">
        <f t="shared" si="3"/>
        <v>0</v>
      </c>
      <c r="E16" s="3">
        <f t="shared" si="4"/>
        <v>0</v>
      </c>
      <c r="F16" s="3">
        <v>0</v>
      </c>
      <c r="G16" s="3">
        <v>0</v>
      </c>
      <c r="H16" s="3">
        <f t="shared" si="5"/>
        <v>0</v>
      </c>
      <c r="I16" s="3">
        <v>0</v>
      </c>
      <c r="J16" s="3">
        <v>0</v>
      </c>
      <c r="K16" s="3">
        <f t="shared" si="6"/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f t="shared" si="8"/>
        <v>0</v>
      </c>
      <c r="R16" s="3">
        <v>0</v>
      </c>
      <c r="S16" s="8">
        <v>0</v>
      </c>
    </row>
    <row r="17" spans="1:20" x14ac:dyDescent="0.25">
      <c r="A17" s="6">
        <v>12</v>
      </c>
      <c r="B17" s="3">
        <f t="shared" si="2"/>
        <v>0</v>
      </c>
      <c r="C17" s="3">
        <f t="shared" ref="C17" si="10">F17+I17+L17+O17+R17</f>
        <v>0</v>
      </c>
      <c r="D17" s="3">
        <f t="shared" si="3"/>
        <v>0</v>
      </c>
      <c r="E17" s="3">
        <f t="shared" si="4"/>
        <v>0</v>
      </c>
      <c r="F17" s="3">
        <v>0</v>
      </c>
      <c r="G17" s="3">
        <v>0</v>
      </c>
      <c r="H17" s="3">
        <f t="shared" si="5"/>
        <v>0</v>
      </c>
      <c r="I17" s="3">
        <v>0</v>
      </c>
      <c r="J17" s="3">
        <v>0</v>
      </c>
      <c r="K17" s="3">
        <f t="shared" si="6"/>
        <v>0</v>
      </c>
      <c r="L17" s="3">
        <v>0</v>
      </c>
      <c r="M17" s="3">
        <v>0</v>
      </c>
      <c r="N17" s="3">
        <f t="shared" si="7"/>
        <v>0</v>
      </c>
      <c r="O17" s="3">
        <v>0</v>
      </c>
      <c r="P17" s="3">
        <v>0</v>
      </c>
      <c r="Q17" s="3">
        <f t="shared" si="8"/>
        <v>0</v>
      </c>
      <c r="R17" s="3">
        <v>0</v>
      </c>
      <c r="S17" s="8">
        <v>0</v>
      </c>
    </row>
    <row r="18" spans="1:20" x14ac:dyDescent="0.25">
      <c r="A18" s="1" t="s">
        <v>13</v>
      </c>
    </row>
    <row r="20" spans="1:20" ht="25.5" x14ac:dyDescent="0.25">
      <c r="A20" s="12" t="s">
        <v>14</v>
      </c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</row>
    <row r="21" spans="1:20" ht="25.5" x14ac:dyDescent="0.25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13" t="s">
        <v>11</v>
      </c>
      <c r="S21" s="13"/>
    </row>
    <row r="22" spans="1:20" x14ac:dyDescent="0.25">
      <c r="A22" s="14" t="s">
        <v>9</v>
      </c>
      <c r="B22" s="16" t="s">
        <v>0</v>
      </c>
      <c r="C22" s="18" t="s">
        <v>1</v>
      </c>
      <c r="D22" s="18" t="s">
        <v>2</v>
      </c>
      <c r="E22" s="20" t="s">
        <v>3</v>
      </c>
      <c r="F22" s="20"/>
      <c r="G22" s="20"/>
      <c r="H22" s="20" t="s">
        <v>4</v>
      </c>
      <c r="I22" s="20"/>
      <c r="J22" s="20"/>
      <c r="K22" s="20" t="s">
        <v>5</v>
      </c>
      <c r="L22" s="20"/>
      <c r="M22" s="20"/>
      <c r="N22" s="20" t="s">
        <v>6</v>
      </c>
      <c r="O22" s="20"/>
      <c r="P22" s="20"/>
      <c r="Q22" s="20" t="s">
        <v>7</v>
      </c>
      <c r="R22" s="20"/>
      <c r="S22" s="21"/>
    </row>
    <row r="23" spans="1:20" x14ac:dyDescent="0.25">
      <c r="A23" s="15"/>
      <c r="B23" s="17"/>
      <c r="C23" s="19"/>
      <c r="D23" s="19"/>
      <c r="E23" s="2" t="s">
        <v>8</v>
      </c>
      <c r="F23" s="2" t="s">
        <v>1</v>
      </c>
      <c r="G23" s="2" t="s">
        <v>2</v>
      </c>
      <c r="H23" s="2" t="s">
        <v>8</v>
      </c>
      <c r="I23" s="2" t="s">
        <v>1</v>
      </c>
      <c r="J23" s="2" t="s">
        <v>2</v>
      </c>
      <c r="K23" s="2" t="s">
        <v>8</v>
      </c>
      <c r="L23" s="2" t="s">
        <v>1</v>
      </c>
      <c r="M23" s="2" t="s">
        <v>2</v>
      </c>
      <c r="N23" s="2" t="s">
        <v>8</v>
      </c>
      <c r="O23" s="2" t="s">
        <v>1</v>
      </c>
      <c r="P23" s="2" t="s">
        <v>2</v>
      </c>
      <c r="Q23" s="2" t="s">
        <v>8</v>
      </c>
      <c r="R23" s="2" t="s">
        <v>1</v>
      </c>
      <c r="S23" s="7" t="s">
        <v>2</v>
      </c>
    </row>
    <row r="24" spans="1:20" x14ac:dyDescent="0.25">
      <c r="A24" s="6" t="s">
        <v>10</v>
      </c>
      <c r="B24" s="3">
        <f>SUM(B25:B36)</f>
        <v>496</v>
      </c>
      <c r="C24" s="3">
        <f>SUM(C25:C36)</f>
        <v>241</v>
      </c>
      <c r="D24" s="3">
        <f>SUM(D25:D36)</f>
        <v>255</v>
      </c>
      <c r="E24" s="3">
        <f t="shared" ref="E24:S24" si="11">SUM(E25:E36)</f>
        <v>247</v>
      </c>
      <c r="F24" s="3">
        <f t="shared" si="11"/>
        <v>131</v>
      </c>
      <c r="G24" s="3">
        <f t="shared" si="11"/>
        <v>116</v>
      </c>
      <c r="H24" s="3">
        <f t="shared" si="11"/>
        <v>3</v>
      </c>
      <c r="I24" s="3">
        <f t="shared" si="11"/>
        <v>1</v>
      </c>
      <c r="J24" s="3">
        <f t="shared" si="11"/>
        <v>2</v>
      </c>
      <c r="K24" s="3">
        <f t="shared" si="11"/>
        <v>140</v>
      </c>
      <c r="L24" s="3">
        <f t="shared" si="11"/>
        <v>61</v>
      </c>
      <c r="M24" s="3">
        <f t="shared" si="11"/>
        <v>79</v>
      </c>
      <c r="N24" s="3">
        <f t="shared" si="11"/>
        <v>89</v>
      </c>
      <c r="O24" s="3">
        <f t="shared" si="11"/>
        <v>41</v>
      </c>
      <c r="P24" s="3">
        <f t="shared" si="11"/>
        <v>48</v>
      </c>
      <c r="Q24" s="3">
        <f t="shared" si="11"/>
        <v>17</v>
      </c>
      <c r="R24" s="3">
        <f t="shared" si="11"/>
        <v>7</v>
      </c>
      <c r="S24" s="8">
        <f t="shared" si="11"/>
        <v>10</v>
      </c>
    </row>
    <row r="25" spans="1:20" x14ac:dyDescent="0.25">
      <c r="A25" s="6">
        <v>1</v>
      </c>
      <c r="B25" s="3">
        <f>C25+D25</f>
        <v>0</v>
      </c>
      <c r="C25" s="3">
        <f>F25+I25+L25+O25+R25</f>
        <v>0</v>
      </c>
      <c r="D25" s="3">
        <f t="shared" ref="D25:D36" si="12">G25+J25+M25+P25+S25</f>
        <v>0</v>
      </c>
      <c r="E25" s="3">
        <f>F25+G25</f>
        <v>0</v>
      </c>
      <c r="F25" s="4">
        <v>0</v>
      </c>
      <c r="G25" s="3">
        <v>0</v>
      </c>
      <c r="H25" s="3">
        <f>I25+J25</f>
        <v>0</v>
      </c>
      <c r="I25" s="3">
        <v>0</v>
      </c>
      <c r="J25" s="3">
        <v>0</v>
      </c>
      <c r="K25" s="3">
        <f>L25+M25</f>
        <v>0</v>
      </c>
      <c r="L25" s="3">
        <v>0</v>
      </c>
      <c r="M25" s="3">
        <v>0</v>
      </c>
      <c r="N25" s="3">
        <f>O25+P25</f>
        <v>0</v>
      </c>
      <c r="O25" s="3">
        <v>0</v>
      </c>
      <c r="P25" s="3">
        <v>0</v>
      </c>
      <c r="Q25" s="3">
        <f>R25+S25</f>
        <v>0</v>
      </c>
      <c r="R25" s="3">
        <v>0</v>
      </c>
      <c r="S25" s="8">
        <v>0</v>
      </c>
    </row>
    <row r="26" spans="1:20" x14ac:dyDescent="0.25">
      <c r="A26" s="6">
        <v>2</v>
      </c>
      <c r="B26" s="3">
        <f>C26+D26</f>
        <v>0</v>
      </c>
      <c r="C26" s="3">
        <f>F26+I26+L26+O26+R26</f>
        <v>0</v>
      </c>
      <c r="D26" s="3">
        <f t="shared" si="12"/>
        <v>0</v>
      </c>
      <c r="E26" s="3">
        <f>F26+G26</f>
        <v>0</v>
      </c>
      <c r="F26" s="3">
        <v>0</v>
      </c>
      <c r="G26" s="3">
        <v>0</v>
      </c>
      <c r="H26" s="3">
        <f>I26+J26</f>
        <v>0</v>
      </c>
      <c r="I26" s="3">
        <v>0</v>
      </c>
      <c r="J26" s="3">
        <v>0</v>
      </c>
      <c r="K26" s="3">
        <f>L26+M26</f>
        <v>0</v>
      </c>
      <c r="L26" s="3">
        <v>0</v>
      </c>
      <c r="M26" s="3">
        <v>0</v>
      </c>
      <c r="N26" s="3">
        <f>O26+P26</f>
        <v>0</v>
      </c>
      <c r="O26" s="3">
        <v>0</v>
      </c>
      <c r="P26" s="3">
        <v>0</v>
      </c>
      <c r="Q26" s="3">
        <f>R26+S26</f>
        <v>0</v>
      </c>
      <c r="R26" s="3">
        <v>0</v>
      </c>
      <c r="S26" s="8">
        <v>0</v>
      </c>
    </row>
    <row r="27" spans="1:20" x14ac:dyDescent="0.25">
      <c r="A27" s="6">
        <v>3</v>
      </c>
      <c r="B27" s="3">
        <f>C27+D27</f>
        <v>34</v>
      </c>
      <c r="C27" s="3">
        <f>F27+I27+L27+O27+R27</f>
        <v>14</v>
      </c>
      <c r="D27" s="3">
        <f t="shared" si="12"/>
        <v>20</v>
      </c>
      <c r="E27" s="3">
        <f>F27+G27</f>
        <v>11</v>
      </c>
      <c r="F27" s="3">
        <v>4</v>
      </c>
      <c r="G27" s="3">
        <v>7</v>
      </c>
      <c r="H27" s="3">
        <f>I27+J27</f>
        <v>0</v>
      </c>
      <c r="I27" s="3">
        <v>0</v>
      </c>
      <c r="J27" s="3">
        <v>0</v>
      </c>
      <c r="K27" s="3">
        <f>L27+M27</f>
        <v>11</v>
      </c>
      <c r="L27" s="3">
        <v>5</v>
      </c>
      <c r="M27" s="3">
        <v>6</v>
      </c>
      <c r="N27" s="3">
        <f>O27+P27</f>
        <v>11</v>
      </c>
      <c r="O27" s="3">
        <v>5</v>
      </c>
      <c r="P27" s="3">
        <v>6</v>
      </c>
      <c r="Q27" s="3">
        <f>R27+S27</f>
        <v>1</v>
      </c>
      <c r="R27" s="3">
        <v>0</v>
      </c>
      <c r="S27" s="8">
        <v>1</v>
      </c>
    </row>
    <row r="28" spans="1:20" x14ac:dyDescent="0.25">
      <c r="A28" s="6">
        <v>4</v>
      </c>
      <c r="B28" s="3">
        <f t="shared" ref="B28:B36" si="13">C28+D28</f>
        <v>90</v>
      </c>
      <c r="C28" s="3">
        <f>F28+I28+L28+O28+R28</f>
        <v>41</v>
      </c>
      <c r="D28" s="3">
        <f t="shared" si="12"/>
        <v>49</v>
      </c>
      <c r="E28" s="3">
        <f t="shared" ref="E28:E36" si="14">F28+G28</f>
        <v>42</v>
      </c>
      <c r="F28" s="3">
        <v>20</v>
      </c>
      <c r="G28" s="3">
        <v>22</v>
      </c>
      <c r="H28" s="3">
        <f t="shared" ref="H28:H36" si="15">I28+J28</f>
        <v>3</v>
      </c>
      <c r="I28" s="3">
        <v>1</v>
      </c>
      <c r="J28" s="3">
        <v>2</v>
      </c>
      <c r="K28" s="3">
        <f t="shared" ref="K28:K36" si="16">L28+M28</f>
        <v>17</v>
      </c>
      <c r="L28" s="3">
        <v>8</v>
      </c>
      <c r="M28" s="3">
        <v>9</v>
      </c>
      <c r="N28" s="3">
        <f t="shared" ref="N28:N34" si="17">O28+P28</f>
        <v>23</v>
      </c>
      <c r="O28" s="3">
        <v>9</v>
      </c>
      <c r="P28" s="3">
        <v>14</v>
      </c>
      <c r="Q28" s="3">
        <f t="shared" ref="Q28:Q36" si="18">R28+S28</f>
        <v>5</v>
      </c>
      <c r="R28" s="3">
        <v>3</v>
      </c>
      <c r="S28" s="8">
        <v>2</v>
      </c>
    </row>
    <row r="29" spans="1:20" x14ac:dyDescent="0.25">
      <c r="A29" s="6">
        <v>5</v>
      </c>
      <c r="B29" s="3">
        <f t="shared" si="13"/>
        <v>97</v>
      </c>
      <c r="C29" s="3">
        <f t="shared" ref="C29:C36" si="19">F29+I29+L29+O29+R29</f>
        <v>54</v>
      </c>
      <c r="D29" s="3">
        <f t="shared" si="12"/>
        <v>43</v>
      </c>
      <c r="E29" s="3">
        <f t="shared" si="14"/>
        <v>82</v>
      </c>
      <c r="F29" s="3">
        <v>47</v>
      </c>
      <c r="G29" s="3">
        <v>35</v>
      </c>
      <c r="H29" s="3">
        <f t="shared" si="15"/>
        <v>0</v>
      </c>
      <c r="I29" s="3">
        <v>0</v>
      </c>
      <c r="J29" s="3">
        <v>0</v>
      </c>
      <c r="K29" s="3">
        <f t="shared" si="16"/>
        <v>6</v>
      </c>
      <c r="L29" s="3">
        <v>2</v>
      </c>
      <c r="M29" s="3">
        <v>4</v>
      </c>
      <c r="N29" s="3">
        <f t="shared" si="17"/>
        <v>9</v>
      </c>
      <c r="O29" s="3">
        <v>5</v>
      </c>
      <c r="P29" s="3">
        <v>4</v>
      </c>
      <c r="Q29" s="3">
        <f t="shared" si="18"/>
        <v>0</v>
      </c>
      <c r="R29" s="3">
        <v>0</v>
      </c>
      <c r="S29" s="8">
        <v>0</v>
      </c>
      <c r="T29" s="1" t="s">
        <v>15</v>
      </c>
    </row>
    <row r="30" spans="1:20" x14ac:dyDescent="0.25">
      <c r="A30" s="6">
        <v>6</v>
      </c>
      <c r="B30" s="3">
        <f t="shared" si="13"/>
        <v>60</v>
      </c>
      <c r="C30" s="3">
        <f t="shared" si="19"/>
        <v>26</v>
      </c>
      <c r="D30" s="3">
        <f t="shared" si="12"/>
        <v>34</v>
      </c>
      <c r="E30" s="3">
        <f t="shared" si="14"/>
        <v>26</v>
      </c>
      <c r="F30" s="3">
        <v>11</v>
      </c>
      <c r="G30" s="3">
        <v>15</v>
      </c>
      <c r="H30" s="3">
        <f t="shared" si="15"/>
        <v>0</v>
      </c>
      <c r="I30" s="3">
        <v>0</v>
      </c>
      <c r="J30" s="3">
        <v>0</v>
      </c>
      <c r="K30" s="3">
        <f t="shared" si="16"/>
        <v>27</v>
      </c>
      <c r="L30" s="3">
        <v>12</v>
      </c>
      <c r="M30" s="3">
        <v>15</v>
      </c>
      <c r="N30" s="3">
        <f t="shared" si="17"/>
        <v>2</v>
      </c>
      <c r="O30" s="3">
        <v>0</v>
      </c>
      <c r="P30" s="3">
        <v>2</v>
      </c>
      <c r="Q30" s="3">
        <f t="shared" si="18"/>
        <v>5</v>
      </c>
      <c r="R30" s="3">
        <v>3</v>
      </c>
      <c r="S30" s="8">
        <v>2</v>
      </c>
    </row>
    <row r="31" spans="1:20" x14ac:dyDescent="0.25">
      <c r="A31" s="6">
        <v>7</v>
      </c>
      <c r="B31" s="3">
        <f t="shared" si="13"/>
        <v>30</v>
      </c>
      <c r="C31" s="3">
        <f t="shared" si="19"/>
        <v>15</v>
      </c>
      <c r="D31" s="3">
        <f t="shared" si="12"/>
        <v>15</v>
      </c>
      <c r="E31" s="3">
        <f t="shared" si="14"/>
        <v>12</v>
      </c>
      <c r="F31" s="3">
        <v>6</v>
      </c>
      <c r="G31" s="3">
        <v>6</v>
      </c>
      <c r="H31" s="3">
        <f t="shared" si="15"/>
        <v>0</v>
      </c>
      <c r="I31" s="3">
        <v>0</v>
      </c>
      <c r="J31" s="3">
        <v>0</v>
      </c>
      <c r="K31" s="3">
        <f t="shared" si="16"/>
        <v>9</v>
      </c>
      <c r="L31" s="3">
        <v>4</v>
      </c>
      <c r="M31" s="3">
        <v>5</v>
      </c>
      <c r="N31" s="3">
        <f t="shared" si="17"/>
        <v>8</v>
      </c>
      <c r="O31" s="3">
        <v>5</v>
      </c>
      <c r="P31" s="3">
        <v>3</v>
      </c>
      <c r="Q31" s="3">
        <f t="shared" si="18"/>
        <v>1</v>
      </c>
      <c r="R31" s="3">
        <v>0</v>
      </c>
      <c r="S31" s="8">
        <v>1</v>
      </c>
    </row>
    <row r="32" spans="1:20" x14ac:dyDescent="0.25">
      <c r="A32" s="6">
        <v>8</v>
      </c>
      <c r="B32" s="3">
        <f t="shared" si="13"/>
        <v>94</v>
      </c>
      <c r="C32" s="3">
        <f t="shared" si="19"/>
        <v>47</v>
      </c>
      <c r="D32" s="3">
        <f t="shared" si="12"/>
        <v>47</v>
      </c>
      <c r="E32" s="3">
        <f t="shared" si="14"/>
        <v>34</v>
      </c>
      <c r="F32" s="3">
        <v>20</v>
      </c>
      <c r="G32" s="3">
        <v>14</v>
      </c>
      <c r="H32" s="3">
        <f t="shared" si="15"/>
        <v>0</v>
      </c>
      <c r="I32" s="3">
        <v>0</v>
      </c>
      <c r="J32" s="3">
        <v>0</v>
      </c>
      <c r="K32" s="3">
        <f t="shared" si="16"/>
        <v>36</v>
      </c>
      <c r="L32" s="3">
        <v>16</v>
      </c>
      <c r="M32" s="3">
        <v>20</v>
      </c>
      <c r="N32" s="3">
        <f t="shared" si="17"/>
        <v>22</v>
      </c>
      <c r="O32" s="3">
        <v>10</v>
      </c>
      <c r="P32" s="3">
        <v>12</v>
      </c>
      <c r="Q32" s="3">
        <f t="shared" si="18"/>
        <v>2</v>
      </c>
      <c r="R32" s="3">
        <v>1</v>
      </c>
      <c r="S32" s="8">
        <v>1</v>
      </c>
    </row>
    <row r="33" spans="1:19" x14ac:dyDescent="0.25">
      <c r="A33" s="6">
        <v>9</v>
      </c>
      <c r="B33" s="3">
        <f t="shared" si="13"/>
        <v>61</v>
      </c>
      <c r="C33" s="3">
        <f t="shared" si="19"/>
        <v>30</v>
      </c>
      <c r="D33" s="3">
        <f t="shared" si="12"/>
        <v>31</v>
      </c>
      <c r="E33" s="3">
        <f t="shared" si="14"/>
        <v>29</v>
      </c>
      <c r="F33" s="3">
        <v>17</v>
      </c>
      <c r="G33" s="3">
        <v>12</v>
      </c>
      <c r="H33" s="3">
        <f t="shared" si="15"/>
        <v>0</v>
      </c>
      <c r="I33" s="3">
        <v>0</v>
      </c>
      <c r="J33" s="3">
        <v>0</v>
      </c>
      <c r="K33" s="3">
        <f t="shared" si="16"/>
        <v>21</v>
      </c>
      <c r="L33" s="3">
        <v>9</v>
      </c>
      <c r="M33" s="3">
        <v>12</v>
      </c>
      <c r="N33" s="3">
        <f t="shared" si="17"/>
        <v>9</v>
      </c>
      <c r="O33" s="3">
        <v>4</v>
      </c>
      <c r="P33" s="3">
        <v>5</v>
      </c>
      <c r="Q33" s="3">
        <f t="shared" si="18"/>
        <v>2</v>
      </c>
      <c r="R33" s="3">
        <v>0</v>
      </c>
      <c r="S33" s="8">
        <v>2</v>
      </c>
    </row>
    <row r="34" spans="1:19" x14ac:dyDescent="0.25">
      <c r="A34" s="6">
        <v>10</v>
      </c>
      <c r="B34" s="3">
        <f t="shared" si="13"/>
        <v>30</v>
      </c>
      <c r="C34" s="3">
        <f t="shared" si="19"/>
        <v>14</v>
      </c>
      <c r="D34" s="3">
        <f t="shared" si="12"/>
        <v>16</v>
      </c>
      <c r="E34" s="3">
        <f t="shared" si="14"/>
        <v>11</v>
      </c>
      <c r="F34" s="3">
        <v>6</v>
      </c>
      <c r="G34" s="3">
        <v>5</v>
      </c>
      <c r="H34" s="3">
        <f t="shared" si="15"/>
        <v>0</v>
      </c>
      <c r="I34" s="3">
        <v>0</v>
      </c>
      <c r="J34" s="3">
        <v>0</v>
      </c>
      <c r="K34" s="3">
        <f t="shared" si="16"/>
        <v>13</v>
      </c>
      <c r="L34" s="3">
        <v>5</v>
      </c>
      <c r="M34" s="3">
        <v>8</v>
      </c>
      <c r="N34" s="3">
        <f t="shared" si="17"/>
        <v>5</v>
      </c>
      <c r="O34" s="3">
        <v>3</v>
      </c>
      <c r="P34" s="3">
        <v>2</v>
      </c>
      <c r="Q34" s="3">
        <f t="shared" si="18"/>
        <v>1</v>
      </c>
      <c r="R34" s="3">
        <v>0</v>
      </c>
      <c r="S34" s="8">
        <v>1</v>
      </c>
    </row>
    <row r="35" spans="1:19" x14ac:dyDescent="0.25">
      <c r="A35" s="6">
        <v>11</v>
      </c>
      <c r="B35" s="3">
        <f t="shared" si="13"/>
        <v>0</v>
      </c>
      <c r="C35" s="3">
        <f t="shared" si="19"/>
        <v>0</v>
      </c>
      <c r="D35" s="3">
        <f t="shared" si="12"/>
        <v>0</v>
      </c>
      <c r="E35" s="3">
        <f t="shared" si="14"/>
        <v>0</v>
      </c>
      <c r="F35" s="3">
        <v>0</v>
      </c>
      <c r="G35" s="3">
        <v>0</v>
      </c>
      <c r="H35" s="3">
        <f t="shared" si="15"/>
        <v>0</v>
      </c>
      <c r="I35" s="3">
        <v>0</v>
      </c>
      <c r="J35" s="3">
        <v>0</v>
      </c>
      <c r="K35" s="3">
        <f t="shared" si="16"/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f t="shared" si="18"/>
        <v>0</v>
      </c>
      <c r="R35" s="3">
        <v>0</v>
      </c>
      <c r="S35" s="8">
        <v>0</v>
      </c>
    </row>
    <row r="36" spans="1:19" x14ac:dyDescent="0.25">
      <c r="A36" s="6">
        <v>12</v>
      </c>
      <c r="B36" s="3">
        <f t="shared" si="13"/>
        <v>0</v>
      </c>
      <c r="C36" s="3">
        <f t="shared" si="19"/>
        <v>0</v>
      </c>
      <c r="D36" s="3">
        <f t="shared" si="12"/>
        <v>0</v>
      </c>
      <c r="E36" s="3">
        <f t="shared" si="14"/>
        <v>0</v>
      </c>
      <c r="F36" s="3">
        <v>0</v>
      </c>
      <c r="G36" s="3">
        <v>0</v>
      </c>
      <c r="H36" s="3">
        <f t="shared" si="15"/>
        <v>0</v>
      </c>
      <c r="I36" s="3">
        <v>0</v>
      </c>
      <c r="J36" s="3">
        <v>0</v>
      </c>
      <c r="K36" s="3">
        <f t="shared" si="16"/>
        <v>0</v>
      </c>
      <c r="L36" s="3">
        <v>0</v>
      </c>
      <c r="M36" s="3">
        <v>0</v>
      </c>
      <c r="N36" s="3">
        <f t="shared" ref="N36" si="20">O36+P36</f>
        <v>0</v>
      </c>
      <c r="O36" s="3">
        <v>0</v>
      </c>
      <c r="P36" s="3">
        <v>0</v>
      </c>
      <c r="Q36" s="3">
        <f t="shared" si="18"/>
        <v>0</v>
      </c>
      <c r="R36" s="3">
        <v>0</v>
      </c>
      <c r="S36" s="8">
        <v>0</v>
      </c>
    </row>
    <row r="37" spans="1:19" x14ac:dyDescent="0.25">
      <c r="A37" s="1" t="s">
        <v>13</v>
      </c>
    </row>
    <row r="39" spans="1:19" ht="25.5" x14ac:dyDescent="0.25">
      <c r="A39" s="12" t="s">
        <v>16</v>
      </c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</row>
    <row r="40" spans="1:19" ht="25.5" x14ac:dyDescent="0.2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13" t="s">
        <v>11</v>
      </c>
      <c r="S40" s="13"/>
    </row>
    <row r="41" spans="1:19" x14ac:dyDescent="0.25">
      <c r="A41" s="14" t="s">
        <v>9</v>
      </c>
      <c r="B41" s="16" t="s">
        <v>0</v>
      </c>
      <c r="C41" s="18" t="s">
        <v>1</v>
      </c>
      <c r="D41" s="18" t="s">
        <v>2</v>
      </c>
      <c r="E41" s="20" t="s">
        <v>3</v>
      </c>
      <c r="F41" s="20"/>
      <c r="G41" s="20"/>
      <c r="H41" s="20" t="s">
        <v>4</v>
      </c>
      <c r="I41" s="20"/>
      <c r="J41" s="20"/>
      <c r="K41" s="20" t="s">
        <v>5</v>
      </c>
      <c r="L41" s="20"/>
      <c r="M41" s="20"/>
      <c r="N41" s="20" t="s">
        <v>6</v>
      </c>
      <c r="O41" s="20"/>
      <c r="P41" s="20"/>
      <c r="Q41" s="20" t="s">
        <v>7</v>
      </c>
      <c r="R41" s="20"/>
      <c r="S41" s="20"/>
    </row>
    <row r="42" spans="1:19" x14ac:dyDescent="0.25">
      <c r="A42" s="15"/>
      <c r="B42" s="17"/>
      <c r="C42" s="19"/>
      <c r="D42" s="19"/>
      <c r="E42" s="2" t="s">
        <v>8</v>
      </c>
      <c r="F42" s="2" t="s">
        <v>1</v>
      </c>
      <c r="G42" s="2" t="s">
        <v>2</v>
      </c>
      <c r="H42" s="2" t="s">
        <v>8</v>
      </c>
      <c r="I42" s="2" t="s">
        <v>1</v>
      </c>
      <c r="J42" s="2" t="s">
        <v>2</v>
      </c>
      <c r="K42" s="2" t="s">
        <v>8</v>
      </c>
      <c r="L42" s="2" t="s">
        <v>1</v>
      </c>
      <c r="M42" s="2" t="s">
        <v>2</v>
      </c>
      <c r="N42" s="2" t="s">
        <v>8</v>
      </c>
      <c r="O42" s="2" t="s">
        <v>1</v>
      </c>
      <c r="P42" s="2" t="s">
        <v>2</v>
      </c>
      <c r="Q42" s="2" t="s">
        <v>8</v>
      </c>
      <c r="R42" s="2" t="s">
        <v>1</v>
      </c>
      <c r="S42" s="2" t="s">
        <v>2</v>
      </c>
    </row>
    <row r="43" spans="1:19" x14ac:dyDescent="0.25">
      <c r="A43" s="6" t="s">
        <v>10</v>
      </c>
      <c r="B43" s="3">
        <v>433</v>
      </c>
      <c r="C43" s="3">
        <v>209</v>
      </c>
      <c r="D43" s="3">
        <v>224</v>
      </c>
      <c r="E43" s="3">
        <v>192</v>
      </c>
      <c r="F43" s="3">
        <v>101</v>
      </c>
      <c r="G43" s="3">
        <v>91</v>
      </c>
      <c r="H43" s="3">
        <v>19</v>
      </c>
      <c r="I43" s="3">
        <v>12</v>
      </c>
      <c r="J43" s="3">
        <v>7</v>
      </c>
      <c r="K43" s="3">
        <v>182</v>
      </c>
      <c r="L43" s="3">
        <v>78</v>
      </c>
      <c r="M43" s="3">
        <v>104</v>
      </c>
      <c r="N43" s="3">
        <v>35</v>
      </c>
      <c r="O43" s="3">
        <v>18</v>
      </c>
      <c r="P43" s="3">
        <v>17</v>
      </c>
      <c r="Q43" s="3">
        <v>5</v>
      </c>
      <c r="R43" s="3">
        <v>0</v>
      </c>
      <c r="S43" s="3">
        <v>5</v>
      </c>
    </row>
    <row r="44" spans="1:19" x14ac:dyDescent="0.25">
      <c r="A44" s="6">
        <v>1</v>
      </c>
      <c r="B44" s="3">
        <f>C44+D44</f>
        <v>0</v>
      </c>
      <c r="C44" s="3">
        <f>F44+I44+L44+O44+R44</f>
        <v>0</v>
      </c>
      <c r="D44" s="3">
        <f t="shared" ref="D44" si="21">G44+J44+M44+P44+S44</f>
        <v>0</v>
      </c>
      <c r="E44" s="3">
        <f>F44+G44</f>
        <v>0</v>
      </c>
      <c r="F44" s="4">
        <v>0</v>
      </c>
      <c r="G44" s="3">
        <v>0</v>
      </c>
      <c r="H44" s="3">
        <f>I44+J44</f>
        <v>0</v>
      </c>
      <c r="I44" s="3">
        <v>0</v>
      </c>
      <c r="J44" s="3">
        <v>0</v>
      </c>
      <c r="K44" s="3">
        <f>L44+M44</f>
        <v>0</v>
      </c>
      <c r="L44" s="3">
        <v>0</v>
      </c>
      <c r="M44" s="3">
        <v>0</v>
      </c>
      <c r="N44" s="3">
        <f>O44+P44</f>
        <v>0</v>
      </c>
      <c r="O44" s="3">
        <v>0</v>
      </c>
      <c r="P44" s="3">
        <v>0</v>
      </c>
      <c r="Q44" s="3">
        <f>R44+S44</f>
        <v>0</v>
      </c>
      <c r="R44" s="3">
        <v>0</v>
      </c>
      <c r="S44" s="3">
        <v>0</v>
      </c>
    </row>
    <row r="45" spans="1:19" x14ac:dyDescent="0.25">
      <c r="A45" s="6">
        <v>2</v>
      </c>
      <c r="B45" s="3">
        <v>30</v>
      </c>
      <c r="C45" s="3">
        <v>15</v>
      </c>
      <c r="D45" s="9">
        <v>15</v>
      </c>
      <c r="E45" s="9">
        <v>11</v>
      </c>
      <c r="F45" s="9">
        <v>6</v>
      </c>
      <c r="G45" s="9">
        <v>5</v>
      </c>
      <c r="H45" s="9">
        <v>3</v>
      </c>
      <c r="I45" s="9">
        <v>3</v>
      </c>
      <c r="J45" s="10" t="s">
        <v>18</v>
      </c>
      <c r="K45" s="9">
        <v>12</v>
      </c>
      <c r="L45" s="9">
        <v>4</v>
      </c>
      <c r="M45" s="9">
        <v>8</v>
      </c>
      <c r="N45" s="9">
        <v>3</v>
      </c>
      <c r="O45" s="9">
        <v>2</v>
      </c>
      <c r="P45" s="9">
        <v>1</v>
      </c>
      <c r="Q45" s="9">
        <v>1</v>
      </c>
      <c r="R45" s="9">
        <v>0</v>
      </c>
      <c r="S45" s="9">
        <v>1</v>
      </c>
    </row>
    <row r="46" spans="1:19" x14ac:dyDescent="0.25">
      <c r="A46" s="6">
        <v>3</v>
      </c>
      <c r="B46" s="3">
        <v>60</v>
      </c>
      <c r="C46" s="3">
        <v>27</v>
      </c>
      <c r="D46" s="9">
        <v>33</v>
      </c>
      <c r="E46" s="9">
        <v>29</v>
      </c>
      <c r="F46" s="9">
        <v>14</v>
      </c>
      <c r="G46" s="9">
        <v>15</v>
      </c>
      <c r="H46" s="3">
        <f>I46+J46</f>
        <v>0</v>
      </c>
      <c r="I46" s="3">
        <v>0</v>
      </c>
      <c r="J46" s="3">
        <v>0</v>
      </c>
      <c r="K46" s="9">
        <v>24</v>
      </c>
      <c r="L46" s="9">
        <v>11</v>
      </c>
      <c r="M46" s="9">
        <v>13</v>
      </c>
      <c r="N46" s="9">
        <v>6</v>
      </c>
      <c r="O46" s="9">
        <v>2</v>
      </c>
      <c r="P46" s="9">
        <v>4</v>
      </c>
      <c r="Q46" s="9">
        <v>1</v>
      </c>
      <c r="R46" s="9">
        <v>0</v>
      </c>
      <c r="S46" s="9">
        <v>1</v>
      </c>
    </row>
    <row r="47" spans="1:19" x14ac:dyDescent="0.25">
      <c r="A47" s="6">
        <v>4</v>
      </c>
      <c r="B47" s="3">
        <v>30</v>
      </c>
      <c r="C47" s="3">
        <v>19</v>
      </c>
      <c r="D47" s="9">
        <v>11</v>
      </c>
      <c r="E47" s="9">
        <v>13</v>
      </c>
      <c r="F47" s="9">
        <v>9</v>
      </c>
      <c r="G47" s="9">
        <v>4</v>
      </c>
      <c r="H47" s="9">
        <v>0</v>
      </c>
      <c r="I47" s="9">
        <v>0</v>
      </c>
      <c r="J47" s="9">
        <v>0</v>
      </c>
      <c r="K47" s="9">
        <v>12</v>
      </c>
      <c r="L47" s="9">
        <v>7</v>
      </c>
      <c r="M47" s="9">
        <v>5</v>
      </c>
      <c r="N47" s="9">
        <v>5</v>
      </c>
      <c r="O47" s="9">
        <v>3</v>
      </c>
      <c r="P47" s="9">
        <v>2</v>
      </c>
      <c r="Q47" s="9">
        <v>0</v>
      </c>
      <c r="R47" s="9">
        <v>0</v>
      </c>
      <c r="S47" s="9">
        <v>0</v>
      </c>
    </row>
    <row r="48" spans="1:19" x14ac:dyDescent="0.25">
      <c r="A48" s="6">
        <v>5</v>
      </c>
      <c r="B48" s="3">
        <v>40</v>
      </c>
      <c r="C48" s="3">
        <v>18</v>
      </c>
      <c r="D48" s="9">
        <v>22</v>
      </c>
      <c r="E48" s="9">
        <v>12</v>
      </c>
      <c r="F48" s="9">
        <v>8</v>
      </c>
      <c r="G48" s="9">
        <v>4</v>
      </c>
      <c r="H48" s="9">
        <v>3</v>
      </c>
      <c r="I48" s="9">
        <v>0</v>
      </c>
      <c r="J48" s="9">
        <v>3</v>
      </c>
      <c r="K48" s="9">
        <v>23</v>
      </c>
      <c r="L48" s="9">
        <v>9</v>
      </c>
      <c r="M48" s="9">
        <v>14</v>
      </c>
      <c r="N48" s="9">
        <v>2</v>
      </c>
      <c r="O48" s="9">
        <v>1</v>
      </c>
      <c r="P48" s="9">
        <v>1</v>
      </c>
      <c r="Q48" s="9">
        <v>0</v>
      </c>
      <c r="R48" s="9">
        <v>0</v>
      </c>
      <c r="S48" s="9">
        <v>0</v>
      </c>
    </row>
    <row r="49" spans="1:19" x14ac:dyDescent="0.25">
      <c r="A49" s="6">
        <v>6</v>
      </c>
      <c r="B49" s="3">
        <v>55</v>
      </c>
      <c r="C49" s="3">
        <v>21</v>
      </c>
      <c r="D49" s="9">
        <v>34</v>
      </c>
      <c r="E49" s="9">
        <v>27</v>
      </c>
      <c r="F49" s="9">
        <v>10</v>
      </c>
      <c r="G49" s="9">
        <v>17</v>
      </c>
      <c r="H49" s="9">
        <v>8</v>
      </c>
      <c r="I49" s="9">
        <v>5</v>
      </c>
      <c r="J49" s="9">
        <v>3</v>
      </c>
      <c r="K49" s="9">
        <v>16</v>
      </c>
      <c r="L49" s="9">
        <v>5</v>
      </c>
      <c r="M49" s="9">
        <v>11</v>
      </c>
      <c r="N49" s="9">
        <v>3</v>
      </c>
      <c r="O49" s="9">
        <v>1</v>
      </c>
      <c r="P49" s="9">
        <v>2</v>
      </c>
      <c r="Q49" s="9">
        <v>1</v>
      </c>
      <c r="R49" s="9">
        <v>0</v>
      </c>
      <c r="S49" s="9">
        <v>1</v>
      </c>
    </row>
    <row r="50" spans="1:19" x14ac:dyDescent="0.25">
      <c r="A50" s="6">
        <v>7</v>
      </c>
      <c r="B50" s="3">
        <v>60</v>
      </c>
      <c r="C50" s="3">
        <v>30</v>
      </c>
      <c r="D50" s="3">
        <v>30</v>
      </c>
      <c r="E50" s="3">
        <v>27</v>
      </c>
      <c r="F50" s="3">
        <v>15</v>
      </c>
      <c r="G50" s="3">
        <v>12</v>
      </c>
      <c r="H50" s="3">
        <v>4</v>
      </c>
      <c r="I50" s="3">
        <v>4</v>
      </c>
      <c r="J50" s="3">
        <v>0</v>
      </c>
      <c r="K50" s="3">
        <v>23</v>
      </c>
      <c r="L50" s="3">
        <v>9</v>
      </c>
      <c r="M50" s="3">
        <v>14</v>
      </c>
      <c r="N50" s="3">
        <v>5</v>
      </c>
      <c r="O50" s="3">
        <v>2</v>
      </c>
      <c r="P50" s="3">
        <v>3</v>
      </c>
      <c r="Q50" s="3">
        <v>1</v>
      </c>
      <c r="R50" s="3">
        <v>0</v>
      </c>
      <c r="S50" s="3">
        <v>1</v>
      </c>
    </row>
    <row r="51" spans="1:19" x14ac:dyDescent="0.25">
      <c r="A51" s="6">
        <v>8</v>
      </c>
      <c r="B51" s="3">
        <v>88</v>
      </c>
      <c r="C51" s="3">
        <v>45</v>
      </c>
      <c r="D51" s="3">
        <v>43</v>
      </c>
      <c r="E51" s="3">
        <v>41</v>
      </c>
      <c r="F51" s="3">
        <v>23</v>
      </c>
      <c r="G51" s="3">
        <v>18</v>
      </c>
      <c r="H51" s="3">
        <v>1</v>
      </c>
      <c r="I51" s="3">
        <v>0</v>
      </c>
      <c r="J51" s="3">
        <v>1</v>
      </c>
      <c r="K51" s="3">
        <v>39</v>
      </c>
      <c r="L51" s="3">
        <v>19</v>
      </c>
      <c r="M51" s="3">
        <v>20</v>
      </c>
      <c r="N51" s="3">
        <v>6</v>
      </c>
      <c r="O51" s="3">
        <v>3</v>
      </c>
      <c r="P51" s="3">
        <v>3</v>
      </c>
      <c r="Q51" s="3">
        <v>1</v>
      </c>
      <c r="R51" s="3">
        <v>0</v>
      </c>
      <c r="S51" s="3">
        <v>1</v>
      </c>
    </row>
    <row r="52" spans="1:19" x14ac:dyDescent="0.25">
      <c r="A52" s="6">
        <v>9</v>
      </c>
      <c r="B52" s="3">
        <v>36</v>
      </c>
      <c r="C52" s="3">
        <v>18</v>
      </c>
      <c r="D52" s="3">
        <v>18</v>
      </c>
      <c r="E52" s="3">
        <v>17</v>
      </c>
      <c r="F52" s="3">
        <v>9</v>
      </c>
      <c r="G52" s="3">
        <v>8</v>
      </c>
      <c r="H52" s="3">
        <v>0</v>
      </c>
      <c r="I52" s="3">
        <v>0</v>
      </c>
      <c r="J52" s="3">
        <v>0</v>
      </c>
      <c r="K52" s="3">
        <v>18</v>
      </c>
      <c r="L52" s="3">
        <v>9</v>
      </c>
      <c r="M52" s="3">
        <v>9</v>
      </c>
      <c r="N52" s="3">
        <v>1</v>
      </c>
      <c r="O52" s="3">
        <v>0</v>
      </c>
      <c r="P52" s="3">
        <v>1</v>
      </c>
      <c r="Q52" s="3">
        <v>0</v>
      </c>
      <c r="R52" s="3">
        <v>0</v>
      </c>
      <c r="S52" s="3">
        <v>0</v>
      </c>
    </row>
    <row r="53" spans="1:19" x14ac:dyDescent="0.25">
      <c r="A53" s="6">
        <v>10</v>
      </c>
      <c r="B53" s="3">
        <v>34</v>
      </c>
      <c r="C53" s="3">
        <v>16</v>
      </c>
      <c r="D53" s="3">
        <v>18</v>
      </c>
      <c r="E53" s="3">
        <v>15</v>
      </c>
      <c r="F53" s="3">
        <v>7</v>
      </c>
      <c r="G53" s="3">
        <v>8</v>
      </c>
      <c r="H53" s="3">
        <v>0</v>
      </c>
      <c r="I53" s="3">
        <v>0</v>
      </c>
      <c r="J53" s="3">
        <v>0</v>
      </c>
      <c r="K53" s="3">
        <v>15</v>
      </c>
      <c r="L53" s="3">
        <v>5</v>
      </c>
      <c r="M53" s="3">
        <v>10</v>
      </c>
      <c r="N53" s="3">
        <v>4</v>
      </c>
      <c r="O53" s="3">
        <v>4</v>
      </c>
      <c r="P53" s="3">
        <v>0</v>
      </c>
      <c r="Q53" s="3">
        <v>0</v>
      </c>
      <c r="R53" s="3">
        <v>0</v>
      </c>
      <c r="S53" s="3">
        <v>0</v>
      </c>
    </row>
    <row r="54" spans="1:19" x14ac:dyDescent="0.25">
      <c r="A54" s="6">
        <v>11</v>
      </c>
      <c r="B54" s="3">
        <f>C54+D54</f>
        <v>0</v>
      </c>
      <c r="C54" s="3">
        <f>F54+I54+L54+O54+R54</f>
        <v>0</v>
      </c>
      <c r="D54" s="3">
        <f t="shared" ref="D54:D55" si="22">G54+J54+M54+P54+S54</f>
        <v>0</v>
      </c>
      <c r="E54" s="3">
        <f>F54+G54</f>
        <v>0</v>
      </c>
      <c r="F54" s="4">
        <v>0</v>
      </c>
      <c r="G54" s="3">
        <v>0</v>
      </c>
      <c r="H54" s="3">
        <f>I54+J54</f>
        <v>0</v>
      </c>
      <c r="I54" s="3">
        <v>0</v>
      </c>
      <c r="J54" s="3">
        <v>0</v>
      </c>
      <c r="K54" s="3">
        <f>L54+M54</f>
        <v>0</v>
      </c>
      <c r="L54" s="3">
        <v>0</v>
      </c>
      <c r="M54" s="3">
        <v>0</v>
      </c>
      <c r="N54" s="3">
        <f>O54+P54</f>
        <v>0</v>
      </c>
      <c r="O54" s="3">
        <v>0</v>
      </c>
      <c r="P54" s="3">
        <v>0</v>
      </c>
      <c r="Q54" s="3">
        <f>R54+S54</f>
        <v>0</v>
      </c>
      <c r="R54" s="3">
        <v>0</v>
      </c>
      <c r="S54" s="3">
        <v>0</v>
      </c>
    </row>
    <row r="55" spans="1:19" x14ac:dyDescent="0.25">
      <c r="A55" s="6">
        <v>12</v>
      </c>
      <c r="B55" s="3">
        <f>C55+D55</f>
        <v>0</v>
      </c>
      <c r="C55" s="3">
        <f>F55+I55+L55+O55+R55</f>
        <v>0</v>
      </c>
      <c r="D55" s="3">
        <f t="shared" si="22"/>
        <v>0</v>
      </c>
      <c r="E55" s="3">
        <f>F55+G55</f>
        <v>0</v>
      </c>
      <c r="F55" s="3">
        <v>0</v>
      </c>
      <c r="G55" s="3">
        <v>0</v>
      </c>
      <c r="H55" s="3">
        <f>I55+J55</f>
        <v>0</v>
      </c>
      <c r="I55" s="3">
        <v>0</v>
      </c>
      <c r="J55" s="3">
        <v>0</v>
      </c>
      <c r="K55" s="3">
        <f>L55+M55</f>
        <v>0</v>
      </c>
      <c r="L55" s="3">
        <v>0</v>
      </c>
      <c r="M55" s="3">
        <v>0</v>
      </c>
      <c r="N55" s="3">
        <f>O55+P55</f>
        <v>0</v>
      </c>
      <c r="O55" s="3">
        <v>0</v>
      </c>
      <c r="P55" s="3">
        <v>0</v>
      </c>
      <c r="Q55" s="3">
        <f>R55+S55</f>
        <v>0</v>
      </c>
      <c r="R55" s="3">
        <v>0</v>
      </c>
      <c r="S55" s="3">
        <v>0</v>
      </c>
    </row>
    <row r="56" spans="1:19" x14ac:dyDescent="0.25">
      <c r="A56" s="1" t="s">
        <v>17</v>
      </c>
    </row>
    <row r="58" spans="1:19" ht="25.5" x14ac:dyDescent="0.25">
      <c r="A58" s="12" t="s">
        <v>19</v>
      </c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</row>
    <row r="59" spans="1:19" ht="25.5" x14ac:dyDescent="0.25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13" t="s">
        <v>11</v>
      </c>
      <c r="S59" s="13"/>
    </row>
    <row r="60" spans="1:19" x14ac:dyDescent="0.25">
      <c r="A60" s="14" t="s">
        <v>9</v>
      </c>
      <c r="B60" s="16" t="s">
        <v>0</v>
      </c>
      <c r="C60" s="18" t="s">
        <v>1</v>
      </c>
      <c r="D60" s="18" t="s">
        <v>2</v>
      </c>
      <c r="E60" s="20" t="s">
        <v>3</v>
      </c>
      <c r="F60" s="20"/>
      <c r="G60" s="20"/>
      <c r="H60" s="20" t="s">
        <v>4</v>
      </c>
      <c r="I60" s="20"/>
      <c r="J60" s="20"/>
      <c r="K60" s="20" t="s">
        <v>5</v>
      </c>
      <c r="L60" s="20"/>
      <c r="M60" s="20"/>
      <c r="N60" s="20" t="s">
        <v>6</v>
      </c>
      <c r="O60" s="20"/>
      <c r="P60" s="20"/>
      <c r="Q60" s="20" t="s">
        <v>7</v>
      </c>
      <c r="R60" s="20"/>
      <c r="S60" s="20"/>
    </row>
    <row r="61" spans="1:19" x14ac:dyDescent="0.25">
      <c r="A61" s="15"/>
      <c r="B61" s="17"/>
      <c r="C61" s="19"/>
      <c r="D61" s="19"/>
      <c r="E61" s="2" t="s">
        <v>8</v>
      </c>
      <c r="F61" s="2" t="s">
        <v>1</v>
      </c>
      <c r="G61" s="2" t="s">
        <v>2</v>
      </c>
      <c r="H61" s="2" t="s">
        <v>8</v>
      </c>
      <c r="I61" s="2" t="s">
        <v>1</v>
      </c>
      <c r="J61" s="2" t="s">
        <v>2</v>
      </c>
      <c r="K61" s="2" t="s">
        <v>8</v>
      </c>
      <c r="L61" s="2" t="s">
        <v>1</v>
      </c>
      <c r="M61" s="2" t="s">
        <v>2</v>
      </c>
      <c r="N61" s="2" t="s">
        <v>8</v>
      </c>
      <c r="O61" s="2" t="s">
        <v>1</v>
      </c>
      <c r="P61" s="2" t="s">
        <v>2</v>
      </c>
      <c r="Q61" s="2" t="s">
        <v>8</v>
      </c>
      <c r="R61" s="2" t="s">
        <v>1</v>
      </c>
      <c r="S61" s="2" t="s">
        <v>2</v>
      </c>
    </row>
    <row r="62" spans="1:19" x14ac:dyDescent="0.25">
      <c r="A62" s="6" t="s">
        <v>10</v>
      </c>
      <c r="B62" s="3">
        <f>C62+D62</f>
        <v>414</v>
      </c>
      <c r="C62" s="3">
        <f t="shared" ref="C62:D62" si="23">C63+C64+C65+C66+C67+C68+C69+C70+C71+C72</f>
        <v>187</v>
      </c>
      <c r="D62" s="3">
        <f t="shared" si="23"/>
        <v>227</v>
      </c>
      <c r="E62" s="3">
        <f>E63+E64+E65+E66+E67+E68+E69+E70+E71+E72</f>
        <v>185</v>
      </c>
      <c r="F62" s="3">
        <f t="shared" ref="F62:S62" si="24">F63+F64+F65+F66+F67+F68+F69+F70+F71+F72</f>
        <v>91</v>
      </c>
      <c r="G62" s="3">
        <f t="shared" si="24"/>
        <v>94</v>
      </c>
      <c r="H62" s="3">
        <f t="shared" si="24"/>
        <v>4</v>
      </c>
      <c r="I62" s="3">
        <f t="shared" si="24"/>
        <v>4</v>
      </c>
      <c r="J62" s="3">
        <f t="shared" si="24"/>
        <v>0</v>
      </c>
      <c r="K62" s="3">
        <f t="shared" si="24"/>
        <v>190</v>
      </c>
      <c r="L62" s="3">
        <f t="shared" si="24"/>
        <v>75</v>
      </c>
      <c r="M62" s="3">
        <f t="shared" si="24"/>
        <v>115</v>
      </c>
      <c r="N62" s="3">
        <f t="shared" si="24"/>
        <v>25</v>
      </c>
      <c r="O62" s="3">
        <f t="shared" si="24"/>
        <v>13</v>
      </c>
      <c r="P62" s="3">
        <f t="shared" si="24"/>
        <v>12</v>
      </c>
      <c r="Q62" s="3">
        <f t="shared" si="24"/>
        <v>10</v>
      </c>
      <c r="R62" s="3">
        <f t="shared" si="24"/>
        <v>4</v>
      </c>
      <c r="S62" s="3">
        <f t="shared" si="24"/>
        <v>6</v>
      </c>
    </row>
    <row r="63" spans="1:19" x14ac:dyDescent="0.25">
      <c r="A63" s="6">
        <v>1</v>
      </c>
      <c r="B63" s="3">
        <f ca="1">B63:B74=C63+D63</f>
        <v>0</v>
      </c>
      <c r="C63" s="3">
        <f>F63+I63+L63+O63+R63</f>
        <v>0</v>
      </c>
      <c r="D63" s="3">
        <f t="shared" ref="D63" si="25">G63+J63+M63+P63+S63</f>
        <v>0</v>
      </c>
      <c r="E63" s="3">
        <f>F63+G63</f>
        <v>0</v>
      </c>
      <c r="F63" s="4">
        <v>0</v>
      </c>
      <c r="G63" s="3">
        <v>0</v>
      </c>
      <c r="H63" s="3">
        <f>I63+J63</f>
        <v>0</v>
      </c>
      <c r="I63" s="3">
        <v>0</v>
      </c>
      <c r="J63" s="3">
        <v>0</v>
      </c>
      <c r="K63" s="3">
        <f>L63+M63</f>
        <v>0</v>
      </c>
      <c r="L63" s="3">
        <v>0</v>
      </c>
      <c r="M63" s="3">
        <v>0</v>
      </c>
      <c r="N63" s="3">
        <f>O63+P63</f>
        <v>0</v>
      </c>
      <c r="O63" s="3">
        <v>0</v>
      </c>
      <c r="P63" s="3">
        <v>0</v>
      </c>
      <c r="Q63" s="3">
        <f>R63+S63</f>
        <v>0</v>
      </c>
      <c r="R63" s="3">
        <v>0</v>
      </c>
      <c r="S63" s="3">
        <v>0</v>
      </c>
    </row>
    <row r="64" spans="1:19" x14ac:dyDescent="0.25">
      <c r="A64" s="6">
        <v>2</v>
      </c>
      <c r="B64" s="3">
        <v>34</v>
      </c>
      <c r="C64" s="3">
        <v>16</v>
      </c>
      <c r="D64" s="3">
        <v>18</v>
      </c>
      <c r="E64" s="3">
        <v>15</v>
      </c>
      <c r="F64" s="3">
        <v>7</v>
      </c>
      <c r="G64" s="3">
        <v>8</v>
      </c>
      <c r="H64" s="3">
        <f>I64+J64</f>
        <v>0</v>
      </c>
      <c r="I64" s="3">
        <v>0</v>
      </c>
      <c r="J64" s="3">
        <v>0</v>
      </c>
      <c r="K64" s="3">
        <v>15</v>
      </c>
      <c r="L64" s="3">
        <v>5</v>
      </c>
      <c r="M64" s="3">
        <v>10</v>
      </c>
      <c r="N64" s="3">
        <v>4</v>
      </c>
      <c r="O64" s="3">
        <v>4</v>
      </c>
      <c r="P64" s="3">
        <f>Q64+R64</f>
        <v>0</v>
      </c>
      <c r="Q64" s="3">
        <f>R64+S64</f>
        <v>0</v>
      </c>
      <c r="R64" s="3">
        <v>0</v>
      </c>
      <c r="S64" s="3">
        <v>0</v>
      </c>
    </row>
    <row r="65" spans="1:19" x14ac:dyDescent="0.25">
      <c r="A65" s="6">
        <v>3</v>
      </c>
      <c r="B65" s="3">
        <v>44</v>
      </c>
      <c r="C65" s="3">
        <v>22</v>
      </c>
      <c r="D65" s="9">
        <v>22</v>
      </c>
      <c r="E65" s="9">
        <v>13</v>
      </c>
      <c r="F65" s="9">
        <v>6</v>
      </c>
      <c r="G65" s="9">
        <v>7</v>
      </c>
      <c r="H65" s="3">
        <f>I65+J65</f>
        <v>0</v>
      </c>
      <c r="I65" s="3">
        <v>0</v>
      </c>
      <c r="J65" s="3">
        <v>0</v>
      </c>
      <c r="K65" s="9">
        <v>25</v>
      </c>
      <c r="L65" s="9">
        <v>13</v>
      </c>
      <c r="M65" s="9">
        <v>12</v>
      </c>
      <c r="N65" s="9">
        <v>4</v>
      </c>
      <c r="O65" s="9">
        <v>2</v>
      </c>
      <c r="P65" s="9">
        <v>2</v>
      </c>
      <c r="Q65" s="9">
        <v>2</v>
      </c>
      <c r="R65" s="9">
        <v>1</v>
      </c>
      <c r="S65" s="9">
        <v>1</v>
      </c>
    </row>
    <row r="66" spans="1:19" x14ac:dyDescent="0.25">
      <c r="A66" s="6">
        <v>4</v>
      </c>
      <c r="B66" s="3">
        <v>80</v>
      </c>
      <c r="C66" s="3">
        <v>42</v>
      </c>
      <c r="D66" s="9">
        <v>38</v>
      </c>
      <c r="E66" s="9">
        <v>40</v>
      </c>
      <c r="F66" s="9">
        <v>22</v>
      </c>
      <c r="G66" s="9">
        <v>18</v>
      </c>
      <c r="H66" s="9">
        <v>1</v>
      </c>
      <c r="I66" s="9">
        <v>1</v>
      </c>
      <c r="J66" s="3">
        <v>0</v>
      </c>
      <c r="K66" s="9">
        <v>39</v>
      </c>
      <c r="L66" s="9">
        <v>19</v>
      </c>
      <c r="M66" s="9">
        <v>20</v>
      </c>
      <c r="N66" s="3">
        <f>O66+P66</f>
        <v>0</v>
      </c>
      <c r="O66" s="3">
        <v>0</v>
      </c>
      <c r="P66" s="3">
        <v>0</v>
      </c>
      <c r="Q66" s="3">
        <f>R66+S66</f>
        <v>0</v>
      </c>
      <c r="R66" s="3">
        <v>0</v>
      </c>
      <c r="S66" s="3">
        <v>0</v>
      </c>
    </row>
    <row r="67" spans="1:19" x14ac:dyDescent="0.25">
      <c r="A67" s="6">
        <v>5</v>
      </c>
      <c r="B67" s="3">
        <v>58</v>
      </c>
      <c r="C67" s="3">
        <v>24</v>
      </c>
      <c r="D67" s="9">
        <v>34</v>
      </c>
      <c r="E67" s="9">
        <v>28</v>
      </c>
      <c r="F67" s="9">
        <v>12</v>
      </c>
      <c r="G67" s="9">
        <v>16</v>
      </c>
      <c r="H67" s="3">
        <f>I67+J67</f>
        <v>0</v>
      </c>
      <c r="I67" s="3">
        <v>0</v>
      </c>
      <c r="J67" s="3">
        <v>0</v>
      </c>
      <c r="K67" s="9">
        <v>27</v>
      </c>
      <c r="L67" s="9">
        <v>10</v>
      </c>
      <c r="M67" s="9">
        <v>17</v>
      </c>
      <c r="N67" s="9">
        <v>3</v>
      </c>
      <c r="O67" s="9">
        <v>2</v>
      </c>
      <c r="P67" s="9">
        <v>1</v>
      </c>
      <c r="Q67" s="3">
        <f>R67+S67</f>
        <v>0</v>
      </c>
      <c r="R67" s="3">
        <v>0</v>
      </c>
      <c r="S67" s="3">
        <v>0</v>
      </c>
    </row>
    <row r="68" spans="1:19" x14ac:dyDescent="0.25">
      <c r="A68" s="6">
        <v>6</v>
      </c>
      <c r="B68" s="3">
        <v>56</v>
      </c>
      <c r="C68" s="3">
        <v>19</v>
      </c>
      <c r="D68" s="9">
        <v>37</v>
      </c>
      <c r="E68" s="9">
        <v>29</v>
      </c>
      <c r="F68" s="9">
        <v>12</v>
      </c>
      <c r="G68" s="9">
        <v>17</v>
      </c>
      <c r="H68" s="3">
        <f>I68+J68</f>
        <v>0</v>
      </c>
      <c r="I68" s="3">
        <v>0</v>
      </c>
      <c r="J68" s="3">
        <v>0</v>
      </c>
      <c r="K68" s="9">
        <v>25</v>
      </c>
      <c r="L68" s="9">
        <v>6</v>
      </c>
      <c r="M68" s="9">
        <v>19</v>
      </c>
      <c r="N68" s="3">
        <f t="shared" ref="N68" si="26">O68+P68</f>
        <v>2</v>
      </c>
      <c r="O68" s="3">
        <v>1</v>
      </c>
      <c r="P68" s="3">
        <v>1</v>
      </c>
      <c r="Q68" s="11">
        <f t="shared" ref="Q68" si="27">R68+S68</f>
        <v>0</v>
      </c>
      <c r="R68" s="11">
        <v>0</v>
      </c>
      <c r="S68" s="11">
        <v>0</v>
      </c>
    </row>
    <row r="69" spans="1:19" x14ac:dyDescent="0.25">
      <c r="A69" s="6">
        <v>7</v>
      </c>
      <c r="B69" s="3">
        <f>23+26</f>
        <v>49</v>
      </c>
      <c r="C69" s="3">
        <f>15+8</f>
        <v>23</v>
      </c>
      <c r="D69" s="3">
        <f>17+9</f>
        <v>26</v>
      </c>
      <c r="E69" s="3">
        <v>23</v>
      </c>
      <c r="F69" s="3">
        <v>14</v>
      </c>
      <c r="G69" s="3">
        <v>9</v>
      </c>
      <c r="H69" s="3">
        <v>1</v>
      </c>
      <c r="I69" s="3">
        <v>1</v>
      </c>
      <c r="J69" s="3">
        <v>0</v>
      </c>
      <c r="K69" s="3">
        <v>23</v>
      </c>
      <c r="L69" s="3">
        <f>5+2</f>
        <v>7</v>
      </c>
      <c r="M69" s="3">
        <f>9+7</f>
        <v>16</v>
      </c>
      <c r="N69" s="3">
        <v>2</v>
      </c>
      <c r="O69" s="3">
        <v>1</v>
      </c>
      <c r="P69" s="3">
        <v>1</v>
      </c>
      <c r="Q69" s="11">
        <f t="shared" ref="Q69" si="28">R69+S69</f>
        <v>0</v>
      </c>
      <c r="R69" s="11">
        <v>0</v>
      </c>
      <c r="S69" s="11">
        <v>0</v>
      </c>
    </row>
    <row r="70" spans="1:19" x14ac:dyDescent="0.25">
      <c r="A70" s="6">
        <v>8</v>
      </c>
      <c r="B70" s="3">
        <v>53</v>
      </c>
      <c r="C70" s="3">
        <f>15+6</f>
        <v>21</v>
      </c>
      <c r="D70" s="3">
        <v>32</v>
      </c>
      <c r="E70" s="3">
        <v>20</v>
      </c>
      <c r="F70" s="3">
        <v>10</v>
      </c>
      <c r="G70" s="3">
        <v>10</v>
      </c>
      <c r="H70" s="3">
        <v>1</v>
      </c>
      <c r="I70" s="3">
        <v>1</v>
      </c>
      <c r="J70" s="3">
        <v>0</v>
      </c>
      <c r="K70" s="3">
        <v>20</v>
      </c>
      <c r="L70" s="3">
        <v>6</v>
      </c>
      <c r="M70" s="3">
        <v>14</v>
      </c>
      <c r="N70" s="3">
        <v>7</v>
      </c>
      <c r="O70" s="3">
        <v>2</v>
      </c>
      <c r="P70" s="3">
        <v>5</v>
      </c>
      <c r="Q70" s="3">
        <v>5</v>
      </c>
      <c r="R70" s="3">
        <v>2</v>
      </c>
      <c r="S70" s="3">
        <v>3</v>
      </c>
    </row>
    <row r="71" spans="1:19" x14ac:dyDescent="0.25">
      <c r="A71" s="6">
        <v>9</v>
      </c>
      <c r="B71" s="3">
        <v>20</v>
      </c>
      <c r="C71" s="3">
        <v>13</v>
      </c>
      <c r="D71" s="3">
        <v>7</v>
      </c>
      <c r="E71" s="3">
        <v>7</v>
      </c>
      <c r="F71" s="3">
        <v>6</v>
      </c>
      <c r="G71" s="3">
        <v>1</v>
      </c>
      <c r="H71" s="3">
        <v>1</v>
      </c>
      <c r="I71" s="3">
        <v>1</v>
      </c>
      <c r="J71" s="3">
        <v>0</v>
      </c>
      <c r="K71" s="3">
        <v>6</v>
      </c>
      <c r="L71" s="3">
        <v>4</v>
      </c>
      <c r="M71" s="3">
        <v>2</v>
      </c>
      <c r="N71" s="3">
        <v>3</v>
      </c>
      <c r="O71" s="3">
        <v>1</v>
      </c>
      <c r="P71" s="3">
        <v>2</v>
      </c>
      <c r="Q71" s="3">
        <v>3</v>
      </c>
      <c r="R71" s="3">
        <v>1</v>
      </c>
      <c r="S71" s="3">
        <v>2</v>
      </c>
    </row>
    <row r="72" spans="1:19" x14ac:dyDescent="0.25">
      <c r="A72" s="6">
        <v>10</v>
      </c>
      <c r="B72" s="3">
        <v>20</v>
      </c>
      <c r="C72" s="3">
        <v>7</v>
      </c>
      <c r="D72" s="3">
        <v>13</v>
      </c>
      <c r="E72" s="3">
        <v>10</v>
      </c>
      <c r="F72" s="3">
        <v>2</v>
      </c>
      <c r="G72" s="3">
        <v>8</v>
      </c>
      <c r="H72" s="3">
        <f>I72+J72</f>
        <v>0</v>
      </c>
      <c r="I72" s="3">
        <v>0</v>
      </c>
      <c r="J72" s="3">
        <v>0</v>
      </c>
      <c r="K72" s="3">
        <v>10</v>
      </c>
      <c r="L72" s="3">
        <v>5</v>
      </c>
      <c r="M72" s="3">
        <v>5</v>
      </c>
      <c r="N72" s="3">
        <f>O72+P72</f>
        <v>0</v>
      </c>
      <c r="O72" s="3">
        <v>0</v>
      </c>
      <c r="P72" s="3">
        <v>0</v>
      </c>
      <c r="Q72" s="3">
        <f>R72+S72</f>
        <v>0</v>
      </c>
      <c r="R72" s="3">
        <v>0</v>
      </c>
      <c r="S72" s="3">
        <v>0</v>
      </c>
    </row>
    <row r="73" spans="1:19" x14ac:dyDescent="0.25">
      <c r="A73" s="6">
        <v>11</v>
      </c>
      <c r="B73" s="3">
        <f>C73+D73</f>
        <v>0</v>
      </c>
      <c r="C73" s="3">
        <f>F73+I73+L73+O73+R73</f>
        <v>0</v>
      </c>
      <c r="D73" s="3">
        <f t="shared" ref="D73:D74" si="29">G73+J73+M73+P73+S73</f>
        <v>0</v>
      </c>
      <c r="E73" s="3">
        <f>F73+G73</f>
        <v>0</v>
      </c>
      <c r="F73" s="4">
        <v>0</v>
      </c>
      <c r="G73" s="3">
        <v>0</v>
      </c>
      <c r="H73" s="3">
        <f>I73+J73</f>
        <v>0</v>
      </c>
      <c r="I73" s="3">
        <v>0</v>
      </c>
      <c r="J73" s="3">
        <v>0</v>
      </c>
      <c r="K73" s="3">
        <f>L73+M73</f>
        <v>0</v>
      </c>
      <c r="L73" s="3">
        <v>0</v>
      </c>
      <c r="M73" s="3">
        <v>0</v>
      </c>
      <c r="N73" s="3">
        <f>O73+P73</f>
        <v>0</v>
      </c>
      <c r="O73" s="3">
        <v>0</v>
      </c>
      <c r="P73" s="3">
        <v>0</v>
      </c>
      <c r="Q73" s="3">
        <f>R73+S73</f>
        <v>0</v>
      </c>
      <c r="R73" s="3">
        <v>0</v>
      </c>
      <c r="S73" s="3">
        <v>0</v>
      </c>
    </row>
    <row r="74" spans="1:19" x14ac:dyDescent="0.25">
      <c r="A74" s="6">
        <v>12</v>
      </c>
      <c r="B74" s="3">
        <f>C74+D74</f>
        <v>0</v>
      </c>
      <c r="C74" s="3">
        <f>F74+I74+L74+O74+R74</f>
        <v>0</v>
      </c>
      <c r="D74" s="3">
        <f t="shared" si="29"/>
        <v>0</v>
      </c>
      <c r="E74" s="3">
        <f>F74+G74</f>
        <v>0</v>
      </c>
      <c r="F74" s="3">
        <v>0</v>
      </c>
      <c r="G74" s="3">
        <v>0</v>
      </c>
      <c r="H74" s="3">
        <f>I74+J74</f>
        <v>0</v>
      </c>
      <c r="I74" s="3">
        <v>0</v>
      </c>
      <c r="J74" s="3">
        <v>0</v>
      </c>
      <c r="K74" s="3">
        <f>L74+M74</f>
        <v>0</v>
      </c>
      <c r="L74" s="3">
        <v>0</v>
      </c>
      <c r="M74" s="3">
        <v>0</v>
      </c>
      <c r="N74" s="3">
        <f>O74+P74</f>
        <v>0</v>
      </c>
      <c r="O74" s="3">
        <v>0</v>
      </c>
      <c r="P74" s="3">
        <v>0</v>
      </c>
      <c r="Q74" s="3">
        <f>R74+S74</f>
        <v>0</v>
      </c>
      <c r="R74" s="3">
        <v>0</v>
      </c>
      <c r="S74" s="3">
        <v>0</v>
      </c>
    </row>
    <row r="75" spans="1:19" x14ac:dyDescent="0.25">
      <c r="A75" s="1" t="s">
        <v>17</v>
      </c>
    </row>
  </sheetData>
  <mergeCells count="44">
    <mergeCell ref="A58:S58"/>
    <mergeCell ref="R59:S59"/>
    <mergeCell ref="A60:A61"/>
    <mergeCell ref="B60:B61"/>
    <mergeCell ref="C60:C61"/>
    <mergeCell ref="D60:D61"/>
    <mergeCell ref="E60:G60"/>
    <mergeCell ref="H60:J60"/>
    <mergeCell ref="K60:M60"/>
    <mergeCell ref="N60:P60"/>
    <mergeCell ref="Q60:S60"/>
    <mergeCell ref="A1:S1"/>
    <mergeCell ref="E3:G3"/>
    <mergeCell ref="H3:J3"/>
    <mergeCell ref="K3:M3"/>
    <mergeCell ref="N3:P3"/>
    <mergeCell ref="Q3:S3"/>
    <mergeCell ref="R2:S2"/>
    <mergeCell ref="A3:A4"/>
    <mergeCell ref="B3:B4"/>
    <mergeCell ref="C3:C4"/>
    <mergeCell ref="D3:D4"/>
    <mergeCell ref="A20:S20"/>
    <mergeCell ref="R21:S21"/>
    <mergeCell ref="A22:A23"/>
    <mergeCell ref="B22:B23"/>
    <mergeCell ref="C22:C23"/>
    <mergeCell ref="D22:D23"/>
    <mergeCell ref="E22:G22"/>
    <mergeCell ref="H22:J22"/>
    <mergeCell ref="K22:M22"/>
    <mergeCell ref="N22:P22"/>
    <mergeCell ref="Q22:S22"/>
    <mergeCell ref="A39:S39"/>
    <mergeCell ref="R40:S40"/>
    <mergeCell ref="A41:A42"/>
    <mergeCell ref="B41:B42"/>
    <mergeCell ref="C41:C42"/>
    <mergeCell ref="D41:D42"/>
    <mergeCell ref="E41:G41"/>
    <mergeCell ref="H41:J41"/>
    <mergeCell ref="K41:M41"/>
    <mergeCell ref="N41:P41"/>
    <mergeCell ref="Q41:S41"/>
  </mergeCells>
  <phoneticPr fontId="1" type="noConversion"/>
  <pageMargins left="0.7" right="0.7" top="0.75" bottom="0.75" header="0.3" footer="0.3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</vt:lpstr>
      <vt:lpstr>工作表!Print_Area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彭譯葶</dc:creator>
  <cp:lastModifiedBy>林志潔</cp:lastModifiedBy>
  <cp:lastPrinted>2026-03-11T02:07:17Z</cp:lastPrinted>
  <dcterms:created xsi:type="dcterms:W3CDTF">2023-04-06T07:37:36Z</dcterms:created>
  <dcterms:modified xsi:type="dcterms:W3CDTF">2026-03-24T02:54:22Z</dcterms:modified>
</cp:coreProperties>
</file>