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72.100.200.151\公共運輸科共用區\共用區\◎01-16專案－老女殘\###映豎【老女殘】\115年度性平\"/>
    </mc:Choice>
  </mc:AlternateContent>
  <bookViews>
    <workbookView xWindow="0" yWindow="0" windowWidth="15285" windowHeight="7920"/>
  </bookViews>
  <sheets>
    <sheet name="客運駕駛性別" sheetId="1" r:id="rId1"/>
  </sheets>
  <externalReferences>
    <externalReference r:id="rId2"/>
  </externalReferences>
  <definedNames>
    <definedName name="pp" localSheetId="0">客運駕駛性別!$B$1:$N$6</definedName>
    <definedName name="pp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/>
  <c r="E40" i="1"/>
  <c r="F40" i="1"/>
  <c r="G40" i="1"/>
  <c r="H40" i="1"/>
  <c r="I40" i="1"/>
  <c r="J40" i="1"/>
  <c r="K40" i="1"/>
  <c r="L40" i="1"/>
  <c r="M40" i="1"/>
  <c r="C36" i="1"/>
  <c r="C35" i="1"/>
  <c r="C34" i="1"/>
  <c r="C42" i="1"/>
  <c r="C41" i="1"/>
  <c r="C40" i="1" s="1"/>
  <c r="C33" i="1"/>
  <c r="C32" i="1"/>
  <c r="K31" i="1"/>
  <c r="J31" i="1"/>
  <c r="I31" i="1"/>
  <c r="H31" i="1"/>
  <c r="G31" i="1"/>
  <c r="F31" i="1"/>
  <c r="E31" i="1"/>
  <c r="D31" i="1"/>
  <c r="H27" i="1"/>
  <c r="H25" i="1" s="1"/>
  <c r="G27" i="1"/>
  <c r="E27" i="1"/>
  <c r="D27" i="1"/>
  <c r="K26" i="1"/>
  <c r="K25" i="1" s="1"/>
  <c r="J26" i="1"/>
  <c r="J25" i="1" s="1"/>
  <c r="I26" i="1"/>
  <c r="H26" i="1"/>
  <c r="G26" i="1"/>
  <c r="G25" i="1" s="1"/>
  <c r="F26" i="1"/>
  <c r="F25" i="1" s="1"/>
  <c r="E26" i="1"/>
  <c r="E25" i="1" s="1"/>
  <c r="D26" i="1"/>
  <c r="D25" i="1" s="1"/>
  <c r="C26" i="1"/>
  <c r="I25" i="1"/>
  <c r="H24" i="1"/>
  <c r="G24" i="1"/>
  <c r="C24" i="1" s="1"/>
  <c r="E24" i="1"/>
  <c r="D24" i="1"/>
  <c r="K23" i="1"/>
  <c r="K22" i="1" s="1"/>
  <c r="J23" i="1"/>
  <c r="J22" i="1" s="1"/>
  <c r="I23" i="1"/>
  <c r="I22" i="1" s="1"/>
  <c r="H23" i="1"/>
  <c r="G23" i="1"/>
  <c r="E23" i="1"/>
  <c r="E22" i="1" s="1"/>
  <c r="D23" i="1"/>
  <c r="D22" i="1"/>
  <c r="C21" i="1"/>
  <c r="C20" i="1"/>
  <c r="K19" i="1"/>
  <c r="I19" i="1"/>
  <c r="H19" i="1"/>
  <c r="G19" i="1"/>
  <c r="F19" i="1"/>
  <c r="E19" i="1"/>
  <c r="D19" i="1"/>
  <c r="C18" i="1"/>
  <c r="C17" i="1"/>
  <c r="H16" i="1"/>
  <c r="G16" i="1"/>
  <c r="F16" i="1"/>
  <c r="E16" i="1"/>
  <c r="D16" i="1"/>
  <c r="C16" i="1"/>
  <c r="C15" i="1"/>
  <c r="C14" i="1"/>
  <c r="H13" i="1"/>
  <c r="G13" i="1"/>
  <c r="F13" i="1"/>
  <c r="E13" i="1"/>
  <c r="C12" i="1"/>
  <c r="C11" i="1"/>
  <c r="H10" i="1"/>
  <c r="G10" i="1"/>
  <c r="F10" i="1"/>
  <c r="E10" i="1"/>
  <c r="D10" i="1"/>
  <c r="C10" i="1" s="1"/>
  <c r="C9" i="1"/>
  <c r="C8" i="1"/>
  <c r="H7" i="1"/>
  <c r="G7" i="1"/>
  <c r="F7" i="1"/>
  <c r="E7" i="1"/>
  <c r="D7" i="1"/>
  <c r="C7" i="1" s="1"/>
  <c r="C6" i="1"/>
  <c r="C5" i="1"/>
  <c r="H4" i="1"/>
  <c r="G4" i="1"/>
  <c r="F4" i="1"/>
  <c r="E4" i="1"/>
  <c r="D4" i="1"/>
  <c r="C31" i="1" l="1"/>
  <c r="C4" i="1"/>
  <c r="C27" i="1"/>
  <c r="C19" i="1"/>
  <c r="C13" i="1"/>
  <c r="C25" i="1"/>
  <c r="C23" i="1"/>
  <c r="G22" i="1"/>
  <c r="H22" i="1"/>
  <c r="C22" i="1" l="1"/>
</calcChain>
</file>

<file path=xl/sharedStrings.xml><?xml version="1.0" encoding="utf-8"?>
<sst xmlns="http://schemas.openxmlformats.org/spreadsheetml/2006/main" count="148" uniqueCount="38">
  <si>
    <t xml:space="preserve">桃園市市區客運駕駛員性別統計 </t>
  </si>
  <si>
    <t>單位：人</t>
  </si>
  <si>
    <t>年底別</t>
  </si>
  <si>
    <t>合計</t>
  </si>
  <si>
    <t>統聯客運</t>
  </si>
  <si>
    <t>桃園客運</t>
  </si>
  <si>
    <t>亞通客運</t>
  </si>
  <si>
    <t>新竹客運</t>
  </si>
  <si>
    <t>中壢客運</t>
  </si>
  <si>
    <t>三重客運</t>
  </si>
  <si>
    <t>捷順客運</t>
  </si>
  <si>
    <t>指南客運</t>
  </si>
  <si>
    <t>金台通運</t>
  </si>
  <si>
    <t>100年底</t>
  </si>
  <si>
    <t>…</t>
  </si>
  <si>
    <t>男</t>
  </si>
  <si>
    <t>女</t>
  </si>
  <si>
    <t>101年底</t>
  </si>
  <si>
    <t>102年底</t>
  </si>
  <si>
    <t>103年底</t>
  </si>
  <si>
    <t>104年底</t>
  </si>
  <si>
    <r>
      <rPr>
        <sz val="12"/>
        <color theme="1"/>
        <rFont val="DFKai-SB"/>
        <family val="4"/>
        <charset val="136"/>
      </rPr>
      <t xml:space="preserve">105年底
</t>
    </r>
    <r>
      <rPr>
        <sz val="10"/>
        <color theme="1"/>
        <rFont val="標楷體"/>
        <family val="4"/>
        <charset val="136"/>
      </rPr>
      <t>(註)</t>
    </r>
  </si>
  <si>
    <t>-</t>
  </si>
  <si>
    <t xml:space="preserve"> - </t>
  </si>
  <si>
    <r>
      <rPr>
        <sz val="12"/>
        <color theme="1"/>
        <rFont val="DFKai-SB"/>
        <family val="4"/>
        <charset val="136"/>
      </rPr>
      <t>106年底</t>
    </r>
  </si>
  <si>
    <r>
      <rPr>
        <sz val="12"/>
        <color theme="1"/>
        <rFont val="DFKai-SB"/>
        <family val="4"/>
        <charset val="136"/>
      </rPr>
      <t>107年底</t>
    </r>
  </si>
  <si>
    <r>
      <rPr>
        <sz val="12"/>
        <color theme="1"/>
        <rFont val="DFKai-SB"/>
        <family val="4"/>
        <charset val="136"/>
      </rPr>
      <t>108年底</t>
    </r>
  </si>
  <si>
    <r>
      <rPr>
        <sz val="12"/>
        <color theme="1"/>
        <rFont val="DFKai-SB"/>
        <family val="4"/>
        <charset val="136"/>
      </rPr>
      <t>109年底</t>
    </r>
  </si>
  <si>
    <r>
      <rPr>
        <sz val="12"/>
        <color theme="1"/>
        <rFont val="DFKai-SB"/>
        <family val="4"/>
        <charset val="136"/>
      </rPr>
      <t>110年底</t>
    </r>
  </si>
  <si>
    <t>111年底</t>
  </si>
  <si>
    <t>112年底</t>
  </si>
  <si>
    <t>資料來源：</t>
  </si>
  <si>
    <t>桃園市政府交通局</t>
  </si>
  <si>
    <t>台灣真好</t>
    <phoneticPr fontId="15" type="noConversion"/>
  </si>
  <si>
    <t>-</t>
    <phoneticPr fontId="15" type="noConversion"/>
  </si>
  <si>
    <t>註：市府於105年底97條公路客運路線移撥為市區客運路線，各路線駕駛員亦隨之計入，故較104年底增加幅度大。
    金台通運及台灣真好至110年起統計數據。</t>
    <phoneticPr fontId="16" type="noConversion"/>
  </si>
  <si>
    <t>113年底</t>
  </si>
  <si>
    <t>114年底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</si>
</sst>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_-;\-* #,##0_-;_-* &quot;-&quot;_-;_-@"/>
    <numFmt numFmtId="177" formatCode="#,##0_);[Red]\(#,##0\)"/>
  </numFmts>
  <fonts count="20">
    <font>
      <sz val="12"/>
      <color rgb="FF000000"/>
      <name val="Calibri"/>
      <scheme val="minor"/>
    </font>
    <font>
      <sz val="14"/>
      <color theme="1"/>
      <name val="DFKai-SB"/>
      <family val="4"/>
      <charset val="136"/>
    </font>
    <font>
      <sz val="16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name val="Calibri"/>
    </font>
    <font>
      <sz val="9"/>
      <color theme="1"/>
      <name val="DFKai-SB"/>
      <family val="4"/>
      <charset val="136"/>
    </font>
    <font>
      <sz val="12"/>
      <color theme="1"/>
      <name val="Times New Roman"/>
    </font>
    <font>
      <sz val="11"/>
      <color theme="1"/>
      <name val="DFKai-SB"/>
      <family val="4"/>
      <charset val="136"/>
    </font>
    <font>
      <sz val="11"/>
      <color theme="1"/>
      <name val="Times New Roman"/>
    </font>
    <font>
      <sz val="10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9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sz val="9"/>
      <name val="Calibri"/>
      <family val="2"/>
      <charset val="136"/>
      <scheme val="minor"/>
    </font>
    <font>
      <sz val="9"/>
      <name val="新細明體"/>
      <family val="1"/>
      <charset val="136"/>
    </font>
    <font>
      <sz val="12"/>
      <name val="Calibri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rgb="FFDADADA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8">
    <xf numFmtId="0" fontId="0" fillId="0" borderId="0" xfId="0" applyFont="1" applyAlignment="1"/>
    <xf numFmtId="49" fontId="2" fillId="0" borderId="0" xfId="0" applyNumberFormat="1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6" fillId="0" borderId="1" xfId="0" applyNumberFormat="1" applyFont="1" applyBorder="1"/>
    <xf numFmtId="177" fontId="8" fillId="0" borderId="1" xfId="0" applyNumberFormat="1" applyFont="1" applyBorder="1" applyAlignment="1">
      <alignment horizontal="right"/>
    </xf>
    <xf numFmtId="177" fontId="6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3" fillId="2" borderId="1" xfId="0" applyFont="1" applyFill="1" applyBorder="1"/>
    <xf numFmtId="177" fontId="12" fillId="0" borderId="1" xfId="1" applyNumberFormat="1" applyFont="1" applyBorder="1"/>
    <xf numFmtId="177" fontId="13" fillId="0" borderId="1" xfId="0" applyNumberFormat="1" applyFont="1" applyBorder="1" applyAlignment="1" applyProtection="1">
      <alignment horizontal="right"/>
      <protection locked="0"/>
    </xf>
    <xf numFmtId="0" fontId="14" fillId="3" borderId="1" xfId="1" applyFont="1" applyFill="1" applyBorder="1"/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0" fontId="3" fillId="0" borderId="1" xfId="0" applyFont="1" applyBorder="1"/>
    <xf numFmtId="176" fontId="6" fillId="0" borderId="1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176" fontId="6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177" fontId="12" fillId="0" borderId="1" xfId="1" applyNumberFormat="1" applyFont="1" applyBorder="1" applyAlignment="1">
      <alignment horizontal="right"/>
    </xf>
    <xf numFmtId="0" fontId="14" fillId="3" borderId="1" xfId="1" applyFont="1" applyFill="1" applyBorder="1" applyAlignment="1">
      <alignment horizontal="right"/>
    </xf>
    <xf numFmtId="41" fontId="12" fillId="0" borderId="1" xfId="1" applyNumberFormat="1" applyFont="1" applyBorder="1"/>
    <xf numFmtId="0" fontId="3" fillId="0" borderId="1" xfId="0" applyFont="1" applyFill="1" applyBorder="1" applyAlignment="1">
      <alignment horizontal="center" vertical="center"/>
    </xf>
    <xf numFmtId="177" fontId="12" fillId="0" borderId="1" xfId="1" applyNumberFormat="1" applyFont="1" applyFill="1" applyBorder="1"/>
    <xf numFmtId="177" fontId="13" fillId="0" borderId="1" xfId="0" applyNumberFormat="1" applyFont="1" applyFill="1" applyBorder="1" applyAlignment="1" applyProtection="1">
      <alignment horizontal="right"/>
      <protection locked="0"/>
    </xf>
    <xf numFmtId="41" fontId="12" fillId="0" borderId="1" xfId="1" applyNumberFormat="1" applyFont="1" applyFill="1" applyBorder="1"/>
    <xf numFmtId="0" fontId="0" fillId="0" borderId="0" xfId="0" applyFont="1" applyAlignment="1"/>
    <xf numFmtId="0" fontId="5" fillId="0" borderId="0" xfId="0" applyFont="1"/>
    <xf numFmtId="38" fontId="18" fillId="0" borderId="1" xfId="0" applyNumberFormat="1" applyFont="1" applyFill="1" applyBorder="1"/>
    <xf numFmtId="38" fontId="19" fillId="0" borderId="1" xfId="0" applyNumberFormat="1" applyFont="1" applyFill="1" applyBorder="1" applyAlignment="1">
      <alignment horizontal="right"/>
    </xf>
    <xf numFmtId="38" fontId="12" fillId="0" borderId="1" xfId="1" applyNumberFormat="1" applyFont="1" applyFill="1" applyBorder="1"/>
    <xf numFmtId="38" fontId="18" fillId="4" borderId="1" xfId="0" applyNumberFormat="1" applyFont="1" applyFill="1" applyBorder="1"/>
    <xf numFmtId="38" fontId="19" fillId="4" borderId="1" xfId="0" applyNumberFormat="1" applyFont="1" applyFill="1" applyBorder="1" applyAlignment="1">
      <alignment horizontal="right"/>
    </xf>
    <xf numFmtId="38" fontId="12" fillId="5" borderId="1" xfId="1" applyNumberFormat="1" applyFont="1" applyFill="1" applyBorder="1"/>
    <xf numFmtId="177" fontId="6" fillId="0" borderId="1" xfId="0" applyNumberFormat="1" applyFont="1" applyFill="1" applyBorder="1"/>
    <xf numFmtId="177" fontId="8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/>
    <xf numFmtId="49" fontId="1" fillId="0" borderId="0" xfId="0" applyNumberFormat="1" applyFont="1" applyAlignment="1">
      <alignment horizontal="center" vertical="center" wrapText="1"/>
    </xf>
    <xf numFmtId="0" fontId="14" fillId="0" borderId="0" xfId="1" applyFont="1" applyAlignment="1">
      <alignment horizontal="left" wrapText="1"/>
    </xf>
    <xf numFmtId="0" fontId="4" fillId="0" borderId="1" xfId="0" applyFont="1" applyFill="1" applyBorder="1"/>
    <xf numFmtId="0" fontId="3" fillId="0" borderId="1" xfId="0" applyFont="1" applyBorder="1" applyAlignment="1">
      <alignment horizontal="center" vertical="center"/>
    </xf>
  </cellXfs>
  <cellStyles count="2">
    <cellStyle name="一般" xfId="0" builtinId="0"/>
    <cellStyle name="一般_1252214050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533400</xdr:colOff>
      <xdr:row>23</xdr:row>
      <xdr:rowOff>142875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-19050</xdr:colOff>
      <xdr:row>11</xdr:row>
      <xdr:rowOff>0</xdr:rowOff>
    </xdr:from>
    <xdr:ext cx="38100" cy="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</xdr:col>
      <xdr:colOff>-19050</xdr:colOff>
      <xdr:row>11</xdr:row>
      <xdr:rowOff>0</xdr:rowOff>
    </xdr:from>
    <xdr:ext cx="38100" cy="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</xdr:col>
      <xdr:colOff>-19050</xdr:colOff>
      <xdr:row>11</xdr:row>
      <xdr:rowOff>0</xdr:rowOff>
    </xdr:from>
    <xdr:ext cx="38100" cy="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</xdr:col>
      <xdr:colOff>-19050</xdr:colOff>
      <xdr:row>11</xdr:row>
      <xdr:rowOff>0</xdr:rowOff>
    </xdr:from>
    <xdr:ext cx="38100" cy="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</xdr:col>
      <xdr:colOff>-19050</xdr:colOff>
      <xdr:row>14</xdr:row>
      <xdr:rowOff>0</xdr:rowOff>
    </xdr:from>
    <xdr:ext cx="38100" cy="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</xdr:col>
      <xdr:colOff>-19050</xdr:colOff>
      <xdr:row>14</xdr:row>
      <xdr:rowOff>0</xdr:rowOff>
    </xdr:from>
    <xdr:ext cx="38100" cy="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</xdr:col>
      <xdr:colOff>-19050</xdr:colOff>
      <xdr:row>14</xdr:row>
      <xdr:rowOff>0</xdr:rowOff>
    </xdr:from>
    <xdr:ext cx="38100" cy="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</xdr:col>
      <xdr:colOff>-19050</xdr:colOff>
      <xdr:row>14</xdr:row>
      <xdr:rowOff>0</xdr:rowOff>
    </xdr:from>
    <xdr:ext cx="38100" cy="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346000" y="3780000"/>
          <a:ext cx="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7</xdr:col>
      <xdr:colOff>533400</xdr:colOff>
      <xdr:row>26</xdr:row>
      <xdr:rowOff>142875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533400</xdr:colOff>
      <xdr:row>29</xdr:row>
      <xdr:rowOff>142875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533400</xdr:colOff>
      <xdr:row>32</xdr:row>
      <xdr:rowOff>142875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533400</xdr:colOff>
      <xdr:row>32</xdr:row>
      <xdr:rowOff>142875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533400</xdr:colOff>
      <xdr:row>35</xdr:row>
      <xdr:rowOff>142875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533400</xdr:colOff>
      <xdr:row>35</xdr:row>
      <xdr:rowOff>142875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533400</xdr:colOff>
      <xdr:row>35</xdr:row>
      <xdr:rowOff>142875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533400</xdr:colOff>
      <xdr:row>35</xdr:row>
      <xdr:rowOff>142875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7</xdr:col>
      <xdr:colOff>542925</xdr:colOff>
      <xdr:row>32</xdr:row>
      <xdr:rowOff>152400</xdr:rowOff>
    </xdr:from>
    <xdr:ext cx="184731" cy="264560"/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2D0C6880-ADA3-4163-AEF6-D8E570D06CF1}"/>
            </a:ext>
          </a:extLst>
        </xdr:cNvPr>
        <xdr:cNvSpPr txBox="1"/>
      </xdr:nvSpPr>
      <xdr:spPr>
        <a:xfrm>
          <a:off x="5981700" y="192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7</xdr:col>
      <xdr:colOff>542925</xdr:colOff>
      <xdr:row>32</xdr:row>
      <xdr:rowOff>152400</xdr:rowOff>
    </xdr:from>
    <xdr:ext cx="184731" cy="264560"/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D8A70337-9B78-4282-B21B-F2F05B22AAE9}"/>
            </a:ext>
          </a:extLst>
        </xdr:cNvPr>
        <xdr:cNvSpPr txBox="1"/>
      </xdr:nvSpPr>
      <xdr:spPr>
        <a:xfrm>
          <a:off x="5981700" y="192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7</xdr:col>
      <xdr:colOff>542925</xdr:colOff>
      <xdr:row>35</xdr:row>
      <xdr:rowOff>152400</xdr:rowOff>
    </xdr:from>
    <xdr:ext cx="184731" cy="264560"/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A5D9B02E-AA70-416D-BF8E-195641BBB9D7}"/>
            </a:ext>
          </a:extLst>
        </xdr:cNvPr>
        <xdr:cNvSpPr txBox="1"/>
      </xdr:nvSpPr>
      <xdr:spPr>
        <a:xfrm>
          <a:off x="5981700" y="255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7</xdr:col>
      <xdr:colOff>542925</xdr:colOff>
      <xdr:row>35</xdr:row>
      <xdr:rowOff>152400</xdr:rowOff>
    </xdr:from>
    <xdr:ext cx="184731" cy="264560"/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B420C261-6928-4191-8ABB-43028505E561}"/>
            </a:ext>
          </a:extLst>
        </xdr:cNvPr>
        <xdr:cNvSpPr txBox="1"/>
      </xdr:nvSpPr>
      <xdr:spPr>
        <a:xfrm>
          <a:off x="5981700" y="255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7</xdr:col>
      <xdr:colOff>542925</xdr:colOff>
      <xdr:row>35</xdr:row>
      <xdr:rowOff>152400</xdr:rowOff>
    </xdr:from>
    <xdr:ext cx="184731" cy="264560"/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4230D1FF-7DF2-4EF5-B9B9-3DBC337729FA}"/>
            </a:ext>
          </a:extLst>
        </xdr:cNvPr>
        <xdr:cNvSpPr txBox="1"/>
      </xdr:nvSpPr>
      <xdr:spPr>
        <a:xfrm>
          <a:off x="5981700" y="255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  <xdr:oneCellAnchor>
    <xdr:from>
      <xdr:col>7</xdr:col>
      <xdr:colOff>542925</xdr:colOff>
      <xdr:row>35</xdr:row>
      <xdr:rowOff>152400</xdr:rowOff>
    </xdr:from>
    <xdr:ext cx="184731" cy="264560"/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926CC0E3-3C31-4376-98AF-C93924FC0B10}"/>
            </a:ext>
          </a:extLst>
        </xdr:cNvPr>
        <xdr:cNvSpPr txBox="1"/>
      </xdr:nvSpPr>
      <xdr:spPr>
        <a:xfrm>
          <a:off x="5981700" y="255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097081\AppData\Local\Microsoft\Windows\Temporary%20Internet%20Files\Content.Outlook\WLQEPVKB\&#24615;&#21029;&#24179;&#3156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作表1"/>
      <sheetName val="工作表2"/>
      <sheetName val="工作表3"/>
      <sheetName val="工作表4"/>
    </sheetNames>
    <sheetDataSet>
      <sheetData sheetId="0" refreshError="1"/>
      <sheetData sheetId="1" refreshError="1"/>
      <sheetData sheetId="2" refreshError="1">
        <row r="5">
          <cell r="B5">
            <v>16</v>
          </cell>
        </row>
        <row r="16">
          <cell r="B16">
            <v>18</v>
          </cell>
        </row>
        <row r="27">
          <cell r="B27">
            <v>75</v>
          </cell>
        </row>
        <row r="28">
          <cell r="B28">
            <v>3</v>
          </cell>
        </row>
        <row r="59">
          <cell r="B59">
            <v>7</v>
          </cell>
        </row>
        <row r="70">
          <cell r="B70">
            <v>91</v>
          </cell>
        </row>
        <row r="71">
          <cell r="B71">
            <v>1</v>
          </cell>
        </row>
        <row r="81">
          <cell r="B81">
            <v>76</v>
          </cell>
        </row>
        <row r="82">
          <cell r="B82">
            <v>3</v>
          </cell>
        </row>
      </sheetData>
      <sheetData sheetId="3" refreshError="1">
        <row r="5">
          <cell r="B5">
            <v>47</v>
          </cell>
        </row>
        <row r="16">
          <cell r="B16">
            <v>102</v>
          </cell>
        </row>
        <row r="17">
          <cell r="B17">
            <v>4</v>
          </cell>
        </row>
        <row r="26">
          <cell r="B26">
            <v>17</v>
          </cell>
        </row>
        <row r="37">
          <cell r="B37">
            <v>691</v>
          </cell>
        </row>
        <row r="38">
          <cell r="B38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tabSelected="1" zoomScale="115" zoomScaleNormal="115" workbookViewId="0">
      <selection activeCell="A51" sqref="A51:M51"/>
    </sheetView>
  </sheetViews>
  <sheetFormatPr defaultColWidth="11.25" defaultRowHeight="15" customHeight="1"/>
  <cols>
    <col min="1" max="12" width="12.625" customWidth="1"/>
    <col min="13" max="13" width="10.625" bestFit="1" customWidth="1"/>
    <col min="14" max="14" width="7.75" customWidth="1"/>
    <col min="15" max="15" width="4.5" customWidth="1"/>
    <col min="16" max="16" width="7.125" customWidth="1"/>
    <col min="17" max="17" width="6.875" customWidth="1"/>
    <col min="18" max="18" width="7.625" customWidth="1"/>
    <col min="19" max="19" width="6.875" customWidth="1"/>
    <col min="20" max="20" width="7.375" customWidth="1"/>
    <col min="21" max="26" width="5.5" customWidth="1"/>
  </cols>
  <sheetData>
    <row r="1" spans="1:26" ht="21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</row>
    <row r="2" spans="1:26" ht="11.25" customHeight="1">
      <c r="A2" s="2"/>
      <c r="B2" s="3"/>
      <c r="C2" s="3"/>
      <c r="D2" s="3"/>
      <c r="E2" s="3"/>
      <c r="F2" s="3"/>
      <c r="G2" s="3"/>
      <c r="H2" s="4"/>
      <c r="I2" s="3"/>
      <c r="J2" s="3"/>
      <c r="L2" s="3"/>
      <c r="M2" s="4" t="s">
        <v>1</v>
      </c>
      <c r="N2" s="3"/>
      <c r="O2" s="5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>
      <c r="A3" s="57" t="s">
        <v>2</v>
      </c>
      <c r="B3" s="51"/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8" t="s">
        <v>9</v>
      </c>
      <c r="J3" s="18" t="s">
        <v>10</v>
      </c>
      <c r="K3" s="18" t="s">
        <v>11</v>
      </c>
      <c r="L3" s="18" t="s">
        <v>12</v>
      </c>
      <c r="M3" s="21" t="s">
        <v>33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1.25" hidden="1" customHeight="1">
      <c r="A4" s="57" t="s">
        <v>13</v>
      </c>
      <c r="B4" s="13" t="s">
        <v>3</v>
      </c>
      <c r="C4" s="22">
        <f t="shared" ref="C4:C18" si="0">SUM(D4:H4)</f>
        <v>434</v>
      </c>
      <c r="D4" s="22">
        <f t="shared" ref="D4:H4" si="1">SUM(D5:D6)</f>
        <v>21</v>
      </c>
      <c r="E4" s="22">
        <f t="shared" si="1"/>
        <v>260</v>
      </c>
      <c r="F4" s="22">
        <f t="shared" si="1"/>
        <v>67</v>
      </c>
      <c r="G4" s="22">
        <f t="shared" si="1"/>
        <v>4</v>
      </c>
      <c r="H4" s="22">
        <f t="shared" si="1"/>
        <v>82</v>
      </c>
      <c r="I4" s="23" t="s">
        <v>14</v>
      </c>
      <c r="J4" s="23" t="s">
        <v>14</v>
      </c>
      <c r="K4" s="23" t="s">
        <v>14</v>
      </c>
      <c r="L4" s="13"/>
      <c r="M4" s="21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1.25" hidden="1" customHeight="1">
      <c r="A5" s="51"/>
      <c r="B5" s="13" t="s">
        <v>15</v>
      </c>
      <c r="C5" s="22">
        <f t="shared" si="0"/>
        <v>428</v>
      </c>
      <c r="D5" s="22">
        <v>21</v>
      </c>
      <c r="E5" s="22">
        <v>257</v>
      </c>
      <c r="F5" s="22">
        <v>66</v>
      </c>
      <c r="G5" s="22">
        <v>4</v>
      </c>
      <c r="H5" s="22">
        <v>80</v>
      </c>
      <c r="I5" s="23" t="s">
        <v>14</v>
      </c>
      <c r="J5" s="23" t="s">
        <v>14</v>
      </c>
      <c r="K5" s="23" t="s">
        <v>14</v>
      </c>
      <c r="L5" s="13"/>
      <c r="M5" s="21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1.25" hidden="1" customHeight="1">
      <c r="A6" s="51"/>
      <c r="B6" s="13" t="s">
        <v>16</v>
      </c>
      <c r="C6" s="22">
        <f t="shared" si="0"/>
        <v>6</v>
      </c>
      <c r="D6" s="22">
        <v>0</v>
      </c>
      <c r="E6" s="22">
        <v>3</v>
      </c>
      <c r="F6" s="22">
        <v>1</v>
      </c>
      <c r="G6" s="22">
        <v>0</v>
      </c>
      <c r="H6" s="22">
        <v>2</v>
      </c>
      <c r="I6" s="23" t="s">
        <v>14</v>
      </c>
      <c r="J6" s="23" t="s">
        <v>14</v>
      </c>
      <c r="K6" s="23" t="s">
        <v>14</v>
      </c>
      <c r="L6" s="24"/>
      <c r="M6" s="21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1.25" hidden="1" customHeight="1">
      <c r="A7" s="57" t="s">
        <v>17</v>
      </c>
      <c r="B7" s="13" t="s">
        <v>3</v>
      </c>
      <c r="C7" s="22">
        <f t="shared" si="0"/>
        <v>467</v>
      </c>
      <c r="D7" s="22">
        <f t="shared" ref="D7:H7" si="2">SUM(D8:D9)</f>
        <v>34</v>
      </c>
      <c r="E7" s="22">
        <f t="shared" si="2"/>
        <v>272</v>
      </c>
      <c r="F7" s="22">
        <f t="shared" si="2"/>
        <v>67</v>
      </c>
      <c r="G7" s="22">
        <f t="shared" si="2"/>
        <v>1</v>
      </c>
      <c r="H7" s="22">
        <f t="shared" si="2"/>
        <v>93</v>
      </c>
      <c r="I7" s="25" t="s">
        <v>14</v>
      </c>
      <c r="J7" s="25" t="s">
        <v>14</v>
      </c>
      <c r="K7" s="25" t="s">
        <v>14</v>
      </c>
      <c r="L7" s="26"/>
      <c r="M7" s="21"/>
      <c r="N7" s="9"/>
      <c r="O7" s="9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1.25" hidden="1" customHeight="1">
      <c r="A8" s="51"/>
      <c r="B8" s="13" t="s">
        <v>15</v>
      </c>
      <c r="C8" s="22">
        <f t="shared" si="0"/>
        <v>462</v>
      </c>
      <c r="D8" s="22">
        <v>34</v>
      </c>
      <c r="E8" s="22">
        <v>270</v>
      </c>
      <c r="F8" s="22">
        <v>66</v>
      </c>
      <c r="G8" s="22">
        <v>1</v>
      </c>
      <c r="H8" s="22">
        <v>91</v>
      </c>
      <c r="I8" s="25" t="s">
        <v>14</v>
      </c>
      <c r="J8" s="25" t="s">
        <v>14</v>
      </c>
      <c r="K8" s="25" t="s">
        <v>14</v>
      </c>
      <c r="L8" s="26"/>
      <c r="M8" s="21"/>
      <c r="N8" s="9"/>
      <c r="O8" s="9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1.25" hidden="1" customHeight="1">
      <c r="A9" s="51"/>
      <c r="B9" s="13" t="s">
        <v>16</v>
      </c>
      <c r="C9" s="22">
        <f t="shared" si="0"/>
        <v>5</v>
      </c>
      <c r="D9" s="22">
        <v>0</v>
      </c>
      <c r="E9" s="22">
        <v>2</v>
      </c>
      <c r="F9" s="22">
        <v>1</v>
      </c>
      <c r="G9" s="22">
        <v>0</v>
      </c>
      <c r="H9" s="22">
        <v>2</v>
      </c>
      <c r="I9" s="25" t="s">
        <v>14</v>
      </c>
      <c r="J9" s="25" t="s">
        <v>14</v>
      </c>
      <c r="K9" s="25" t="s">
        <v>14</v>
      </c>
      <c r="L9" s="26"/>
      <c r="M9" s="21"/>
      <c r="N9" s="9"/>
      <c r="O9" s="9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1.25" hidden="1" customHeight="1">
      <c r="A10" s="57" t="s">
        <v>18</v>
      </c>
      <c r="B10" s="13" t="s">
        <v>3</v>
      </c>
      <c r="C10" s="22">
        <f t="shared" si="0"/>
        <v>469</v>
      </c>
      <c r="D10" s="22">
        <f t="shared" ref="D10:H10" si="3">SUM(D11:D12)</f>
        <v>34</v>
      </c>
      <c r="E10" s="22">
        <f t="shared" si="3"/>
        <v>277</v>
      </c>
      <c r="F10" s="22">
        <f t="shared" si="3"/>
        <v>68</v>
      </c>
      <c r="G10" s="22">
        <f t="shared" si="3"/>
        <v>1</v>
      </c>
      <c r="H10" s="22">
        <f t="shared" si="3"/>
        <v>89</v>
      </c>
      <c r="I10" s="25" t="s">
        <v>14</v>
      </c>
      <c r="J10" s="25" t="s">
        <v>14</v>
      </c>
      <c r="K10" s="25" t="s">
        <v>14</v>
      </c>
      <c r="L10" s="26"/>
      <c r="M10" s="21"/>
      <c r="N10" s="9"/>
      <c r="O10" s="9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1.25" hidden="1" customHeight="1">
      <c r="A11" s="51"/>
      <c r="B11" s="13" t="s">
        <v>15</v>
      </c>
      <c r="C11" s="22">
        <f t="shared" si="0"/>
        <v>464</v>
      </c>
      <c r="D11" s="22">
        <v>34</v>
      </c>
      <c r="E11" s="22">
        <v>275</v>
      </c>
      <c r="F11" s="22">
        <v>67</v>
      </c>
      <c r="G11" s="22">
        <v>1</v>
      </c>
      <c r="H11" s="22">
        <v>87</v>
      </c>
      <c r="I11" s="25" t="s">
        <v>14</v>
      </c>
      <c r="J11" s="25" t="s">
        <v>14</v>
      </c>
      <c r="K11" s="25" t="s">
        <v>14</v>
      </c>
      <c r="L11" s="26"/>
      <c r="M11" s="21"/>
      <c r="N11" s="9"/>
      <c r="O11" s="9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1.25" hidden="1" customHeight="1">
      <c r="A12" s="51"/>
      <c r="B12" s="13" t="s">
        <v>16</v>
      </c>
      <c r="C12" s="22">
        <f t="shared" si="0"/>
        <v>5</v>
      </c>
      <c r="D12" s="22">
        <v>0</v>
      </c>
      <c r="E12" s="22">
        <v>2</v>
      </c>
      <c r="F12" s="22">
        <v>1</v>
      </c>
      <c r="G12" s="22">
        <v>0</v>
      </c>
      <c r="H12" s="22">
        <v>2</v>
      </c>
      <c r="I12" s="25" t="s">
        <v>14</v>
      </c>
      <c r="J12" s="25" t="s">
        <v>14</v>
      </c>
      <c r="K12" s="25" t="s">
        <v>14</v>
      </c>
      <c r="L12" s="26"/>
      <c r="M12" s="21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1.25" hidden="1" customHeight="1">
      <c r="A13" s="57" t="s">
        <v>19</v>
      </c>
      <c r="B13" s="13" t="s">
        <v>3</v>
      </c>
      <c r="C13" s="22">
        <f t="shared" si="0"/>
        <v>475</v>
      </c>
      <c r="D13" s="22">
        <v>25</v>
      </c>
      <c r="E13" s="22">
        <f t="shared" ref="E13:H13" si="4">SUM(E14:E15)</f>
        <v>284</v>
      </c>
      <c r="F13" s="22">
        <f t="shared" si="4"/>
        <v>74</v>
      </c>
      <c r="G13" s="22">
        <f t="shared" si="4"/>
        <v>1</v>
      </c>
      <c r="H13" s="22">
        <f t="shared" si="4"/>
        <v>91</v>
      </c>
      <c r="I13" s="25" t="s">
        <v>14</v>
      </c>
      <c r="J13" s="25" t="s">
        <v>14</v>
      </c>
      <c r="K13" s="25" t="s">
        <v>14</v>
      </c>
      <c r="L13" s="26"/>
      <c r="M13" s="21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1.25" hidden="1" customHeight="1">
      <c r="A14" s="51"/>
      <c r="B14" s="13" t="s">
        <v>15</v>
      </c>
      <c r="C14" s="22">
        <f t="shared" si="0"/>
        <v>470</v>
      </c>
      <c r="D14" s="22">
        <v>25</v>
      </c>
      <c r="E14" s="22">
        <v>283</v>
      </c>
      <c r="F14" s="22">
        <v>73</v>
      </c>
      <c r="G14" s="22">
        <v>1</v>
      </c>
      <c r="H14" s="22">
        <v>88</v>
      </c>
      <c r="I14" s="25" t="s">
        <v>14</v>
      </c>
      <c r="J14" s="25" t="s">
        <v>14</v>
      </c>
      <c r="K14" s="25" t="s">
        <v>14</v>
      </c>
      <c r="L14" s="26"/>
      <c r="M14" s="21"/>
      <c r="N14" s="9"/>
      <c r="O14" s="9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1.25" hidden="1" customHeight="1">
      <c r="A15" s="51"/>
      <c r="B15" s="13" t="s">
        <v>16</v>
      </c>
      <c r="C15" s="22">
        <f t="shared" si="0"/>
        <v>5</v>
      </c>
      <c r="D15" s="22">
        <v>0</v>
      </c>
      <c r="E15" s="22">
        <v>1</v>
      </c>
      <c r="F15" s="22">
        <v>1</v>
      </c>
      <c r="G15" s="22">
        <v>0</v>
      </c>
      <c r="H15" s="22">
        <v>3</v>
      </c>
      <c r="I15" s="25" t="s">
        <v>14</v>
      </c>
      <c r="J15" s="25" t="s">
        <v>14</v>
      </c>
      <c r="K15" s="25" t="s">
        <v>14</v>
      </c>
      <c r="L15" s="26"/>
      <c r="M15" s="21"/>
      <c r="N15" s="9"/>
      <c r="O15" s="9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1.25" hidden="1" customHeight="1">
      <c r="A16" s="57" t="s">
        <v>20</v>
      </c>
      <c r="B16" s="13" t="s">
        <v>3</v>
      </c>
      <c r="C16" s="22">
        <f t="shared" si="0"/>
        <v>499</v>
      </c>
      <c r="D16" s="22">
        <f t="shared" ref="D16:H16" si="5">D17+D18</f>
        <v>46</v>
      </c>
      <c r="E16" s="22">
        <f t="shared" si="5"/>
        <v>298</v>
      </c>
      <c r="F16" s="22">
        <f t="shared" si="5"/>
        <v>72</v>
      </c>
      <c r="G16" s="22">
        <f t="shared" si="5"/>
        <v>1</v>
      </c>
      <c r="H16" s="22">
        <f t="shared" si="5"/>
        <v>82</v>
      </c>
      <c r="I16" s="25" t="s">
        <v>14</v>
      </c>
      <c r="J16" s="25" t="s">
        <v>14</v>
      </c>
      <c r="K16" s="25" t="s">
        <v>14</v>
      </c>
      <c r="L16" s="26"/>
      <c r="M16" s="21"/>
      <c r="N16" s="9"/>
      <c r="O16" s="9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1.25" hidden="1" customHeight="1">
      <c r="A17" s="51"/>
      <c r="B17" s="13" t="s">
        <v>15</v>
      </c>
      <c r="C17" s="22">
        <f t="shared" si="0"/>
        <v>494</v>
      </c>
      <c r="D17" s="22">
        <v>44</v>
      </c>
      <c r="E17" s="22">
        <v>297</v>
      </c>
      <c r="F17" s="22">
        <v>72</v>
      </c>
      <c r="G17" s="22">
        <v>1</v>
      </c>
      <c r="H17" s="22">
        <v>80</v>
      </c>
      <c r="I17" s="25" t="s">
        <v>14</v>
      </c>
      <c r="J17" s="25" t="s">
        <v>14</v>
      </c>
      <c r="K17" s="25" t="s">
        <v>14</v>
      </c>
      <c r="L17" s="26"/>
      <c r="M17" s="21"/>
      <c r="N17" s="9"/>
      <c r="O17" s="9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1.25" hidden="1" customHeight="1">
      <c r="A18" s="51"/>
      <c r="B18" s="13" t="s">
        <v>16</v>
      </c>
      <c r="C18" s="22">
        <f t="shared" si="0"/>
        <v>5</v>
      </c>
      <c r="D18" s="22">
        <v>2</v>
      </c>
      <c r="E18" s="22">
        <v>1</v>
      </c>
      <c r="F18" s="22">
        <v>0</v>
      </c>
      <c r="G18" s="22">
        <v>0</v>
      </c>
      <c r="H18" s="22">
        <v>2</v>
      </c>
      <c r="I18" s="25" t="s">
        <v>14</v>
      </c>
      <c r="J18" s="25" t="s">
        <v>14</v>
      </c>
      <c r="K18" s="25" t="s">
        <v>14</v>
      </c>
      <c r="L18" s="26"/>
      <c r="M18" s="21"/>
      <c r="N18" s="9"/>
      <c r="O18" s="9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1.25" hidden="1" customHeight="1">
      <c r="A19" s="50" t="s">
        <v>21</v>
      </c>
      <c r="B19" s="13" t="s">
        <v>3</v>
      </c>
      <c r="C19" s="27">
        <f t="shared" ref="C19:C27" si="6">SUM(D19:K19)</f>
        <v>1074</v>
      </c>
      <c r="D19" s="27">
        <f t="shared" ref="D19:I19" si="7">SUM(D20:D21)</f>
        <v>75</v>
      </c>
      <c r="E19" s="27">
        <f t="shared" si="7"/>
        <v>739</v>
      </c>
      <c r="F19" s="28">
        <f t="shared" si="7"/>
        <v>47</v>
      </c>
      <c r="G19" s="27">
        <f t="shared" si="7"/>
        <v>92</v>
      </c>
      <c r="H19" s="27">
        <f t="shared" si="7"/>
        <v>96</v>
      </c>
      <c r="I19" s="29">
        <f t="shared" si="7"/>
        <v>18</v>
      </c>
      <c r="J19" s="29" t="s">
        <v>22</v>
      </c>
      <c r="K19" s="29">
        <f>SUM(K20:K21)</f>
        <v>7</v>
      </c>
      <c r="L19" s="26"/>
      <c r="M19" s="21"/>
      <c r="N19" s="9"/>
      <c r="O19" s="9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1.25" hidden="1" customHeight="1">
      <c r="A20" s="51"/>
      <c r="B20" s="13" t="s">
        <v>15</v>
      </c>
      <c r="C20" s="27">
        <f t="shared" si="6"/>
        <v>1057</v>
      </c>
      <c r="D20" s="27">
        <v>73</v>
      </c>
      <c r="E20" s="27">
        <v>728</v>
      </c>
      <c r="F20" s="28">
        <v>47</v>
      </c>
      <c r="G20" s="27">
        <v>91</v>
      </c>
      <c r="H20" s="27">
        <v>93</v>
      </c>
      <c r="I20" s="29">
        <v>18</v>
      </c>
      <c r="J20" s="29" t="s">
        <v>22</v>
      </c>
      <c r="K20" s="29">
        <v>7</v>
      </c>
      <c r="L20" s="26"/>
      <c r="M20" s="21"/>
      <c r="N20" s="9"/>
      <c r="O20" s="9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1.25" hidden="1" customHeight="1">
      <c r="A21" s="51"/>
      <c r="B21" s="13" t="s">
        <v>16</v>
      </c>
      <c r="C21" s="27">
        <f t="shared" si="6"/>
        <v>17</v>
      </c>
      <c r="D21" s="27">
        <v>2</v>
      </c>
      <c r="E21" s="27">
        <v>11</v>
      </c>
      <c r="F21" s="27" t="s">
        <v>23</v>
      </c>
      <c r="G21" s="30">
        <v>1</v>
      </c>
      <c r="H21" s="27">
        <v>3</v>
      </c>
      <c r="I21" s="29" t="s">
        <v>22</v>
      </c>
      <c r="J21" s="31" t="s">
        <v>22</v>
      </c>
      <c r="K21" s="29" t="s">
        <v>22</v>
      </c>
      <c r="L21" s="26"/>
      <c r="M21" s="21"/>
      <c r="N21" s="9"/>
      <c r="O21" s="9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1.25" hidden="1" customHeight="1">
      <c r="A22" s="50" t="s">
        <v>24</v>
      </c>
      <c r="B22" s="13" t="s">
        <v>3</v>
      </c>
      <c r="C22" s="14">
        <f t="shared" si="6"/>
        <v>999</v>
      </c>
      <c r="D22" s="14">
        <f t="shared" ref="D22:E22" si="8">SUM(D23:D24)</f>
        <v>78</v>
      </c>
      <c r="E22" s="14">
        <f t="shared" si="8"/>
        <v>709</v>
      </c>
      <c r="F22" s="16" t="s">
        <v>22</v>
      </c>
      <c r="G22" s="14">
        <f t="shared" ref="G22:K22" si="9">SUM(G23:G24)</f>
        <v>92</v>
      </c>
      <c r="H22" s="14">
        <f t="shared" si="9"/>
        <v>79</v>
      </c>
      <c r="I22" s="14">
        <f t="shared" si="9"/>
        <v>18</v>
      </c>
      <c r="J22" s="14">
        <f t="shared" si="9"/>
        <v>16</v>
      </c>
      <c r="K22" s="14">
        <f t="shared" si="9"/>
        <v>7</v>
      </c>
      <c r="L22" s="26"/>
      <c r="M22" s="21"/>
      <c r="N22" s="9"/>
      <c r="O22" s="9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1.25" hidden="1" customHeight="1">
      <c r="A23" s="51"/>
      <c r="B23" s="13" t="s">
        <v>15</v>
      </c>
      <c r="C23" s="14">
        <f t="shared" si="6"/>
        <v>974</v>
      </c>
      <c r="D23" s="14">
        <f>[1]工作表3!$B$27</f>
        <v>75</v>
      </c>
      <c r="E23" s="14">
        <f>[1]工作表4!$B$37</f>
        <v>691</v>
      </c>
      <c r="F23" s="15" t="s">
        <v>22</v>
      </c>
      <c r="G23" s="14">
        <f>[1]工作表3!$B$70</f>
        <v>91</v>
      </c>
      <c r="H23" s="14">
        <f>[1]工作表3!$B$81</f>
        <v>76</v>
      </c>
      <c r="I23" s="14">
        <f>[1]工作表3!$B$16</f>
        <v>18</v>
      </c>
      <c r="J23" s="14">
        <f>[1]工作表3!$B$5</f>
        <v>16</v>
      </c>
      <c r="K23" s="14">
        <f>[1]工作表3!$B$59</f>
        <v>7</v>
      </c>
      <c r="L23" s="26"/>
      <c r="M23" s="21"/>
      <c r="N23" s="9"/>
      <c r="O23" s="9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1.25" hidden="1" customHeight="1">
      <c r="A24" s="51"/>
      <c r="B24" s="13" t="s">
        <v>16</v>
      </c>
      <c r="C24" s="14">
        <f t="shared" si="6"/>
        <v>25</v>
      </c>
      <c r="D24" s="14">
        <f>[1]工作表3!$B$28</f>
        <v>3</v>
      </c>
      <c r="E24" s="14">
        <f>[1]工作表4!$B$38</f>
        <v>18</v>
      </c>
      <c r="F24" s="15" t="s">
        <v>22</v>
      </c>
      <c r="G24" s="16">
        <f>[1]工作表3!$B$71</f>
        <v>1</v>
      </c>
      <c r="H24" s="16">
        <f>[1]工作表3!$B$82</f>
        <v>3</v>
      </c>
      <c r="I24" s="16" t="s">
        <v>22</v>
      </c>
      <c r="J24" s="16" t="s">
        <v>22</v>
      </c>
      <c r="K24" s="16" t="s">
        <v>22</v>
      </c>
      <c r="L24" s="32"/>
      <c r="M24" s="21"/>
      <c r="N24" s="9"/>
      <c r="O24" s="9"/>
      <c r="P24" s="11"/>
      <c r="Q24" s="11"/>
      <c r="R24" s="11"/>
      <c r="S24" s="11"/>
      <c r="T24" s="6"/>
      <c r="U24" s="6"/>
      <c r="V24" s="6"/>
      <c r="W24" s="6"/>
      <c r="X24" s="6"/>
      <c r="Y24" s="6"/>
      <c r="Z24" s="6"/>
    </row>
    <row r="25" spans="1:26" ht="11.25" hidden="1" customHeight="1">
      <c r="A25" s="50" t="s">
        <v>25</v>
      </c>
      <c r="B25" s="13" t="s">
        <v>3</v>
      </c>
      <c r="C25" s="14">
        <f t="shared" si="6"/>
        <v>1075</v>
      </c>
      <c r="D25" s="14">
        <f t="shared" ref="D25:K25" si="10">SUM(D26:D27)</f>
        <v>106</v>
      </c>
      <c r="E25" s="14">
        <f t="shared" si="10"/>
        <v>709</v>
      </c>
      <c r="F25" s="14">
        <f t="shared" si="10"/>
        <v>47</v>
      </c>
      <c r="G25" s="14">
        <f t="shared" si="10"/>
        <v>92</v>
      </c>
      <c r="H25" s="14">
        <f t="shared" si="10"/>
        <v>79</v>
      </c>
      <c r="I25" s="14">
        <f t="shared" si="10"/>
        <v>18</v>
      </c>
      <c r="J25" s="14">
        <f t="shared" si="10"/>
        <v>17</v>
      </c>
      <c r="K25" s="14">
        <f t="shared" si="10"/>
        <v>7</v>
      </c>
      <c r="L25" s="17"/>
      <c r="M25" s="21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1.25" hidden="1" customHeight="1">
      <c r="A26" s="51"/>
      <c r="B26" s="13" t="s">
        <v>15</v>
      </c>
      <c r="C26" s="14">
        <f t="shared" si="6"/>
        <v>1049</v>
      </c>
      <c r="D26" s="14">
        <f>[1]工作表4!$B$16</f>
        <v>102</v>
      </c>
      <c r="E26" s="14">
        <f>[1]工作表4!$B$37</f>
        <v>691</v>
      </c>
      <c r="F26" s="14">
        <f>[1]工作表4!$B$5</f>
        <v>47</v>
      </c>
      <c r="G26" s="15">
        <f>[1]工作表3!$B$70</f>
        <v>91</v>
      </c>
      <c r="H26" s="15">
        <f>[1]工作表3!$B$81</f>
        <v>76</v>
      </c>
      <c r="I26" s="15">
        <f>[1]工作表3!$B$16</f>
        <v>18</v>
      </c>
      <c r="J26" s="14">
        <f>[1]工作表4!$B$26</f>
        <v>17</v>
      </c>
      <c r="K26" s="15">
        <f>[1]工作表3!$B$59</f>
        <v>7</v>
      </c>
      <c r="L26" s="17"/>
      <c r="M26" s="21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1.25" hidden="1" customHeight="1">
      <c r="A27" s="51"/>
      <c r="B27" s="13" t="s">
        <v>16</v>
      </c>
      <c r="C27" s="14">
        <f t="shared" si="6"/>
        <v>26</v>
      </c>
      <c r="D27" s="14">
        <f>[1]工作表4!$B$17</f>
        <v>4</v>
      </c>
      <c r="E27" s="14">
        <f>[1]工作表4!$B$38</f>
        <v>18</v>
      </c>
      <c r="F27" s="16" t="s">
        <v>22</v>
      </c>
      <c r="G27" s="15">
        <f>[1]工作表3!$B$71</f>
        <v>1</v>
      </c>
      <c r="H27" s="15">
        <f>[1]工作表3!$B$82</f>
        <v>3</v>
      </c>
      <c r="I27" s="15" t="s">
        <v>22</v>
      </c>
      <c r="J27" s="16" t="s">
        <v>22</v>
      </c>
      <c r="K27" s="15" t="s">
        <v>22</v>
      </c>
      <c r="L27" s="17"/>
      <c r="M27" s="21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6.5">
      <c r="A28" s="50" t="s">
        <v>26</v>
      </c>
      <c r="B28" s="13" t="s">
        <v>3</v>
      </c>
      <c r="C28" s="14">
        <v>1049</v>
      </c>
      <c r="D28" s="14">
        <v>118</v>
      </c>
      <c r="E28" s="14">
        <v>685</v>
      </c>
      <c r="F28" s="14">
        <v>50</v>
      </c>
      <c r="G28" s="14">
        <v>96</v>
      </c>
      <c r="H28" s="14">
        <v>60</v>
      </c>
      <c r="I28" s="14">
        <v>18</v>
      </c>
      <c r="J28" s="14">
        <v>18</v>
      </c>
      <c r="K28" s="14">
        <v>4</v>
      </c>
      <c r="L28" s="14"/>
      <c r="M28" s="33" t="s">
        <v>34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6.5">
      <c r="A29" s="51"/>
      <c r="B29" s="13" t="s">
        <v>15</v>
      </c>
      <c r="C29" s="14">
        <v>1005</v>
      </c>
      <c r="D29" s="14">
        <v>112</v>
      </c>
      <c r="E29" s="14">
        <v>667</v>
      </c>
      <c r="F29" s="14">
        <v>50</v>
      </c>
      <c r="G29" s="15">
        <v>95</v>
      </c>
      <c r="H29" s="15">
        <v>59</v>
      </c>
      <c r="I29" s="15">
        <v>18</v>
      </c>
      <c r="J29" s="15" t="s">
        <v>22</v>
      </c>
      <c r="K29" s="15">
        <v>4</v>
      </c>
      <c r="L29" s="15"/>
      <c r="M29" s="20" t="s">
        <v>34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6.5">
      <c r="A30" s="51"/>
      <c r="B30" s="13" t="s">
        <v>16</v>
      </c>
      <c r="C30" s="14">
        <v>44</v>
      </c>
      <c r="D30" s="14">
        <v>6</v>
      </c>
      <c r="E30" s="14">
        <v>18</v>
      </c>
      <c r="F30" s="15" t="s">
        <v>22</v>
      </c>
      <c r="G30" s="15">
        <v>1</v>
      </c>
      <c r="H30" s="15">
        <v>1</v>
      </c>
      <c r="I30" s="15" t="s">
        <v>22</v>
      </c>
      <c r="J30" s="16">
        <v>18</v>
      </c>
      <c r="K30" s="15" t="s">
        <v>22</v>
      </c>
      <c r="L30" s="15"/>
      <c r="M30" s="20" t="s">
        <v>34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6.5">
      <c r="A31" s="50" t="s">
        <v>27</v>
      </c>
      <c r="B31" s="13" t="s">
        <v>3</v>
      </c>
      <c r="C31" s="14">
        <f>SUM(D31:K31)</f>
        <v>902</v>
      </c>
      <c r="D31" s="14">
        <f t="shared" ref="D31:K31" si="11">D32+D33</f>
        <v>109</v>
      </c>
      <c r="E31" s="14">
        <f t="shared" si="11"/>
        <v>528</v>
      </c>
      <c r="F31" s="14">
        <f t="shared" si="11"/>
        <v>54</v>
      </c>
      <c r="G31" s="14">
        <f t="shared" si="11"/>
        <v>90</v>
      </c>
      <c r="H31" s="14">
        <f t="shared" si="11"/>
        <v>55</v>
      </c>
      <c r="I31" s="14">
        <f t="shared" si="11"/>
        <v>36</v>
      </c>
      <c r="J31" s="14">
        <f t="shared" si="11"/>
        <v>17</v>
      </c>
      <c r="K31" s="14">
        <f t="shared" si="11"/>
        <v>13</v>
      </c>
      <c r="L31" s="17"/>
      <c r="M31" s="34" t="s">
        <v>34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6.5">
      <c r="A32" s="51"/>
      <c r="B32" s="13" t="s">
        <v>15</v>
      </c>
      <c r="C32" s="14">
        <f t="shared" ref="C32:C33" si="12">D32+E32+F32+G32+H32+I32+J32+K32</f>
        <v>877</v>
      </c>
      <c r="D32" s="14">
        <v>102</v>
      </c>
      <c r="E32" s="14">
        <v>514</v>
      </c>
      <c r="F32" s="14">
        <v>54</v>
      </c>
      <c r="G32" s="15">
        <v>89</v>
      </c>
      <c r="H32" s="15">
        <v>54</v>
      </c>
      <c r="I32" s="15">
        <v>35</v>
      </c>
      <c r="J32" s="15">
        <v>17</v>
      </c>
      <c r="K32" s="15">
        <v>12</v>
      </c>
      <c r="L32" s="17"/>
      <c r="M32" s="34" t="s">
        <v>34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6.5">
      <c r="A33" s="51"/>
      <c r="B33" s="13" t="s">
        <v>16</v>
      </c>
      <c r="C33" s="14">
        <f t="shared" si="12"/>
        <v>25</v>
      </c>
      <c r="D33" s="14">
        <v>7</v>
      </c>
      <c r="E33" s="14">
        <v>14</v>
      </c>
      <c r="F33" s="15">
        <v>0</v>
      </c>
      <c r="G33" s="15">
        <v>1</v>
      </c>
      <c r="H33" s="15">
        <v>1</v>
      </c>
      <c r="I33" s="15">
        <v>1</v>
      </c>
      <c r="J33" s="16">
        <v>0</v>
      </c>
      <c r="K33" s="15">
        <v>1</v>
      </c>
      <c r="L33" s="17"/>
      <c r="M33" s="33" t="s">
        <v>34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6.5">
      <c r="A34" s="50" t="s">
        <v>28</v>
      </c>
      <c r="B34" s="13" t="s">
        <v>3</v>
      </c>
      <c r="C34" s="19">
        <f>SUM(D34:M34)</f>
        <v>929</v>
      </c>
      <c r="D34" s="19">
        <v>86</v>
      </c>
      <c r="E34" s="19">
        <v>610</v>
      </c>
      <c r="F34" s="19">
        <v>24</v>
      </c>
      <c r="G34" s="19">
        <v>69</v>
      </c>
      <c r="H34" s="19">
        <v>54</v>
      </c>
      <c r="I34" s="19">
        <v>36</v>
      </c>
      <c r="J34" s="19">
        <v>17</v>
      </c>
      <c r="K34" s="19">
        <v>16</v>
      </c>
      <c r="L34" s="19">
        <v>10</v>
      </c>
      <c r="M34" s="19">
        <v>7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6.5">
      <c r="A35" s="51"/>
      <c r="B35" s="13" t="s">
        <v>15</v>
      </c>
      <c r="C35" s="19">
        <f t="shared" ref="C35:C36" si="13">SUM(D35:M35)</f>
        <v>904</v>
      </c>
      <c r="D35" s="19">
        <v>81</v>
      </c>
      <c r="E35" s="19">
        <v>594</v>
      </c>
      <c r="F35" s="19">
        <v>24</v>
      </c>
      <c r="G35" s="20">
        <v>68</v>
      </c>
      <c r="H35" s="20">
        <v>53</v>
      </c>
      <c r="I35" s="20">
        <v>35</v>
      </c>
      <c r="J35" s="20">
        <v>17</v>
      </c>
      <c r="K35" s="20">
        <v>15</v>
      </c>
      <c r="L35" s="19">
        <v>10</v>
      </c>
      <c r="M35" s="19">
        <v>7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6.5">
      <c r="A36" s="51"/>
      <c r="B36" s="13" t="s">
        <v>16</v>
      </c>
      <c r="C36" s="19">
        <f t="shared" si="13"/>
        <v>25</v>
      </c>
      <c r="D36" s="19">
        <v>5</v>
      </c>
      <c r="E36" s="19">
        <v>16</v>
      </c>
      <c r="F36" s="35">
        <v>0</v>
      </c>
      <c r="G36" s="20">
        <v>1</v>
      </c>
      <c r="H36" s="20">
        <v>1</v>
      </c>
      <c r="I36" s="20">
        <v>1</v>
      </c>
      <c r="J36" s="35">
        <v>0</v>
      </c>
      <c r="K36" s="20">
        <v>1</v>
      </c>
      <c r="L36" s="35">
        <v>0</v>
      </c>
      <c r="M36" s="35">
        <v>0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6.5">
      <c r="A37" s="52" t="s">
        <v>29</v>
      </c>
      <c r="B37" s="36" t="s">
        <v>3</v>
      </c>
      <c r="C37" s="37">
        <v>838</v>
      </c>
      <c r="D37" s="37">
        <v>88</v>
      </c>
      <c r="E37" s="37">
        <v>551</v>
      </c>
      <c r="F37" s="37">
        <v>18</v>
      </c>
      <c r="G37" s="37">
        <v>66</v>
      </c>
      <c r="H37" s="37">
        <v>46</v>
      </c>
      <c r="I37" s="37">
        <v>21</v>
      </c>
      <c r="J37" s="37">
        <v>16</v>
      </c>
      <c r="K37" s="37">
        <v>14</v>
      </c>
      <c r="L37" s="37">
        <v>10</v>
      </c>
      <c r="M37" s="37">
        <v>8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6.5">
      <c r="A38" s="56"/>
      <c r="B38" s="36" t="s">
        <v>15</v>
      </c>
      <c r="C38" s="37">
        <v>814</v>
      </c>
      <c r="D38" s="37">
        <v>83</v>
      </c>
      <c r="E38" s="37">
        <v>536</v>
      </c>
      <c r="F38" s="37">
        <v>18</v>
      </c>
      <c r="G38" s="38">
        <v>65</v>
      </c>
      <c r="H38" s="38">
        <v>45</v>
      </c>
      <c r="I38" s="38">
        <v>20</v>
      </c>
      <c r="J38" s="38">
        <v>16</v>
      </c>
      <c r="K38" s="38">
        <v>14</v>
      </c>
      <c r="L38" s="38">
        <v>10</v>
      </c>
      <c r="M38" s="37">
        <v>7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6.5">
      <c r="A39" s="56"/>
      <c r="B39" s="36" t="s">
        <v>16</v>
      </c>
      <c r="C39" s="37">
        <v>24</v>
      </c>
      <c r="D39" s="37">
        <v>5</v>
      </c>
      <c r="E39" s="37">
        <v>15</v>
      </c>
      <c r="F39" s="39">
        <v>0</v>
      </c>
      <c r="G39" s="38">
        <v>1</v>
      </c>
      <c r="H39" s="38">
        <v>1</v>
      </c>
      <c r="I39" s="38">
        <v>1</v>
      </c>
      <c r="J39" s="39">
        <v>0</v>
      </c>
      <c r="K39" s="39">
        <v>0</v>
      </c>
      <c r="L39" s="39">
        <v>0</v>
      </c>
      <c r="M39" s="37">
        <v>1</v>
      </c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6.5">
      <c r="A40" s="52" t="s">
        <v>30</v>
      </c>
      <c r="B40" s="36" t="s">
        <v>3</v>
      </c>
      <c r="C40" s="48">
        <f>C41+C42</f>
        <v>748</v>
      </c>
      <c r="D40" s="48">
        <f t="shared" ref="D40:M40" si="14">D41+D42</f>
        <v>98</v>
      </c>
      <c r="E40" s="48">
        <f t="shared" si="14"/>
        <v>448</v>
      </c>
      <c r="F40" s="48">
        <f t="shared" si="14"/>
        <v>39</v>
      </c>
      <c r="G40" s="48">
        <f t="shared" si="14"/>
        <v>59</v>
      </c>
      <c r="H40" s="48">
        <f t="shared" si="14"/>
        <v>45</v>
      </c>
      <c r="I40" s="48">
        <f t="shared" si="14"/>
        <v>20</v>
      </c>
      <c r="J40" s="48">
        <f t="shared" si="14"/>
        <v>1</v>
      </c>
      <c r="K40" s="48">
        <f t="shared" si="14"/>
        <v>18</v>
      </c>
      <c r="L40" s="48">
        <f t="shared" si="14"/>
        <v>20</v>
      </c>
      <c r="M40" s="48">
        <f t="shared" si="14"/>
        <v>5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6.5">
      <c r="A41" s="56"/>
      <c r="B41" s="36" t="s">
        <v>15</v>
      </c>
      <c r="C41" s="48">
        <f t="shared" ref="C41:C42" si="15">SUM(D41:L41)</f>
        <v>726</v>
      </c>
      <c r="D41" s="49">
        <v>92</v>
      </c>
      <c r="E41" s="49">
        <v>436</v>
      </c>
      <c r="F41" s="49">
        <v>39</v>
      </c>
      <c r="G41" s="49">
        <v>58</v>
      </c>
      <c r="H41" s="49">
        <v>44</v>
      </c>
      <c r="I41" s="49">
        <v>19</v>
      </c>
      <c r="J41" s="49">
        <v>1</v>
      </c>
      <c r="K41" s="49">
        <v>17</v>
      </c>
      <c r="L41" s="49">
        <v>20</v>
      </c>
      <c r="M41" s="37">
        <v>4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6.5">
      <c r="A42" s="56"/>
      <c r="B42" s="36" t="s">
        <v>16</v>
      </c>
      <c r="C42" s="48">
        <f t="shared" si="15"/>
        <v>22</v>
      </c>
      <c r="D42" s="49">
        <v>6</v>
      </c>
      <c r="E42" s="49">
        <v>12</v>
      </c>
      <c r="F42" s="49">
        <v>0</v>
      </c>
      <c r="G42" s="49">
        <v>1</v>
      </c>
      <c r="H42" s="49">
        <v>1</v>
      </c>
      <c r="I42" s="49">
        <v>1</v>
      </c>
      <c r="J42" s="49">
        <v>0</v>
      </c>
      <c r="K42" s="49">
        <v>1</v>
      </c>
      <c r="L42" s="49">
        <v>0</v>
      </c>
      <c r="M42" s="37">
        <v>1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40" customFormat="1" ht="16.5">
      <c r="A43" s="52" t="s">
        <v>36</v>
      </c>
      <c r="B43" s="36" t="s">
        <v>3</v>
      </c>
      <c r="C43" s="42">
        <v>807</v>
      </c>
      <c r="D43" s="42">
        <v>115</v>
      </c>
      <c r="E43" s="42">
        <v>493</v>
      </c>
      <c r="F43" s="42">
        <v>105</v>
      </c>
      <c r="G43" s="42">
        <v>0</v>
      </c>
      <c r="H43" s="42">
        <v>51</v>
      </c>
      <c r="I43" s="42">
        <v>14</v>
      </c>
      <c r="J43" s="42">
        <v>0</v>
      </c>
      <c r="K43" s="42">
        <v>18</v>
      </c>
      <c r="L43" s="42">
        <v>11</v>
      </c>
      <c r="M43" s="42">
        <v>15</v>
      </c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s="40" customFormat="1" ht="16.5">
      <c r="A44" s="53"/>
      <c r="B44" s="36" t="s">
        <v>15</v>
      </c>
      <c r="C44" s="42">
        <v>774</v>
      </c>
      <c r="D44" s="43">
        <v>107</v>
      </c>
      <c r="E44" s="43">
        <v>473</v>
      </c>
      <c r="F44" s="43">
        <v>104</v>
      </c>
      <c r="G44" s="43">
        <v>0</v>
      </c>
      <c r="H44" s="43">
        <v>49</v>
      </c>
      <c r="I44" s="43">
        <v>12</v>
      </c>
      <c r="J44" s="43">
        <v>0</v>
      </c>
      <c r="K44" s="43">
        <v>18</v>
      </c>
      <c r="L44" s="43">
        <v>11</v>
      </c>
      <c r="M44" s="44">
        <v>12</v>
      </c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s="40" customFormat="1" ht="16.5">
      <c r="A45" s="53"/>
      <c r="B45" s="36" t="s">
        <v>16</v>
      </c>
      <c r="C45" s="42">
        <v>33</v>
      </c>
      <c r="D45" s="43">
        <v>8</v>
      </c>
      <c r="E45" s="43">
        <v>20</v>
      </c>
      <c r="F45" s="43">
        <v>1</v>
      </c>
      <c r="G45" s="43">
        <v>0</v>
      </c>
      <c r="H45" s="43">
        <v>2</v>
      </c>
      <c r="I45" s="43">
        <v>2</v>
      </c>
      <c r="J45" s="43">
        <v>0</v>
      </c>
      <c r="K45" s="43">
        <v>0</v>
      </c>
      <c r="L45" s="43">
        <v>0</v>
      </c>
      <c r="M45" s="44">
        <v>3</v>
      </c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s="40" customFormat="1" ht="16.5">
      <c r="A46" s="52" t="s">
        <v>37</v>
      </c>
      <c r="B46" s="36" t="s">
        <v>3</v>
      </c>
      <c r="C46" s="45">
        <v>815</v>
      </c>
      <c r="D46" s="45">
        <v>129</v>
      </c>
      <c r="E46" s="45">
        <v>467</v>
      </c>
      <c r="F46" s="45">
        <v>100</v>
      </c>
      <c r="G46" s="45"/>
      <c r="H46" s="45">
        <v>57</v>
      </c>
      <c r="I46" s="45">
        <v>20</v>
      </c>
      <c r="J46" s="45"/>
      <c r="K46" s="45">
        <v>15</v>
      </c>
      <c r="L46" s="45">
        <v>17</v>
      </c>
      <c r="M46" s="45">
        <v>10</v>
      </c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s="40" customFormat="1" ht="16.5">
      <c r="A47" s="53"/>
      <c r="B47" s="36" t="s">
        <v>15</v>
      </c>
      <c r="C47" s="45">
        <v>772</v>
      </c>
      <c r="D47" s="46">
        <v>117</v>
      </c>
      <c r="E47" s="46">
        <v>444</v>
      </c>
      <c r="F47" s="46">
        <v>99</v>
      </c>
      <c r="G47" s="46"/>
      <c r="H47" s="46">
        <v>55</v>
      </c>
      <c r="I47" s="46">
        <v>17</v>
      </c>
      <c r="J47" s="46"/>
      <c r="K47" s="46">
        <v>15</v>
      </c>
      <c r="L47" s="46">
        <v>17</v>
      </c>
      <c r="M47" s="47">
        <v>8</v>
      </c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6.5">
      <c r="A48" s="53"/>
      <c r="B48" s="36" t="s">
        <v>16</v>
      </c>
      <c r="C48" s="45">
        <v>43</v>
      </c>
      <c r="D48" s="46">
        <v>12</v>
      </c>
      <c r="E48" s="46">
        <v>23</v>
      </c>
      <c r="F48" s="46">
        <v>1</v>
      </c>
      <c r="G48" s="46"/>
      <c r="H48" s="46">
        <v>2</v>
      </c>
      <c r="I48" s="46">
        <v>3</v>
      </c>
      <c r="J48" s="46"/>
      <c r="K48" s="46">
        <v>0</v>
      </c>
      <c r="L48" s="46">
        <v>0</v>
      </c>
      <c r="M48" s="47">
        <v>2</v>
      </c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1.2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6.5">
      <c r="A50" s="9" t="s">
        <v>31</v>
      </c>
      <c r="B50" s="11" t="s">
        <v>32</v>
      </c>
      <c r="C50" s="9"/>
      <c r="D50" s="10"/>
      <c r="E50" s="10"/>
      <c r="F50" s="10"/>
      <c r="G50" s="10"/>
      <c r="H50" s="10"/>
      <c r="I50" s="10"/>
      <c r="J50" s="9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0.75" customHeight="1">
      <c r="A51" s="55" t="s">
        <v>35</v>
      </c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1.2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1.2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1.2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1.2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1.2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1.2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1.2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1.2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1.2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1.2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1.2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1.2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1.2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1.2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1.2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1.2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1.2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1.2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1.2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1.2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1.2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1.2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1.2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1.2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1.2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1.2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1.2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1.2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1.2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1.2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1.2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1.2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1.2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1.2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1.2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1.2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1.2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1.2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1.2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1.2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1.2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1.2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1.2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1.2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1.2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1.2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1.2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1.2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1.2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1.2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1.2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1.2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1.2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1.2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1.2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1.2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1.2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1.2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1.2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1.2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1.2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1.2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1.2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1.2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1.2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1.2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1.2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1.2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1.2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1.2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1.2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1.2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1.2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1.2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1.2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1.2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1.2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1.2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1.2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1.2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1.2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1.2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1.2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1.2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1.2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1.2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1.2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1.2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1.2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1.2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1.2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1.2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1.2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1.2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1.2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1.2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1.2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1.2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1.2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1.2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1.2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1.2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1.2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1.2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1.2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1.2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1.2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1.2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1.2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1.2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1.2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1.2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1.2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1.2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1.2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1.2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1.2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1.2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1.2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1.2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1.2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1.2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1.2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1.2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1.2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1.2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1.2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1.2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1.2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1.2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1.2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1.2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1.2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1.2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1.2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1.2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1.2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1.2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1.2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1.2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1.2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1.2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1.2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1.2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1.2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1.2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1.2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1.2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1.2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1.2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1.2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1.2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1.2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1.2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1.2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1.2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1.2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1.2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1.2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1.2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1.2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1.2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1.2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1.2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1.2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1.2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1.2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1.2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1.2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1.2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1.2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1.2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1.2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1.2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1.2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1.2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1.2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1.2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1.2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1.2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1.2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1.2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1.2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1.2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1.2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1.2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1.2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1.2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1.2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1.2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1.2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1.2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1.2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1.2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1.2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1.2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1.2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1.2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1.2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1.2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1.2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1.2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1.2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1.2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1.2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1.2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1.2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1.2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1.2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1.2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1.2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1.2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1.2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1.2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1.2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1.2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1.2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1.2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1.2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1.2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1.2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1.2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1.2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1.2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1.2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1.2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1.2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1.2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1.2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1.2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1.2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1.2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1.2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1.2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1.2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1.2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1.2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1.2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1.2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1.2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1.2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1.2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1.2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1.2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1.2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1.2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1.2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1.2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1.2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1.2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1.2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1.2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1.2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1.2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1.2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1.2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1.2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1.2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1.2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1.2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1.2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1.2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1.2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1.2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1.2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1.2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1.2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1.2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1.2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1.2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1.2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1.2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1.2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1.2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1.2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1.2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1.2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1.2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1.2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1.2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1.2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1.2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1.2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1.2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1.2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1.2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1.2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1.2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1.2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1.2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1.2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1.2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1.2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1.2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1.2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1.2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1.2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1.2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1.2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1.2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1.2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1.2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1.2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1.2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1.2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1.2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1.2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1.2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1.2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1.2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1.2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1.2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1.2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1.2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1.2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1.2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1.2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1.2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1.2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1.2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1.2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1.2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1.2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1.2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1.2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1.2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1.2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1.2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1.2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1.2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1.2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1.2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1.2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1.2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1.2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1.2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1.2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1.2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1.2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1.2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1.2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1.2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1.2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1.2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1.2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1.2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1.2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1.2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1.2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1.2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1.2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1.2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1.2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1.2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1.2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1.2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1.2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1.2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1.2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1.2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1.2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1.2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1.2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1.2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1.2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1.2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1.2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1.2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1.2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1.2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1.2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1.2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1.2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1.2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1.2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1.2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1.2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1.2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1.2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1.2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1.2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1.2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1.2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1.2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1.2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1.2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1.2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1.2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1.2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1.2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1.2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1.2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1.2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1.2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1.2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1.2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1.2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1.2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1.2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1.2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1.2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1.2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1.2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1.2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1.2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1.2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1.2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1.2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1.2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1.2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1.2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1.2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1.2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1.2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1.2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1.2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1.2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1.2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1.2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1.2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1.2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1.2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1.2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1.2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1.2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1.2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1.2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1.2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1.2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1.2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1.2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1.2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1.2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1.2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1.2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1.2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1.2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1.2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1.2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1.2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1.2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1.2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1.2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1.2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1.2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1.2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1.2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1.2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1.2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1.2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1.2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1.2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1.2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1.2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1.2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1.2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1.2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1.2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1.2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1.2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1.2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1.2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1.2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1.2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1.2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1.2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1.2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1.2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1.2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1.2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1.2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1.2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1.2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1.2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1.2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1.2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1.2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1.2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1.2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1.2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1.2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1.2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1.2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1.2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1.2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1.2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1.2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1.2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1.2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1.2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1.2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1.2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1.2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1.2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1.2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1.2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1.2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1.2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1.2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1.2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1.2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1.2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1.2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1.2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1.2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1.2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1.2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1.2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1.2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1.2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1.2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1.2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1.2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1.2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1.2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1.2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1.2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1.2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1.2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1.2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1.2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1.2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1.2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1.2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1.2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1.2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1.2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1.2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1.2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1.2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1.2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1.2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1.2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1.2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1.2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1.2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1.2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1.2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1.2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1.2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1.2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1.2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1.2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1.2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1.2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1.2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1.2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1.2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1.2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1.2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1.2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1.2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1.2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1.2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1.2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1.2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1.2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1.2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1.2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1.2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1.2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1.2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1.2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1.2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1.2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1.2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1.2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1.2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1.2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1.2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1.2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1.2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1.2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1.2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1.2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1.2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1.2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1.2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1.2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1.2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1.2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1.2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1.2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1.2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1.2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1.2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1.2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1.2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1.2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1.2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1.2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1.2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1.2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1.2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1.2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1.2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1.2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1.2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1.2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1.2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1.2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1.2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1.2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1.2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1.2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1.2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1.2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1.2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1.2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1.2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1.2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1.2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1.2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1.2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1.2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1.2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1.2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1.2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1.2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1.2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1.2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1.2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1.2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1.2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1.2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1.2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1.2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1.2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1.2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1.2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1.2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1.2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1.2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1.2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1.2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1.2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1.2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1.2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1.2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1.2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1.2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1.2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1.2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1.2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1.2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1.2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1.2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1.2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1.2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1.2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1.2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1.2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1.2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1.2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1.2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1.2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1.2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1.2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1.2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1.2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1.2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1.2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1.2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1.2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1.2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1.2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1.2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1.2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1.2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1.2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1.2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1.2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1.2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1.2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1.2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1.2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1.2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1.2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1.2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1.2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1.2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1.2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1.2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1.2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1.2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1.2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1.2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1.2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1.2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1.2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1.2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1.2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1.2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1.2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1.2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1.2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1.2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1.2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1.2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1.2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1.2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1.2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1.2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1.2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1.2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1.2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1.2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1.2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1.2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1.2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1.2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1.2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1.2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1.2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1.2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1.2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1.2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1.2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1.2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1.2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1.2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1.2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1.2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1.2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1.2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1.2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1.2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1.2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1.2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1.2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1.2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1.2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1.2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1.2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1.2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1.2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1.2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1.2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1.2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1.2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1.2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1.2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1.2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1.2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1.2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1.2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1.2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1.2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1.2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1.2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1.2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1.2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1.2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1.2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1.2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1.2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1.2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1.2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1.2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1.2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1.2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1.2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1.2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1.2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1.2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1.2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1.2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1.2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1.2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1.2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1.2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1.2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1.2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1.2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1.2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1.2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1.2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1.2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1.2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1.2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1.2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1.2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1.2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1.2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1.2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1.2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1.2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1.2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1.2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1.2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1.2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1.2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1.2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1.2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1.2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1.2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1.2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1.2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1.2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1.2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1.2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1.2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1.2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1.2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1.2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1.2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1.2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1.2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1.2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1.2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1.2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1.2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1.2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1.2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1.2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1.2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1.2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1.2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1.2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1.2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1.2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1.2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1.2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1.2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1.2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1.2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1.2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1.2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1.2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1.2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1.2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1.2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1.2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1.2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1.2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1.2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1.2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1.2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1.2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1.2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1.2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1.2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1.2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1.2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1.2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1.2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1.2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1.2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1.2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1.2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1.2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1.2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1.2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1.2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1.2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1.2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1.2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1.2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1.2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1.2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1.2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1.2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1.2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1.2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1.2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1.2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1.2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1.2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1.2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1.2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1.2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1.2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1.2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1.2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1.2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1.2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1.2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1.2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1.2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1.2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1.2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1.2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1.2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1.2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1.2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1.2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1.2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1.2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1.2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1.2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1.2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1.2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1.2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1.2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1.2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1.2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1.2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1.2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1.2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1.2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1.2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1.2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1.2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1.2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1.2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1.2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1.2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1.2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1.2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1.2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1.2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1.2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1.2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1.2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1.2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1.2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1.2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1.2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1.2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1.2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1.2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1.2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1.2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1.2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1.2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1.2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1.2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1.2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1.2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1.2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1.2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1.2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1.2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1.2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1.2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1.2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1.2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1.2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1.2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1.2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1.2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1.2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1.2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1.2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1.2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1.2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1.2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1.2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1.2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spans="1:26" ht="11.25" customHeight="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spans="1:26" ht="11.25" customHeight="1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spans="1:26" ht="11.25" customHeight="1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  <row r="1004" spans="1:26" ht="11.25" customHeight="1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</row>
    <row r="1005" spans="1:26" ht="11.25" customHeight="1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</row>
  </sheetData>
  <mergeCells count="18">
    <mergeCell ref="A25:A27"/>
    <mergeCell ref="A28:A30"/>
    <mergeCell ref="A31:A33"/>
    <mergeCell ref="A43:A45"/>
    <mergeCell ref="A46:A48"/>
    <mergeCell ref="A1:M1"/>
    <mergeCell ref="A51:M51"/>
    <mergeCell ref="A34:A36"/>
    <mergeCell ref="A37:A39"/>
    <mergeCell ref="A40:A42"/>
    <mergeCell ref="A3:B3"/>
    <mergeCell ref="A4:A6"/>
    <mergeCell ref="A7:A9"/>
    <mergeCell ref="A10:A12"/>
    <mergeCell ref="A13:A15"/>
    <mergeCell ref="A16:A18"/>
    <mergeCell ref="A19:A21"/>
    <mergeCell ref="A22:A24"/>
  </mergeCells>
  <phoneticPr fontId="10" type="noConversion"/>
  <printOptions horizontalCentered="1"/>
  <pageMargins left="0.35433070866141736" right="0.15748031496062992" top="0.62992125984251968" bottom="0.39370078740157483" header="0" footer="0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客運駕駛性別</vt:lpstr>
      <vt:lpstr>客運駕駛性別!pp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官楷鈞</cp:lastModifiedBy>
  <dcterms:created xsi:type="dcterms:W3CDTF">2023-06-30T09:57:44Z</dcterms:created>
  <dcterms:modified xsi:type="dcterms:W3CDTF">2026-04-27T08:51:05Z</dcterms:modified>
</cp:coreProperties>
</file>