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相關\For新版公務務管理系統拆報表(性別指標)\115年性別統計指標更新作業\115年上傳資料\"/>
    </mc:Choice>
  </mc:AlternateContent>
  <xr:revisionPtr revIDLastSave="0" documentId="13_ncr:1_{BDFA7B68-14AF-4383-8363-F336B42762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國及桃園市火災死亡人數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3" l="1"/>
  <c r="E21" i="3"/>
  <c r="J21" i="3" s="1"/>
  <c r="B21" i="3"/>
  <c r="I21" i="3" s="1"/>
  <c r="E22" i="3"/>
  <c r="E20" i="3"/>
  <c r="B22" i="3"/>
  <c r="B20" i="3"/>
  <c r="E19" i="3"/>
  <c r="K19" i="3" s="1"/>
  <c r="B19" i="3"/>
  <c r="I19" i="3" s="1"/>
  <c r="H21" i="3" l="1"/>
  <c r="H19" i="3"/>
  <c r="J19" i="3"/>
  <c r="I14" i="3"/>
  <c r="J12" i="3"/>
  <c r="J11" i="3"/>
  <c r="K10" i="3"/>
  <c r="J7" i="3"/>
  <c r="K6" i="3"/>
  <c r="J6" i="3"/>
  <c r="K22" i="3"/>
  <c r="E18" i="3"/>
  <c r="K18" i="3" s="1"/>
  <c r="E17" i="3"/>
  <c r="K17" i="3" s="1"/>
  <c r="E16" i="3"/>
  <c r="J16" i="3" s="1"/>
  <c r="E15" i="3"/>
  <c r="J15" i="3" s="1"/>
  <c r="E14" i="3"/>
  <c r="K14" i="3" s="1"/>
  <c r="E13" i="3"/>
  <c r="K13" i="3" s="1"/>
  <c r="E12" i="3"/>
  <c r="K12" i="3" s="1"/>
  <c r="E11" i="3"/>
  <c r="K11" i="3" s="1"/>
  <c r="E10" i="3"/>
  <c r="J10" i="3" s="1"/>
  <c r="E9" i="3"/>
  <c r="J9" i="3" s="1"/>
  <c r="E8" i="3"/>
  <c r="K8" i="3" s="1"/>
  <c r="E7" i="3"/>
  <c r="K7" i="3" s="1"/>
  <c r="E6" i="3"/>
  <c r="I22" i="3"/>
  <c r="B18" i="3"/>
  <c r="I18" i="3" s="1"/>
  <c r="B17" i="3"/>
  <c r="I17" i="3" s="1"/>
  <c r="B16" i="3"/>
  <c r="I16" i="3" s="1"/>
  <c r="B15" i="3"/>
  <c r="I15" i="3" s="1"/>
  <c r="B14" i="3"/>
  <c r="H14" i="3" s="1"/>
  <c r="B13" i="3"/>
  <c r="I13" i="3" s="1"/>
  <c r="B12" i="3"/>
  <c r="I12" i="3" s="1"/>
  <c r="B11" i="3"/>
  <c r="I11" i="3" s="1"/>
  <c r="B10" i="3"/>
  <c r="I10" i="3" s="1"/>
  <c r="B9" i="3"/>
  <c r="H9" i="3" s="1"/>
  <c r="B8" i="3"/>
  <c r="I8" i="3" s="1"/>
  <c r="B7" i="3"/>
  <c r="I7" i="3" s="1"/>
  <c r="B6" i="3"/>
  <c r="H6" i="3" s="1"/>
  <c r="H15" i="3" l="1"/>
  <c r="H16" i="3"/>
  <c r="K16" i="3"/>
  <c r="H17" i="3"/>
  <c r="K15" i="3"/>
  <c r="I6" i="3"/>
  <c r="I9" i="3"/>
  <c r="K9" i="3"/>
  <c r="J14" i="3"/>
  <c r="H10" i="3"/>
  <c r="H11" i="3"/>
  <c r="H7" i="3"/>
  <c r="H12" i="3"/>
  <c r="J17" i="3"/>
  <c r="H8" i="3"/>
  <c r="H13" i="3"/>
  <c r="H18" i="3"/>
  <c r="J8" i="3"/>
  <c r="J13" i="3"/>
  <c r="J18" i="3"/>
  <c r="J22" i="3"/>
  <c r="H22" i="3"/>
</calcChain>
</file>

<file path=xl/sharedStrings.xml><?xml version="1.0" encoding="utf-8"?>
<sst xmlns="http://schemas.openxmlformats.org/spreadsheetml/2006/main" count="37" uniqueCount="30">
  <si>
    <t>女性</t>
    <phoneticPr fontId="3" type="noConversion"/>
  </si>
  <si>
    <t>男性</t>
    <phoneticPr fontId="3" type="noConversion"/>
  </si>
  <si>
    <t>單位：人、％</t>
    <phoneticPr fontId="3" type="noConversion"/>
  </si>
  <si>
    <t>資料來源：內政部消防署。</t>
    <phoneticPr fontId="3" type="noConversion"/>
  </si>
  <si>
    <t>105年</t>
    <phoneticPr fontId="3" type="noConversion"/>
  </si>
  <si>
    <t>104年</t>
    <phoneticPr fontId="3" type="noConversion"/>
  </si>
  <si>
    <t>103年</t>
  </si>
  <si>
    <t>102年</t>
  </si>
  <si>
    <t>101年</t>
    <phoneticPr fontId="3" type="noConversion"/>
  </si>
  <si>
    <t>100年</t>
    <phoneticPr fontId="3" type="noConversion"/>
  </si>
  <si>
    <t>99年</t>
    <phoneticPr fontId="3" type="noConversion"/>
  </si>
  <si>
    <t>98年</t>
    <phoneticPr fontId="3" type="noConversion"/>
  </si>
  <si>
    <t>合計</t>
    <phoneticPr fontId="3" type="noConversion"/>
  </si>
  <si>
    <t>桃園市</t>
    <phoneticPr fontId="3" type="noConversion"/>
  </si>
  <si>
    <t>全國</t>
    <phoneticPr fontId="3" type="noConversion"/>
  </si>
  <si>
    <t xml:space="preserve"> 桃園市</t>
    <phoneticPr fontId="3" type="noConversion"/>
  </si>
  <si>
    <t>比率</t>
  </si>
  <si>
    <t>106年</t>
    <phoneticPr fontId="3" type="noConversion"/>
  </si>
  <si>
    <t>107年</t>
    <phoneticPr fontId="3" type="noConversion"/>
  </si>
  <si>
    <t>108年</t>
    <phoneticPr fontId="3" type="noConversion"/>
  </si>
  <si>
    <t>109年</t>
    <phoneticPr fontId="3" type="noConversion"/>
  </si>
  <si>
    <t xml:space="preserve">全國及桃園市火災死亡人數 </t>
    <phoneticPr fontId="3" type="noConversion"/>
  </si>
  <si>
    <t>年別</t>
    <phoneticPr fontId="3" type="noConversion"/>
  </si>
  <si>
    <t>男性</t>
    <phoneticPr fontId="3" type="noConversion"/>
  </si>
  <si>
    <t xml:space="preserve"> 死亡人數</t>
    <phoneticPr fontId="3" type="noConversion"/>
  </si>
  <si>
    <t>110年</t>
  </si>
  <si>
    <t>111年</t>
    <phoneticPr fontId="3" type="noConversion"/>
  </si>
  <si>
    <t>112年</t>
  </si>
  <si>
    <t>113年</t>
    <phoneticPr fontId="3" type="noConversion"/>
  </si>
  <si>
    <t>114年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</si>
</sst>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_(* #,##0_);_(* \(#,##0\);_(* &quot;-&quot;_);_(@_)"/>
    <numFmt numFmtId="177" formatCode="#,##0_ "/>
  </numFmts>
  <fonts count="25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4"/>
      <name val="標楷體"/>
      <family val="4"/>
      <charset val="136"/>
    </font>
    <font>
      <sz val="14"/>
      <name val="標楷體"/>
      <family val="4"/>
      <charset val="136"/>
    </font>
    <font>
      <sz val="9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5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8" fillId="0" borderId="0"/>
    <xf numFmtId="0" fontId="9" fillId="0" borderId="0" applyNumberFormat="0" applyFill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19" applyNumberFormat="0" applyAlignment="0" applyProtection="0">
      <alignment vertical="center"/>
    </xf>
    <xf numFmtId="0" fontId="17" fillId="6" borderId="20" applyNumberFormat="0" applyAlignment="0" applyProtection="0">
      <alignment vertical="center"/>
    </xf>
    <xf numFmtId="0" fontId="18" fillId="6" borderId="19" applyNumberFormat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7" borderId="2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24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23" applyNumberFormat="0" applyFont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176" fontId="0" fillId="0" borderId="0" xfId="0" applyNumberFormat="1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0" fillId="0" borderId="0" xfId="0" applyNumberFormat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center" vertical="center"/>
    </xf>
    <xf numFmtId="177" fontId="5" fillId="0" borderId="2" xfId="1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center" vertical="center"/>
    </xf>
    <xf numFmtId="176" fontId="5" fillId="0" borderId="0" xfId="1" applyFont="1" applyFill="1" applyBorder="1" applyAlignment="1">
      <alignment horizontal="right" vertical="center"/>
    </xf>
    <xf numFmtId="176" fontId="5" fillId="0" borderId="0" xfId="1" applyFont="1" applyBorder="1" applyAlignment="1">
      <alignment horizontal="right" vertical="center"/>
    </xf>
    <xf numFmtId="4" fontId="5" fillId="0" borderId="0" xfId="0" applyNumberFormat="1" applyFont="1">
      <alignment vertical="center"/>
    </xf>
    <xf numFmtId="4" fontId="5" fillId="0" borderId="0" xfId="0" applyNumberFormat="1" applyFont="1" applyFill="1">
      <alignment vertical="center"/>
    </xf>
    <xf numFmtId="4" fontId="5" fillId="0" borderId="0" xfId="0" applyNumberFormat="1" applyFont="1" applyBorder="1">
      <alignment vertical="center"/>
    </xf>
    <xf numFmtId="4" fontId="5" fillId="0" borderId="2" xfId="0" applyNumberFormat="1" applyFont="1" applyBorder="1">
      <alignment vertical="center"/>
    </xf>
    <xf numFmtId="4" fontId="5" fillId="0" borderId="0" xfId="0" applyNumberFormat="1" applyFont="1" applyFill="1" applyBorder="1">
      <alignment vertical="center"/>
    </xf>
    <xf numFmtId="4" fontId="5" fillId="0" borderId="2" xfId="0" applyNumberFormat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5" fillId="0" borderId="25" xfId="1" applyFont="1" applyBorder="1" applyAlignment="1">
      <alignment horizontal="right" vertical="center"/>
    </xf>
    <xf numFmtId="177" fontId="5" fillId="0" borderId="2" xfId="0" applyNumberFormat="1" applyFont="1" applyFill="1" applyBorder="1" applyAlignment="1">
      <alignment vertical="center"/>
    </xf>
    <xf numFmtId="176" fontId="5" fillId="0" borderId="26" xfId="1" applyFont="1" applyBorder="1" applyAlignment="1">
      <alignment horizontal="right" vertical="center"/>
    </xf>
    <xf numFmtId="177" fontId="5" fillId="0" borderId="0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176" fontId="4" fillId="0" borderId="8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176" fontId="4" fillId="0" borderId="6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</cellXfs>
  <cellStyles count="45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/>
    <cellStyle name="一般 2" xfId="43" xr:uid="{00000000-0005-0000-0000-000013000000}"/>
    <cellStyle name="一般 36" xfId="2" xr:uid="{00000000-0005-0000-0000-000014000000}"/>
    <cellStyle name="千分位[0]" xfId="1" builtinId="6"/>
    <cellStyle name="中等" xfId="10" builtinId="28" customBuiltin="1"/>
    <cellStyle name="合計" xfId="18" builtinId="25" customBuiltin="1"/>
    <cellStyle name="好" xfId="8" builtinId="26" customBuiltin="1"/>
    <cellStyle name="計算方式" xfId="13" builtinId="22" customBuiltin="1"/>
    <cellStyle name="連結的儲存格" xfId="14" builtinId="24" customBuiltin="1"/>
    <cellStyle name="備註 2" xfId="44" xr:uid="{00000000-0005-0000-0000-00001B000000}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3" builtinId="15" customBuiltin="1"/>
    <cellStyle name="標題 1" xfId="4" builtinId="16" customBuiltin="1"/>
    <cellStyle name="標題 2" xfId="5" builtinId="17" customBuiltin="1"/>
    <cellStyle name="標題 3" xfId="6" builtinId="18" customBuiltin="1"/>
    <cellStyle name="標題 4" xfId="7" builtinId="19" customBuiltin="1"/>
    <cellStyle name="輸入" xfId="11" builtinId="20" customBuiltin="1"/>
    <cellStyle name="輸出" xfId="12" builtinId="21" customBuiltin="1"/>
    <cellStyle name="檢查儲存格" xfId="15" builtinId="23" customBuiltin="1"/>
    <cellStyle name="壞" xfId="9" builtinId="27" customBuiltin="1"/>
    <cellStyle name="警告文字" xfId="16" builtinId="11" customBuiltin="1"/>
  </cellStyles>
  <dxfs count="0"/>
  <tableStyles count="1" defaultTableStyle="TableStyleMedium9" defaultPivotStyle="PivotStyleLight16">
    <tableStyle name="Invisible" pivot="0" table="0" count="0" xr9:uid="{D71FBD33-0329-4E66-8044-08341DA2453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S31"/>
  <sheetViews>
    <sheetView showGridLines="0" tabSelected="1" zoomScale="115" zoomScaleNormal="115" workbookViewId="0">
      <selection activeCell="G23" sqref="G23"/>
    </sheetView>
  </sheetViews>
  <sheetFormatPr defaultColWidth="8.875" defaultRowHeight="16.5" x14ac:dyDescent="0.25"/>
  <cols>
    <col min="1" max="1" width="14.5" style="13" customWidth="1"/>
    <col min="2" max="16384" width="8.875" style="13"/>
  </cols>
  <sheetData>
    <row r="1" spans="1:19" ht="19.5" x14ac:dyDescent="0.25">
      <c r="A1" s="43" t="s">
        <v>21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11"/>
      <c r="M1" s="11"/>
      <c r="N1" s="11"/>
    </row>
    <row r="2" spans="1:19" ht="17.25" thickBot="1" x14ac:dyDescent="0.3">
      <c r="K2" s="10" t="s">
        <v>2</v>
      </c>
      <c r="L2" s="12"/>
      <c r="M2" s="12"/>
      <c r="N2" s="12"/>
      <c r="O2" s="12"/>
      <c r="P2" s="12"/>
      <c r="Q2" s="12"/>
      <c r="R2" s="12"/>
      <c r="S2" s="12"/>
    </row>
    <row r="3" spans="1:19" x14ac:dyDescent="0.25">
      <c r="A3" s="38" t="s">
        <v>22</v>
      </c>
      <c r="B3" s="44" t="s">
        <v>24</v>
      </c>
      <c r="C3" s="45"/>
      <c r="D3" s="45"/>
      <c r="E3" s="45"/>
      <c r="F3" s="45"/>
      <c r="G3" s="46"/>
      <c r="H3" s="47" t="s">
        <v>16</v>
      </c>
      <c r="I3" s="47"/>
      <c r="J3" s="47"/>
      <c r="K3" s="47"/>
      <c r="L3" s="12"/>
      <c r="M3" s="12"/>
      <c r="N3" s="12"/>
      <c r="O3" s="12"/>
      <c r="P3" s="12"/>
      <c r="Q3" s="12"/>
      <c r="R3" s="12"/>
      <c r="S3" s="12"/>
    </row>
    <row r="4" spans="1:19" x14ac:dyDescent="0.25">
      <c r="A4" s="39"/>
      <c r="B4" s="49" t="s">
        <v>14</v>
      </c>
      <c r="C4" s="50"/>
      <c r="D4" s="50"/>
      <c r="E4" s="41" t="s">
        <v>15</v>
      </c>
      <c r="F4" s="42"/>
      <c r="G4" s="42"/>
      <c r="H4" s="42" t="s">
        <v>14</v>
      </c>
      <c r="I4" s="48"/>
      <c r="J4" s="41" t="s">
        <v>13</v>
      </c>
      <c r="K4" s="48"/>
      <c r="L4" s="12"/>
      <c r="M4" s="12"/>
      <c r="N4" s="12"/>
      <c r="O4" s="12"/>
      <c r="P4" s="12"/>
      <c r="Q4" s="12"/>
      <c r="R4" s="12"/>
      <c r="S4" s="12"/>
    </row>
    <row r="5" spans="1:19" x14ac:dyDescent="0.25">
      <c r="A5" s="40"/>
      <c r="B5" s="16" t="s">
        <v>12</v>
      </c>
      <c r="C5" s="8" t="s">
        <v>23</v>
      </c>
      <c r="D5" s="6" t="s">
        <v>0</v>
      </c>
      <c r="E5" s="9" t="s">
        <v>12</v>
      </c>
      <c r="F5" s="8" t="s">
        <v>1</v>
      </c>
      <c r="G5" s="8" t="s">
        <v>0</v>
      </c>
      <c r="H5" s="8" t="s">
        <v>1</v>
      </c>
      <c r="I5" s="6" t="s">
        <v>0</v>
      </c>
      <c r="J5" s="7" t="s">
        <v>1</v>
      </c>
      <c r="K5" s="6" t="s">
        <v>0</v>
      </c>
      <c r="L5" s="12"/>
      <c r="M5" s="5"/>
      <c r="N5" s="5"/>
      <c r="O5" s="5"/>
      <c r="P5" s="12"/>
      <c r="Q5" s="12"/>
      <c r="R5" s="12"/>
      <c r="S5" s="12"/>
    </row>
    <row r="6" spans="1:19" x14ac:dyDescent="0.25">
      <c r="A6" s="15" t="s">
        <v>11</v>
      </c>
      <c r="B6" s="23">
        <f t="shared" ref="B6:B18" si="0">+C6+D6</f>
        <v>117</v>
      </c>
      <c r="C6" s="20">
        <v>83</v>
      </c>
      <c r="D6" s="20">
        <v>34</v>
      </c>
      <c r="E6" s="23">
        <f t="shared" ref="E6:E18" si="1">+F6+G6</f>
        <v>7</v>
      </c>
      <c r="F6" s="19">
        <v>5</v>
      </c>
      <c r="G6" s="19">
        <v>2</v>
      </c>
      <c r="H6" s="26">
        <f t="shared" ref="H6:I18" si="2">ROUND(+C6/$B6*100,2)</f>
        <v>70.94</v>
      </c>
      <c r="I6" s="26">
        <f t="shared" si="2"/>
        <v>29.06</v>
      </c>
      <c r="J6" s="25">
        <f t="shared" ref="J6:K18" si="3">ROUND(+F6/$E6*100,2)</f>
        <v>71.430000000000007</v>
      </c>
      <c r="K6" s="25">
        <f t="shared" si="3"/>
        <v>28.57</v>
      </c>
      <c r="L6" s="12"/>
      <c r="M6" s="17"/>
      <c r="N6" s="17"/>
      <c r="O6" s="17"/>
      <c r="P6" s="17"/>
      <c r="Q6" s="17"/>
      <c r="R6" s="17"/>
      <c r="S6" s="12"/>
    </row>
    <row r="7" spans="1:19" x14ac:dyDescent="0.25">
      <c r="A7" s="15" t="s">
        <v>10</v>
      </c>
      <c r="B7" s="23">
        <f t="shared" si="0"/>
        <v>83</v>
      </c>
      <c r="C7" s="20">
        <v>52</v>
      </c>
      <c r="D7" s="20">
        <v>31</v>
      </c>
      <c r="E7" s="23">
        <f t="shared" si="1"/>
        <v>12</v>
      </c>
      <c r="F7" s="19">
        <v>9</v>
      </c>
      <c r="G7" s="19">
        <v>3</v>
      </c>
      <c r="H7" s="26">
        <f t="shared" si="2"/>
        <v>62.65</v>
      </c>
      <c r="I7" s="26">
        <f t="shared" si="2"/>
        <v>37.35</v>
      </c>
      <c r="J7" s="25">
        <f t="shared" si="3"/>
        <v>75</v>
      </c>
      <c r="K7" s="25">
        <f t="shared" si="3"/>
        <v>25</v>
      </c>
      <c r="L7" s="12"/>
      <c r="M7" s="17"/>
      <c r="N7" s="17"/>
      <c r="O7" s="17"/>
      <c r="P7" s="17"/>
      <c r="Q7" s="17"/>
      <c r="R7" s="17"/>
      <c r="S7" s="12"/>
    </row>
    <row r="8" spans="1:19" x14ac:dyDescent="0.25">
      <c r="A8" s="15" t="s">
        <v>9</v>
      </c>
      <c r="B8" s="23">
        <f t="shared" si="0"/>
        <v>97</v>
      </c>
      <c r="C8" s="20">
        <v>70</v>
      </c>
      <c r="D8" s="20">
        <v>27</v>
      </c>
      <c r="E8" s="23">
        <f t="shared" si="1"/>
        <v>11</v>
      </c>
      <c r="F8" s="19">
        <v>6</v>
      </c>
      <c r="G8" s="19">
        <v>5</v>
      </c>
      <c r="H8" s="26">
        <f t="shared" si="2"/>
        <v>72.16</v>
      </c>
      <c r="I8" s="26">
        <f t="shared" si="2"/>
        <v>27.84</v>
      </c>
      <c r="J8" s="25">
        <f t="shared" si="3"/>
        <v>54.55</v>
      </c>
      <c r="K8" s="25">
        <f t="shared" si="3"/>
        <v>45.45</v>
      </c>
      <c r="L8" s="12"/>
      <c r="M8" s="17"/>
      <c r="N8" s="17"/>
      <c r="O8" s="17"/>
      <c r="P8" s="17"/>
      <c r="Q8" s="17"/>
      <c r="R8" s="17"/>
      <c r="S8" s="12"/>
    </row>
    <row r="9" spans="1:19" x14ac:dyDescent="0.25">
      <c r="A9" s="15" t="s">
        <v>8</v>
      </c>
      <c r="B9" s="23">
        <f t="shared" si="0"/>
        <v>142</v>
      </c>
      <c r="C9" s="20">
        <v>93</v>
      </c>
      <c r="D9" s="20">
        <v>49</v>
      </c>
      <c r="E9" s="23">
        <f t="shared" si="1"/>
        <v>15</v>
      </c>
      <c r="F9" s="19">
        <v>9</v>
      </c>
      <c r="G9" s="19">
        <v>6</v>
      </c>
      <c r="H9" s="26">
        <f t="shared" si="2"/>
        <v>65.489999999999995</v>
      </c>
      <c r="I9" s="26">
        <f t="shared" si="2"/>
        <v>34.51</v>
      </c>
      <c r="J9" s="25">
        <f t="shared" si="3"/>
        <v>60</v>
      </c>
      <c r="K9" s="25">
        <f t="shared" si="3"/>
        <v>40</v>
      </c>
      <c r="L9" s="12"/>
      <c r="M9" s="17"/>
      <c r="N9" s="17"/>
      <c r="O9" s="17"/>
      <c r="P9" s="17"/>
      <c r="Q9" s="17"/>
      <c r="R9" s="17"/>
      <c r="S9" s="12"/>
    </row>
    <row r="10" spans="1:19" x14ac:dyDescent="0.25">
      <c r="A10" s="15" t="s">
        <v>7</v>
      </c>
      <c r="B10" s="23">
        <f t="shared" si="0"/>
        <v>92</v>
      </c>
      <c r="C10" s="20">
        <v>63</v>
      </c>
      <c r="D10" s="20">
        <v>29</v>
      </c>
      <c r="E10" s="23">
        <f t="shared" si="1"/>
        <v>7</v>
      </c>
      <c r="F10" s="19">
        <v>4</v>
      </c>
      <c r="G10" s="19">
        <v>3</v>
      </c>
      <c r="H10" s="26">
        <f t="shared" si="2"/>
        <v>68.48</v>
      </c>
      <c r="I10" s="26">
        <f t="shared" si="2"/>
        <v>31.52</v>
      </c>
      <c r="J10" s="25">
        <f t="shared" si="3"/>
        <v>57.14</v>
      </c>
      <c r="K10" s="25">
        <f t="shared" si="3"/>
        <v>42.86</v>
      </c>
      <c r="M10" s="17"/>
      <c r="N10" s="17"/>
      <c r="O10" s="17"/>
      <c r="P10" s="17"/>
      <c r="Q10" s="17"/>
      <c r="R10" s="17"/>
      <c r="S10" s="12"/>
    </row>
    <row r="11" spans="1:19" x14ac:dyDescent="0.25">
      <c r="A11" s="15" t="s">
        <v>6</v>
      </c>
      <c r="B11" s="23">
        <f t="shared" si="0"/>
        <v>124</v>
      </c>
      <c r="C11" s="20">
        <v>80</v>
      </c>
      <c r="D11" s="20">
        <v>44</v>
      </c>
      <c r="E11" s="23">
        <f t="shared" si="1"/>
        <v>5</v>
      </c>
      <c r="F11" s="19">
        <v>2</v>
      </c>
      <c r="G11" s="19">
        <v>3</v>
      </c>
      <c r="H11" s="26">
        <f t="shared" si="2"/>
        <v>64.52</v>
      </c>
      <c r="I11" s="26">
        <f t="shared" si="2"/>
        <v>35.479999999999997</v>
      </c>
      <c r="J11" s="25">
        <f t="shared" si="3"/>
        <v>40</v>
      </c>
      <c r="K11" s="25">
        <f t="shared" si="3"/>
        <v>60</v>
      </c>
      <c r="M11" s="17"/>
      <c r="N11" s="17"/>
      <c r="O11" s="17"/>
      <c r="P11" s="17"/>
      <c r="Q11" s="17"/>
      <c r="R11" s="17"/>
      <c r="S11" s="12"/>
    </row>
    <row r="12" spans="1:19" x14ac:dyDescent="0.25">
      <c r="A12" s="15" t="s">
        <v>5</v>
      </c>
      <c r="B12" s="24">
        <f t="shared" si="0"/>
        <v>117</v>
      </c>
      <c r="C12" s="20">
        <v>78</v>
      </c>
      <c r="D12" s="20">
        <v>39</v>
      </c>
      <c r="E12" s="24">
        <f t="shared" si="1"/>
        <v>24</v>
      </c>
      <c r="F12" s="19">
        <v>23</v>
      </c>
      <c r="G12" s="19">
        <v>1</v>
      </c>
      <c r="H12" s="29">
        <f t="shared" si="2"/>
        <v>66.67</v>
      </c>
      <c r="I12" s="29">
        <f t="shared" si="2"/>
        <v>33.33</v>
      </c>
      <c r="J12" s="27">
        <f t="shared" si="3"/>
        <v>95.83</v>
      </c>
      <c r="K12" s="27">
        <f t="shared" si="3"/>
        <v>4.17</v>
      </c>
      <c r="M12" s="17"/>
      <c r="N12" s="17"/>
      <c r="O12" s="17"/>
      <c r="P12" s="17"/>
      <c r="Q12" s="17"/>
      <c r="R12" s="17"/>
      <c r="S12" s="12"/>
    </row>
    <row r="13" spans="1:19" x14ac:dyDescent="0.25">
      <c r="A13" s="15" t="s">
        <v>4</v>
      </c>
      <c r="B13" s="24">
        <f t="shared" si="0"/>
        <v>169</v>
      </c>
      <c r="C13" s="20">
        <v>109</v>
      </c>
      <c r="D13" s="20">
        <v>60</v>
      </c>
      <c r="E13" s="24">
        <f t="shared" si="1"/>
        <v>22</v>
      </c>
      <c r="F13" s="19">
        <v>12</v>
      </c>
      <c r="G13" s="19">
        <v>10</v>
      </c>
      <c r="H13" s="29">
        <f t="shared" si="2"/>
        <v>64.5</v>
      </c>
      <c r="I13" s="29">
        <f t="shared" si="2"/>
        <v>35.5</v>
      </c>
      <c r="J13" s="27">
        <f t="shared" si="3"/>
        <v>54.55</v>
      </c>
      <c r="K13" s="27">
        <f t="shared" si="3"/>
        <v>45.45</v>
      </c>
      <c r="M13" s="17"/>
      <c r="N13" s="17"/>
      <c r="O13" s="17"/>
      <c r="P13" s="17"/>
      <c r="Q13" s="17"/>
      <c r="R13" s="17"/>
      <c r="S13" s="12"/>
    </row>
    <row r="14" spans="1:19" x14ac:dyDescent="0.25">
      <c r="A14" s="15" t="s">
        <v>17</v>
      </c>
      <c r="B14" s="24">
        <f t="shared" si="0"/>
        <v>178</v>
      </c>
      <c r="C14" s="20">
        <v>124</v>
      </c>
      <c r="D14" s="20">
        <v>54</v>
      </c>
      <c r="E14" s="24">
        <f t="shared" si="1"/>
        <v>21</v>
      </c>
      <c r="F14" s="19">
        <v>17</v>
      </c>
      <c r="G14" s="19">
        <v>4</v>
      </c>
      <c r="H14" s="29">
        <f t="shared" si="2"/>
        <v>69.66</v>
      </c>
      <c r="I14" s="29">
        <f t="shared" si="2"/>
        <v>30.34</v>
      </c>
      <c r="J14" s="27">
        <f t="shared" si="3"/>
        <v>80.95</v>
      </c>
      <c r="K14" s="27">
        <f t="shared" si="3"/>
        <v>19.05</v>
      </c>
      <c r="M14" s="17"/>
      <c r="N14" s="17"/>
      <c r="O14" s="17"/>
      <c r="P14" s="17"/>
      <c r="Q14" s="17"/>
      <c r="R14" s="17"/>
      <c r="S14" s="12"/>
    </row>
    <row r="15" spans="1:19" x14ac:dyDescent="0.25">
      <c r="A15" s="15" t="s">
        <v>18</v>
      </c>
      <c r="B15" s="24">
        <f t="shared" si="0"/>
        <v>172</v>
      </c>
      <c r="C15" s="20">
        <v>115</v>
      </c>
      <c r="D15" s="20">
        <v>57</v>
      </c>
      <c r="E15" s="24">
        <f t="shared" si="1"/>
        <v>21</v>
      </c>
      <c r="F15" s="19">
        <v>16</v>
      </c>
      <c r="G15" s="19">
        <v>5</v>
      </c>
      <c r="H15" s="29">
        <f t="shared" si="2"/>
        <v>66.86</v>
      </c>
      <c r="I15" s="29">
        <f t="shared" si="2"/>
        <v>33.14</v>
      </c>
      <c r="J15" s="27">
        <f t="shared" si="3"/>
        <v>76.19</v>
      </c>
      <c r="K15" s="27">
        <f t="shared" si="3"/>
        <v>23.81</v>
      </c>
      <c r="M15" s="17"/>
      <c r="N15" s="17"/>
      <c r="O15" s="17"/>
      <c r="P15" s="17"/>
      <c r="Q15" s="17"/>
      <c r="R15" s="17"/>
      <c r="S15" s="12"/>
    </row>
    <row r="16" spans="1:19" x14ac:dyDescent="0.25">
      <c r="A16" s="15" t="s">
        <v>19</v>
      </c>
      <c r="B16" s="24">
        <f t="shared" si="0"/>
        <v>150</v>
      </c>
      <c r="C16" s="20">
        <v>93</v>
      </c>
      <c r="D16" s="20">
        <v>57</v>
      </c>
      <c r="E16" s="24">
        <f t="shared" si="1"/>
        <v>14</v>
      </c>
      <c r="F16" s="19">
        <v>10</v>
      </c>
      <c r="G16" s="19">
        <v>4</v>
      </c>
      <c r="H16" s="29">
        <f t="shared" si="2"/>
        <v>62</v>
      </c>
      <c r="I16" s="29">
        <f t="shared" si="2"/>
        <v>38</v>
      </c>
      <c r="J16" s="27">
        <f t="shared" si="3"/>
        <v>71.430000000000007</v>
      </c>
      <c r="K16" s="27">
        <f t="shared" si="3"/>
        <v>28.57</v>
      </c>
      <c r="M16" s="17"/>
      <c r="N16" s="17"/>
      <c r="O16" s="17"/>
      <c r="P16" s="17"/>
      <c r="Q16" s="17"/>
      <c r="R16" s="17"/>
      <c r="S16" s="12"/>
    </row>
    <row r="17" spans="1:19" x14ac:dyDescent="0.25">
      <c r="A17" s="15" t="s">
        <v>20</v>
      </c>
      <c r="B17" s="24">
        <f t="shared" si="0"/>
        <v>161</v>
      </c>
      <c r="C17" s="20">
        <v>117</v>
      </c>
      <c r="D17" s="20">
        <v>44</v>
      </c>
      <c r="E17" s="24">
        <f t="shared" si="1"/>
        <v>12</v>
      </c>
      <c r="F17" s="19">
        <v>10</v>
      </c>
      <c r="G17" s="19">
        <v>2</v>
      </c>
      <c r="H17" s="29">
        <f t="shared" si="2"/>
        <v>72.67</v>
      </c>
      <c r="I17" s="29">
        <f t="shared" si="2"/>
        <v>27.33</v>
      </c>
      <c r="J17" s="27">
        <f t="shared" si="3"/>
        <v>83.33</v>
      </c>
      <c r="K17" s="27">
        <f t="shared" si="3"/>
        <v>16.670000000000002</v>
      </c>
      <c r="M17" s="17"/>
      <c r="N17" s="17"/>
      <c r="O17" s="17"/>
      <c r="P17" s="17"/>
      <c r="Q17" s="17"/>
      <c r="R17" s="17"/>
      <c r="S17" s="12"/>
    </row>
    <row r="18" spans="1:19" x14ac:dyDescent="0.25">
      <c r="A18" s="18" t="s">
        <v>25</v>
      </c>
      <c r="B18" s="24">
        <f t="shared" si="0"/>
        <v>192</v>
      </c>
      <c r="C18" s="20">
        <v>126</v>
      </c>
      <c r="D18" s="20">
        <v>66</v>
      </c>
      <c r="E18" s="24">
        <f t="shared" si="1"/>
        <v>10</v>
      </c>
      <c r="F18" s="19">
        <v>6</v>
      </c>
      <c r="G18" s="19">
        <v>4</v>
      </c>
      <c r="H18" s="29">
        <f t="shared" si="2"/>
        <v>65.63</v>
      </c>
      <c r="I18" s="29">
        <f t="shared" si="2"/>
        <v>34.380000000000003</v>
      </c>
      <c r="J18" s="27">
        <f t="shared" si="3"/>
        <v>60</v>
      </c>
      <c r="K18" s="27">
        <f t="shared" si="3"/>
        <v>40</v>
      </c>
      <c r="M18" s="17"/>
      <c r="N18" s="17"/>
      <c r="O18" s="17"/>
      <c r="P18" s="17"/>
      <c r="Q18" s="17"/>
      <c r="R18" s="17"/>
      <c r="S18" s="12"/>
    </row>
    <row r="19" spans="1:19" x14ac:dyDescent="0.25">
      <c r="A19" s="31" t="s">
        <v>26</v>
      </c>
      <c r="B19" s="24">
        <f t="shared" ref="B19:B22" si="4">+C19+D19</f>
        <v>152</v>
      </c>
      <c r="C19" s="20">
        <v>96</v>
      </c>
      <c r="D19" s="20">
        <v>56</v>
      </c>
      <c r="E19" s="24">
        <f t="shared" ref="E19:E22" si="5">+F19+G19</f>
        <v>20</v>
      </c>
      <c r="F19" s="19">
        <v>12</v>
      </c>
      <c r="G19" s="19">
        <v>8</v>
      </c>
      <c r="H19" s="29">
        <f>ROUND(+C19/$B19*100,2)</f>
        <v>63.16</v>
      </c>
      <c r="I19" s="29">
        <f>ROUND(+D19/$B19*100,2)</f>
        <v>36.840000000000003</v>
      </c>
      <c r="J19" s="27">
        <f>ROUND(+F19/$E19*100,2)</f>
        <v>60</v>
      </c>
      <c r="K19" s="27">
        <f>ROUND(+G19/$E19*100,2)</f>
        <v>40</v>
      </c>
      <c r="M19" s="17"/>
      <c r="N19" s="17"/>
      <c r="O19" s="17"/>
      <c r="P19" s="17"/>
      <c r="Q19" s="17"/>
      <c r="R19" s="17"/>
      <c r="S19" s="12"/>
    </row>
    <row r="20" spans="1:19" x14ac:dyDescent="0.25">
      <c r="A20" s="32" t="s">
        <v>27</v>
      </c>
      <c r="B20" s="24">
        <f t="shared" si="4"/>
        <v>193</v>
      </c>
      <c r="C20" s="20">
        <v>136</v>
      </c>
      <c r="D20" s="20">
        <v>57</v>
      </c>
      <c r="E20" s="24">
        <f t="shared" si="5"/>
        <v>24</v>
      </c>
      <c r="F20" s="19">
        <v>18</v>
      </c>
      <c r="G20" s="19">
        <v>6</v>
      </c>
      <c r="H20" s="29">
        <v>70.47</v>
      </c>
      <c r="I20" s="29">
        <v>29.53</v>
      </c>
      <c r="J20" s="27">
        <v>75</v>
      </c>
      <c r="K20" s="27">
        <v>25</v>
      </c>
      <c r="M20" s="17"/>
      <c r="N20" s="17"/>
      <c r="O20" s="17"/>
      <c r="P20" s="17"/>
      <c r="Q20" s="17"/>
      <c r="R20" s="17"/>
      <c r="S20" s="12"/>
    </row>
    <row r="21" spans="1:19" x14ac:dyDescent="0.25">
      <c r="A21" s="33" t="s">
        <v>28</v>
      </c>
      <c r="B21" s="36">
        <f t="shared" ref="B21" si="6">+C21+D21</f>
        <v>176</v>
      </c>
      <c r="C21" s="20">
        <v>121</v>
      </c>
      <c r="D21" s="20">
        <v>55</v>
      </c>
      <c r="E21" s="37">
        <f t="shared" ref="E21" si="7">+F21+G21</f>
        <v>15</v>
      </c>
      <c r="F21" s="19">
        <v>9</v>
      </c>
      <c r="G21" s="19">
        <v>6</v>
      </c>
      <c r="H21" s="29">
        <f>ROUND(+C21/$B21*100,2)</f>
        <v>68.75</v>
      </c>
      <c r="I21" s="29">
        <f>ROUND(+D21/$B21*100,2)</f>
        <v>31.25</v>
      </c>
      <c r="J21" s="27">
        <f>ROUND(+F21/$E21*100,2)</f>
        <v>60</v>
      </c>
      <c r="K21" s="27">
        <f>ROUND(+G21/$E21*100,2)</f>
        <v>40</v>
      </c>
      <c r="M21" s="17"/>
      <c r="N21" s="17"/>
      <c r="O21" s="17"/>
      <c r="P21" s="17"/>
      <c r="Q21" s="17"/>
      <c r="R21" s="17"/>
      <c r="S21" s="12"/>
    </row>
    <row r="22" spans="1:19" ht="19.149999999999999" customHeight="1" thickBot="1" x14ac:dyDescent="0.3">
      <c r="A22" s="2" t="s">
        <v>29</v>
      </c>
      <c r="B22" s="34">
        <f t="shared" si="4"/>
        <v>162</v>
      </c>
      <c r="C22" s="22">
        <v>102</v>
      </c>
      <c r="D22" s="22">
        <v>60</v>
      </c>
      <c r="E22" s="35">
        <f t="shared" si="5"/>
        <v>23</v>
      </c>
      <c r="F22" s="21">
        <v>15</v>
      </c>
      <c r="G22" s="21">
        <v>8</v>
      </c>
      <c r="H22" s="30">
        <f>ROUND(+C22/$B22*100,2)</f>
        <v>62.96</v>
      </c>
      <c r="I22" s="30">
        <f>ROUND(+D22/$B22*100,2)</f>
        <v>37.04</v>
      </c>
      <c r="J22" s="28">
        <f>ROUND(+F22/$E22*100,2)</f>
        <v>65.22</v>
      </c>
      <c r="K22" s="28">
        <f>ROUND(+G22/$E22*100,2)</f>
        <v>34.78</v>
      </c>
      <c r="M22" s="17"/>
      <c r="N22" s="17"/>
      <c r="O22" s="17"/>
      <c r="P22" s="17"/>
      <c r="Q22" s="17"/>
      <c r="R22" s="17"/>
      <c r="S22" s="12"/>
    </row>
    <row r="23" spans="1:19" ht="27" customHeight="1" x14ac:dyDescent="0.25">
      <c r="A23" s="1" t="s">
        <v>3</v>
      </c>
      <c r="B23" s="4"/>
      <c r="C23" s="4"/>
      <c r="D23" s="4"/>
      <c r="J23" s="3"/>
      <c r="K23" s="3"/>
      <c r="M23" s="12"/>
      <c r="N23" s="12"/>
      <c r="O23" s="12"/>
      <c r="P23" s="12"/>
      <c r="Q23" s="12"/>
      <c r="R23" s="12"/>
      <c r="S23" s="12"/>
    </row>
    <row r="24" spans="1:19" ht="21.6" customHeight="1" x14ac:dyDescent="0.25">
      <c r="M24" s="12"/>
      <c r="N24" s="17"/>
      <c r="O24" s="17"/>
      <c r="P24" s="17"/>
      <c r="Q24" s="12"/>
      <c r="R24" s="12"/>
      <c r="S24" s="12"/>
    </row>
    <row r="25" spans="1:19" x14ac:dyDescent="0.25">
      <c r="M25" s="12"/>
      <c r="N25" s="17"/>
      <c r="O25" s="17"/>
      <c r="P25" s="17"/>
      <c r="Q25" s="12"/>
      <c r="R25" s="12"/>
      <c r="S25" s="12"/>
    </row>
    <row r="26" spans="1:19" x14ac:dyDescent="0.25">
      <c r="M26" s="12"/>
      <c r="N26" s="17"/>
      <c r="O26" s="17"/>
      <c r="P26" s="17"/>
      <c r="Q26" s="12"/>
      <c r="R26" s="12"/>
      <c r="S26" s="12"/>
    </row>
    <row r="27" spans="1:19" x14ac:dyDescent="0.25">
      <c r="M27" s="12"/>
      <c r="N27" s="17"/>
      <c r="O27" s="17"/>
      <c r="P27" s="17"/>
      <c r="Q27" s="12"/>
      <c r="R27" s="12"/>
      <c r="S27" s="12"/>
    </row>
    <row r="28" spans="1:19" x14ac:dyDescent="0.25">
      <c r="B28" s="14"/>
      <c r="C28" s="14"/>
      <c r="D28" s="14"/>
      <c r="E28" s="14"/>
      <c r="F28" s="14"/>
      <c r="G28" s="14"/>
      <c r="M28" s="12"/>
      <c r="N28" s="17"/>
      <c r="O28" s="17"/>
      <c r="P28" s="17"/>
      <c r="Q28" s="12"/>
      <c r="R28" s="12"/>
      <c r="S28" s="12"/>
    </row>
    <row r="29" spans="1:19" x14ac:dyDescent="0.25">
      <c r="N29" s="17"/>
      <c r="O29" s="17"/>
      <c r="P29" s="17"/>
    </row>
    <row r="30" spans="1:19" x14ac:dyDescent="0.25">
      <c r="N30" s="17"/>
      <c r="O30" s="17"/>
      <c r="P30" s="17"/>
    </row>
    <row r="31" spans="1:19" x14ac:dyDescent="0.25">
      <c r="N31" s="17"/>
      <c r="O31" s="17"/>
      <c r="P31" s="17"/>
    </row>
  </sheetData>
  <mergeCells count="8">
    <mergeCell ref="A3:A5"/>
    <mergeCell ref="E4:G4"/>
    <mergeCell ref="A1:K1"/>
    <mergeCell ref="B3:G3"/>
    <mergeCell ref="H3:K3"/>
    <mergeCell ref="H4:I4"/>
    <mergeCell ref="J4:K4"/>
    <mergeCell ref="B4:D4"/>
  </mergeCells>
  <phoneticPr fontId="3" type="noConversion"/>
  <pageMargins left="0.75" right="0.75" top="1" bottom="1" header="0.5" footer="0.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全國及桃園市火災死亡人數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2020-09-14T03:11:07Z</cp:lastPrinted>
  <dcterms:created xsi:type="dcterms:W3CDTF">2019-01-18T06:49:15Z</dcterms:created>
  <dcterms:modified xsi:type="dcterms:W3CDTF">2026-04-30T07:57:22Z</dcterms:modified>
</cp:coreProperties>
</file>