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.8\綜規組\★性平業務\●性別統計指標\115年\彙整\"/>
    </mc:Choice>
  </mc:AlternateContent>
  <xr:revisionPtr revIDLastSave="0" documentId="8_{A12938C2-A4FC-44D2-A1D9-7A47D2BB325D}" xr6:coauthVersionLast="47" xr6:coauthVersionMax="47" xr10:uidLastSave="{00000000-0000-0000-0000-000000000000}"/>
  <bookViews>
    <workbookView xWindow="2340" yWindow="2340" windowWidth="20400" windowHeight="13545" xr2:uid="{48773DE4-D32F-4ABD-AEBF-DE470E8700B8}"/>
  </bookViews>
  <sheets>
    <sheet name="114年家暴被害人庇護人次" sheetId="4" r:id="rId1"/>
    <sheet name="113年家暴被害人庇護人次" sheetId="3" r:id="rId2"/>
    <sheet name="112年家暴被害人庇護人次" sheetId="2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4" l="1"/>
  <c r="C14" i="4"/>
  <c r="C13" i="4"/>
  <c r="C12" i="4"/>
  <c r="C11" i="4"/>
  <c r="C10" i="4"/>
  <c r="C9" i="4"/>
  <c r="C8" i="4"/>
  <c r="J7" i="4"/>
  <c r="I7" i="4"/>
  <c r="H7" i="4"/>
  <c r="G7" i="4"/>
  <c r="F7" i="4"/>
  <c r="E7" i="4"/>
  <c r="D7" i="4"/>
  <c r="J6" i="4"/>
  <c r="I6" i="4"/>
  <c r="H6" i="4"/>
  <c r="G6" i="4"/>
  <c r="F6" i="4"/>
  <c r="E6" i="4"/>
  <c r="D6" i="4"/>
  <c r="J5" i="4"/>
  <c r="I5" i="4"/>
  <c r="H5" i="4"/>
  <c r="G5" i="4"/>
  <c r="F5" i="4"/>
  <c r="E5" i="4"/>
  <c r="D5" i="4"/>
  <c r="C15" i="3"/>
  <c r="C11" i="3"/>
  <c r="C14" i="3"/>
  <c r="C13" i="3"/>
  <c r="C12" i="3"/>
  <c r="C10" i="3"/>
  <c r="C9" i="3"/>
  <c r="C8" i="3"/>
  <c r="J7" i="3"/>
  <c r="I7" i="3"/>
  <c r="H7" i="3"/>
  <c r="G7" i="3"/>
  <c r="F7" i="3"/>
  <c r="E7" i="3"/>
  <c r="J6" i="3"/>
  <c r="I6" i="3"/>
  <c r="H6" i="3"/>
  <c r="G6" i="3"/>
  <c r="F6" i="3"/>
  <c r="E6" i="3"/>
  <c r="D6" i="3"/>
  <c r="J5" i="3"/>
  <c r="I5" i="3"/>
  <c r="H5" i="3"/>
  <c r="G5" i="3"/>
  <c r="F5" i="3"/>
  <c r="E5" i="3"/>
  <c r="C15" i="2"/>
  <c r="C14" i="2"/>
  <c r="C13" i="2"/>
  <c r="C12" i="2"/>
  <c r="C11" i="2"/>
  <c r="C10" i="2"/>
  <c r="C9" i="2"/>
  <c r="C8" i="2"/>
  <c r="J7" i="2"/>
  <c r="I7" i="2"/>
  <c r="H7" i="2"/>
  <c r="G7" i="2"/>
  <c r="F7" i="2"/>
  <c r="E7" i="2"/>
  <c r="D7" i="2"/>
  <c r="C7" i="2"/>
  <c r="J6" i="2"/>
  <c r="I6" i="2"/>
  <c r="H6" i="2"/>
  <c r="G6" i="2"/>
  <c r="C6" i="2" s="1"/>
  <c r="F6" i="2"/>
  <c r="E6" i="2"/>
  <c r="D6" i="2"/>
  <c r="J5" i="2"/>
  <c r="I5" i="2"/>
  <c r="H5" i="2"/>
  <c r="G5" i="2"/>
  <c r="F5" i="2"/>
  <c r="E5" i="2"/>
  <c r="D5" i="2"/>
  <c r="C5" i="2"/>
  <c r="C7" i="4" l="1"/>
  <c r="C5" i="4"/>
  <c r="C6" i="4"/>
  <c r="D7" i="3"/>
  <c r="D5" i="3"/>
  <c r="C5" i="3"/>
  <c r="C7" i="3"/>
  <c r="C6" i="3"/>
  <c r="V3" i="1"/>
  <c r="T3" i="1"/>
</calcChain>
</file>

<file path=xl/sharedStrings.xml><?xml version="1.0" encoding="utf-8"?>
<sst xmlns="http://schemas.openxmlformats.org/spreadsheetml/2006/main" count="198" uniqueCount="62">
  <si>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</si>
  <si>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</si>
  <si>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</si>
  <si>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</si>
  <si>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</si>
  <si>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</si>
  <si>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</si>
  <si>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</si>
  <si>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</si>
  <si>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</si>
  <si>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</si>
  <si>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</si>
  <si>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</si>
  <si>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</si>
  <si>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</si>
  <si>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</si>
  <si>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</si>
  <si>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</si>
  <si>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</si>
  <si>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</si>
  <si>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</si>
  <si>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</si>
  <si>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</si>
  <si>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</si>
  <si>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</si>
  <si>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</si>
  <si>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男</t>
    <phoneticPr fontId="2" type="noConversion"/>
  </si>
  <si>
    <t>女</t>
    <phoneticPr fontId="2" type="noConversion"/>
  </si>
  <si>
    <t>計</t>
  </si>
  <si>
    <t>男</t>
  </si>
  <si>
    <t>女</t>
  </si>
  <si>
    <t>不詳</t>
  </si>
  <si>
    <t>-</t>
    <phoneticPr fontId="4" type="noConversion"/>
  </si>
  <si>
    <r>
      <rPr>
        <sz val="10"/>
        <rFont val="細明體"/>
        <family val="3"/>
        <charset val="136"/>
      </rPr>
      <t>公務報表號</t>
    </r>
    <r>
      <rPr>
        <sz val="10"/>
        <rFont val="Times New Roman"/>
        <family val="1"/>
      </rPr>
      <t>10740-01-01-2(</t>
    </r>
    <r>
      <rPr>
        <sz val="10"/>
        <rFont val="細明體"/>
        <family val="3"/>
        <charset val="136"/>
      </rPr>
      <t>半年報</t>
    </r>
    <r>
      <rPr>
        <sz val="10"/>
        <rFont val="Times New Roman"/>
        <family val="1"/>
      </rPr>
      <t>)</t>
    </r>
    <phoneticPr fontId="4" type="noConversion"/>
  </si>
  <si>
    <t>人次</t>
    <phoneticPr fontId="4" type="noConversion"/>
  </si>
  <si>
    <t>…</t>
    <phoneticPr fontId="4" type="noConversion"/>
  </si>
  <si>
    <t>-</t>
  </si>
  <si>
    <t>男</t>
    <phoneticPr fontId="4" type="noConversion"/>
  </si>
  <si>
    <t>女</t>
    <phoneticPr fontId="4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</si>
  <si>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</si>
  <si>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</si>
  <si>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民國112年</t>
    <phoneticPr fontId="2" type="noConversion"/>
  </si>
  <si>
    <t>受暴類型</t>
    <phoneticPr fontId="2" type="noConversion"/>
  </si>
  <si>
    <t>性別</t>
  </si>
  <si>
    <t>總計</t>
  </si>
  <si>
    <t>18~24歲未滿</t>
  </si>
  <si>
    <t>24~30歲未滿</t>
  </si>
  <si>
    <t>30~40歲未滿</t>
  </si>
  <si>
    <t>40~50歲未滿</t>
  </si>
  <si>
    <t>50~65歲未滿</t>
  </si>
  <si>
    <t>65歲以上</t>
    <phoneticPr fontId="2" type="noConversion"/>
  </si>
  <si>
    <t>總計</t>
    <phoneticPr fontId="2" type="noConversion"/>
  </si>
  <si>
    <t>親密關係</t>
    <phoneticPr fontId="2" type="noConversion"/>
  </si>
  <si>
    <r>
      <t xml:space="preserve">家內成人保護
</t>
    </r>
    <r>
      <rPr>
        <b/>
        <sz val="10"/>
        <rFont val="標楷體"/>
        <family val="4"/>
        <charset val="136"/>
      </rPr>
      <t>(為直系血(姻)親卑親屬虐待未滿65歲尊親屬及其他家庭成員間暴力)</t>
    </r>
    <phoneticPr fontId="2" type="noConversion"/>
  </si>
  <si>
    <t>老人保護</t>
    <phoneticPr fontId="2" type="noConversion"/>
  </si>
  <si>
    <t>性侵害</t>
    <phoneticPr fontId="2" type="noConversion"/>
  </si>
  <si>
    <t>成人保護被害人庇護人次(性別*年齡別*受暴類型)</t>
    <phoneticPr fontId="2" type="noConversion"/>
  </si>
  <si>
    <t>成人保護被害人庇護人次(112年修正)</t>
    <phoneticPr fontId="4" type="noConversion"/>
  </si>
  <si>
    <t>單位：人次</t>
    <phoneticPr fontId="2" type="noConversion"/>
  </si>
  <si>
    <t>民國113年</t>
    <phoneticPr fontId="2" type="noConversion"/>
  </si>
  <si>
    <r>
      <t xml:space="preserve">家內成人保護
</t>
    </r>
    <r>
      <rPr>
        <b/>
        <sz val="10"/>
        <color theme="1"/>
        <rFont val="標楷體"/>
        <family val="4"/>
        <charset val="136"/>
      </rPr>
      <t>(為直系血(姻)親卑親屬虐待未滿65歲尊親屬及其他家庭成員間暴力)</t>
    </r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</si>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</sst>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0_ "/>
    <numFmt numFmtId="183" formatCode="#,##0;\(#,##0\)"/>
  </numFmts>
  <fonts count="32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  <font>
      <b/>
      <sz val="10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2" fillId="0" borderId="0" xfId="0" applyFont="1">
      <alignment vertical="center"/>
    </xf>
    <xf numFmtId="176" fontId="9" fillId="0" borderId="1" xfId="3" applyNumberFormat="1" applyFont="1" applyBorder="1" applyAlignment="1">
      <alignment vertical="center"/>
    </xf>
    <xf numFmtId="176" fontId="13" fillId="0" borderId="1" xfId="3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/>
    </xf>
    <xf numFmtId="177" fontId="5" fillId="0" borderId="1" xfId="2" applyNumberFormat="1" applyFont="1" applyFill="1" applyBorder="1" applyAlignment="1">
      <alignment horizontal="right"/>
    </xf>
    <xf numFmtId="181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82" fontId="5" fillId="0" borderId="1" xfId="0" applyNumberFormat="1" applyFont="1" applyBorder="1" applyAlignment="1">
      <alignment horizontal="right"/>
    </xf>
    <xf numFmtId="181" fontId="5" fillId="4" borderId="1" xfId="1" applyNumberFormat="1" applyFont="1" applyFill="1" applyBorder="1" applyAlignment="1">
      <alignment horizontal="right"/>
    </xf>
    <xf numFmtId="176" fontId="8" fillId="4" borderId="1" xfId="0" applyNumberFormat="1" applyFont="1" applyFill="1" applyBorder="1" applyAlignment="1">
      <alignment horizontal="center" wrapText="1"/>
    </xf>
    <xf numFmtId="176" fontId="5" fillId="5" borderId="1" xfId="0" applyNumberFormat="1" applyFont="1" applyFill="1" applyBorder="1" applyAlignment="1">
      <alignment horizontal="right" wrapText="1"/>
    </xf>
    <xf numFmtId="0" fontId="1" fillId="0" borderId="1" xfId="2" applyFont="1" applyFill="1" applyBorder="1" applyAlignment="1">
      <alignment horizontal="right"/>
    </xf>
    <xf numFmtId="181" fontId="5" fillId="0" borderId="1" xfId="1" applyNumberFormat="1" applyFont="1" applyBorder="1" applyAlignment="1">
      <alignment horizontal="right"/>
    </xf>
    <xf numFmtId="179" fontId="5" fillId="4" borderId="1" xfId="1" applyNumberFormat="1" applyFont="1" applyFill="1" applyBorder="1" applyAlignment="1">
      <alignment horizontal="right"/>
    </xf>
    <xf numFmtId="0" fontId="15" fillId="0" borderId="0" xfId="0" applyFont="1">
      <alignment vertical="center"/>
    </xf>
    <xf numFmtId="179" fontId="15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6" fontId="9" fillId="0" borderId="1" xfId="3" applyNumberFormat="1" applyFont="1" applyBorder="1" applyAlignment="1">
      <alignment horizontal="center" vertical="center"/>
    </xf>
    <xf numFmtId="180" fontId="10" fillId="0" borderId="1" xfId="0" applyNumberFormat="1" applyFont="1" applyBorder="1" applyAlignment="1">
      <alignment horizontal="right" vertical="center" wrapText="1"/>
    </xf>
    <xf numFmtId="177" fontId="10" fillId="0" borderId="1" xfId="2" applyNumberFormat="1" applyFont="1" applyFill="1" applyBorder="1" applyAlignment="1">
      <alignment horizontal="right" vertical="center"/>
    </xf>
    <xf numFmtId="181" fontId="10" fillId="0" borderId="1" xfId="1" applyNumberFormat="1" applyFont="1" applyBorder="1" applyAlignment="1">
      <alignment vertical="center"/>
    </xf>
    <xf numFmtId="179" fontId="10" fillId="0" borderId="1" xfId="1" applyNumberFormat="1" applyFont="1" applyBorder="1" applyAlignment="1">
      <alignment horizontal="right" vertical="center"/>
    </xf>
    <xf numFmtId="179" fontId="10" fillId="0" borderId="1" xfId="1" applyNumberFormat="1" applyFont="1" applyBorder="1" applyAlignment="1">
      <alignment vertical="center"/>
    </xf>
    <xf numFmtId="182" fontId="10" fillId="0" borderId="1" xfId="0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horizontal="right" vertical="center"/>
    </xf>
    <xf numFmtId="176" fontId="10" fillId="5" borderId="1" xfId="0" applyNumberFormat="1" applyFont="1" applyFill="1" applyBorder="1" applyAlignment="1">
      <alignment horizontal="right" vertical="center" wrapText="1"/>
    </xf>
    <xf numFmtId="181" fontId="10" fillId="4" borderId="1" xfId="1" applyNumberFormat="1" applyFont="1" applyFill="1" applyBorder="1" applyAlignment="1">
      <alignment horizontal="right" vertical="center"/>
    </xf>
    <xf numFmtId="0" fontId="14" fillId="0" borderId="1" xfId="2" applyFont="1" applyFill="1" applyBorder="1" applyAlignment="1">
      <alignment horizontal="right" vertical="center"/>
    </xf>
    <xf numFmtId="0" fontId="14" fillId="4" borderId="1" xfId="2" applyFont="1" applyFill="1" applyBorder="1" applyAlignment="1">
      <alignment horizontal="right" vertical="center"/>
    </xf>
    <xf numFmtId="0" fontId="21" fillId="6" borderId="1" xfId="0" applyFont="1" applyFill="1" applyBorder="1" applyAlignment="1">
      <alignment horizontal="center" vertical="center" wrapText="1"/>
    </xf>
    <xf numFmtId="183" fontId="22" fillId="6" borderId="1" xfId="0" applyNumberFormat="1" applyFont="1" applyFill="1" applyBorder="1" applyAlignment="1">
      <alignment horizontal="right" vertical="center"/>
    </xf>
    <xf numFmtId="183" fontId="21" fillId="6" borderId="1" xfId="0" applyNumberFormat="1" applyFont="1" applyFill="1" applyBorder="1">
      <alignment vertical="center"/>
    </xf>
    <xf numFmtId="0" fontId="21" fillId="6" borderId="1" xfId="0" applyFont="1" applyFill="1" applyBorder="1" applyAlignment="1">
      <alignment horizontal="center" vertical="top" wrapText="1"/>
    </xf>
    <xf numFmtId="183" fontId="20" fillId="6" borderId="1" xfId="0" applyNumberFormat="1" applyFont="1" applyFill="1" applyBorder="1" applyAlignment="1"/>
    <xf numFmtId="0" fontId="0" fillId="0" borderId="0" xfId="0">
      <alignment vertical="center"/>
    </xf>
    <xf numFmtId="0" fontId="25" fillId="0" borderId="0" xfId="0" applyFont="1">
      <alignment vertical="center"/>
    </xf>
    <xf numFmtId="0" fontId="28" fillId="6" borderId="1" xfId="0" applyFont="1" applyFill="1" applyBorder="1" applyAlignment="1">
      <alignment horizontal="center" vertical="center" wrapText="1"/>
    </xf>
    <xf numFmtId="183" fontId="28" fillId="6" borderId="1" xfId="0" applyNumberFormat="1" applyFont="1" applyFill="1" applyBorder="1" applyAlignment="1">
      <alignment horizontal="right" vertical="center"/>
    </xf>
    <xf numFmtId="183" fontId="28" fillId="6" borderId="1" xfId="0" applyNumberFormat="1" applyFont="1" applyFill="1" applyBorder="1">
      <alignment vertical="center"/>
    </xf>
    <xf numFmtId="0" fontId="28" fillId="6" borderId="1" xfId="0" applyFont="1" applyFill="1" applyBorder="1" applyAlignment="1">
      <alignment horizontal="center" vertical="top" wrapText="1"/>
    </xf>
    <xf numFmtId="183" fontId="27" fillId="6" borderId="1" xfId="0" applyNumberFormat="1" applyFont="1" applyFill="1" applyBorder="1" applyAlignment="1"/>
    <xf numFmtId="0" fontId="28" fillId="6" borderId="2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6" borderId="0" xfId="3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7" fillId="6" borderId="0" xfId="3" applyFont="1" applyFill="1" applyBorder="1" applyAlignment="1">
      <alignment horizontal="center" vertical="center" wrapText="1"/>
    </xf>
    <xf numFmtId="0" fontId="27" fillId="6" borderId="4" xfId="3" applyFont="1" applyFill="1" applyBorder="1" applyAlignment="1">
      <alignment horizontal="right" vertical="center" wrapText="1"/>
    </xf>
    <xf numFmtId="0" fontId="25" fillId="0" borderId="4" xfId="0" applyFont="1" applyBorder="1" applyAlignment="1">
      <alignment horizontal="right" vertical="center"/>
    </xf>
    <xf numFmtId="0" fontId="28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8" fillId="6" borderId="5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21" fillId="6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8" fillId="6" borderId="0" xfId="3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0" fillId="6" borderId="4" xfId="3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2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0" fillId="6" borderId="0" xfId="3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9" fontId="5" fillId="3" borderId="1" xfId="1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06F2A-D6C0-4E4E-9D38-1E2C4C12DA47}">
  <dimension ref="A1:J15"/>
  <sheetViews>
    <sheetView tabSelected="1" workbookViewId="0">
      <selection activeCell="C25" sqref="C25"/>
    </sheetView>
  </sheetViews>
  <sheetFormatPr defaultColWidth="9" defaultRowHeight="16.5" x14ac:dyDescent="0.25"/>
  <cols>
    <col min="1" max="16384" width="9" style="42"/>
  </cols>
  <sheetData>
    <row r="1" spans="1:10" x14ac:dyDescent="0.25">
      <c r="A1" s="50" t="s">
        <v>56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2" t="s">
        <v>61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3" t="s">
        <v>58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33" x14ac:dyDescent="0.25">
      <c r="A4" s="43" t="s">
        <v>42</v>
      </c>
      <c r="B4" s="43" t="s">
        <v>43</v>
      </c>
      <c r="C4" s="43" t="s">
        <v>44</v>
      </c>
      <c r="D4" s="43" t="s">
        <v>45</v>
      </c>
      <c r="E4" s="43" t="s">
        <v>46</v>
      </c>
      <c r="F4" s="43" t="s">
        <v>47</v>
      </c>
      <c r="G4" s="43" t="s">
        <v>48</v>
      </c>
      <c r="H4" s="43" t="s">
        <v>49</v>
      </c>
      <c r="I4" s="43" t="s">
        <v>50</v>
      </c>
      <c r="J4" s="43" t="s">
        <v>31</v>
      </c>
    </row>
    <row r="5" spans="1:10" x14ac:dyDescent="0.25">
      <c r="A5" s="55" t="s">
        <v>51</v>
      </c>
      <c r="B5" s="56"/>
      <c r="C5" s="44">
        <f t="shared" ref="C5:J5" si="0">SUM(C8:C15)</f>
        <v>209</v>
      </c>
      <c r="D5" s="44">
        <f t="shared" si="0"/>
        <v>15</v>
      </c>
      <c r="E5" s="44">
        <f t="shared" si="0"/>
        <v>13</v>
      </c>
      <c r="F5" s="44">
        <f t="shared" si="0"/>
        <v>80</v>
      </c>
      <c r="G5" s="44">
        <f t="shared" si="0"/>
        <v>52</v>
      </c>
      <c r="H5" s="44">
        <f t="shared" si="0"/>
        <v>29</v>
      </c>
      <c r="I5" s="44">
        <f t="shared" si="0"/>
        <v>20</v>
      </c>
      <c r="J5" s="44">
        <f t="shared" si="0"/>
        <v>0</v>
      </c>
    </row>
    <row r="6" spans="1:10" x14ac:dyDescent="0.25">
      <c r="A6" s="57" t="s">
        <v>27</v>
      </c>
      <c r="B6" s="58"/>
      <c r="C6" s="45">
        <f t="shared" ref="C6:C15" si="1">SUM(D6:J6)</f>
        <v>204</v>
      </c>
      <c r="D6" s="45">
        <f t="shared" ref="D6:J7" si="2">D8+D12+D10+D14</f>
        <v>15</v>
      </c>
      <c r="E6" s="45">
        <f t="shared" si="2"/>
        <v>13</v>
      </c>
      <c r="F6" s="45">
        <f t="shared" si="2"/>
        <v>79</v>
      </c>
      <c r="G6" s="45">
        <f t="shared" si="2"/>
        <v>50</v>
      </c>
      <c r="H6" s="45">
        <f t="shared" si="2"/>
        <v>29</v>
      </c>
      <c r="I6" s="45">
        <f t="shared" si="2"/>
        <v>18</v>
      </c>
      <c r="J6" s="45">
        <f t="shared" si="2"/>
        <v>0</v>
      </c>
    </row>
    <row r="7" spans="1:10" x14ac:dyDescent="0.25">
      <c r="A7" s="57" t="s">
        <v>26</v>
      </c>
      <c r="B7" s="58"/>
      <c r="C7" s="45">
        <f t="shared" si="1"/>
        <v>5</v>
      </c>
      <c r="D7" s="45">
        <f t="shared" si="2"/>
        <v>0</v>
      </c>
      <c r="E7" s="45">
        <f t="shared" si="2"/>
        <v>0</v>
      </c>
      <c r="F7" s="45">
        <f t="shared" si="2"/>
        <v>1</v>
      </c>
      <c r="G7" s="45">
        <f t="shared" si="2"/>
        <v>2</v>
      </c>
      <c r="H7" s="45">
        <f t="shared" si="2"/>
        <v>0</v>
      </c>
      <c r="I7" s="45">
        <f t="shared" si="2"/>
        <v>2</v>
      </c>
      <c r="J7" s="45">
        <f t="shared" si="2"/>
        <v>0</v>
      </c>
    </row>
    <row r="8" spans="1:10" x14ac:dyDescent="0.25">
      <c r="A8" s="48" t="s">
        <v>52</v>
      </c>
      <c r="B8" s="46" t="s">
        <v>38</v>
      </c>
      <c r="C8" s="44">
        <f t="shared" si="1"/>
        <v>181</v>
      </c>
      <c r="D8" s="47">
        <v>15</v>
      </c>
      <c r="E8" s="47">
        <v>13</v>
      </c>
      <c r="F8" s="47">
        <v>78</v>
      </c>
      <c r="G8" s="47">
        <v>49</v>
      </c>
      <c r="H8" s="47">
        <v>22</v>
      </c>
      <c r="I8" s="47">
        <v>4</v>
      </c>
      <c r="J8" s="47">
        <v>0</v>
      </c>
    </row>
    <row r="9" spans="1:10" x14ac:dyDescent="0.25">
      <c r="A9" s="49"/>
      <c r="B9" s="46" t="s">
        <v>37</v>
      </c>
      <c r="C9" s="45">
        <f t="shared" si="1"/>
        <v>2</v>
      </c>
      <c r="D9" s="47">
        <v>0</v>
      </c>
      <c r="E9" s="47">
        <v>0</v>
      </c>
      <c r="F9" s="47">
        <v>1</v>
      </c>
      <c r="G9" s="47">
        <v>0</v>
      </c>
      <c r="H9" s="47">
        <v>0</v>
      </c>
      <c r="I9" s="47">
        <v>1</v>
      </c>
      <c r="J9" s="47">
        <v>0</v>
      </c>
    </row>
    <row r="10" spans="1:10" x14ac:dyDescent="0.25">
      <c r="A10" s="48" t="s">
        <v>60</v>
      </c>
      <c r="B10" s="46" t="s">
        <v>38</v>
      </c>
      <c r="C10" s="45">
        <f t="shared" si="1"/>
        <v>9</v>
      </c>
      <c r="D10" s="47">
        <v>0</v>
      </c>
      <c r="E10" s="47">
        <v>0</v>
      </c>
      <c r="F10" s="47">
        <v>1</v>
      </c>
      <c r="G10" s="47">
        <v>1</v>
      </c>
      <c r="H10" s="47">
        <v>7</v>
      </c>
      <c r="I10" s="47">
        <v>0</v>
      </c>
      <c r="J10" s="47">
        <v>0</v>
      </c>
    </row>
    <row r="11" spans="1:10" x14ac:dyDescent="0.25">
      <c r="A11" s="49"/>
      <c r="B11" s="46" t="s">
        <v>37</v>
      </c>
      <c r="C11" s="45">
        <f t="shared" si="1"/>
        <v>2</v>
      </c>
      <c r="D11" s="47">
        <v>0</v>
      </c>
      <c r="E11" s="47">
        <v>0</v>
      </c>
      <c r="F11" s="47">
        <v>0</v>
      </c>
      <c r="G11" s="47">
        <v>2</v>
      </c>
      <c r="H11" s="47">
        <v>0</v>
      </c>
      <c r="I11" s="47">
        <v>0</v>
      </c>
      <c r="J11" s="47">
        <v>0</v>
      </c>
    </row>
    <row r="12" spans="1:10" x14ac:dyDescent="0.25">
      <c r="A12" s="48" t="s">
        <v>54</v>
      </c>
      <c r="B12" s="46" t="s">
        <v>38</v>
      </c>
      <c r="C12" s="45">
        <f t="shared" si="1"/>
        <v>14</v>
      </c>
      <c r="D12" s="47">
        <v>0</v>
      </c>
      <c r="E12" s="47">
        <v>0</v>
      </c>
      <c r="F12" s="47">
        <v>0</v>
      </c>
      <c r="G12" s="47">
        <v>0</v>
      </c>
      <c r="H12" s="47">
        <v>0</v>
      </c>
      <c r="I12" s="47">
        <v>14</v>
      </c>
      <c r="J12" s="47">
        <v>0</v>
      </c>
    </row>
    <row r="13" spans="1:10" x14ac:dyDescent="0.25">
      <c r="A13" s="49"/>
      <c r="B13" s="46" t="s">
        <v>37</v>
      </c>
      <c r="C13" s="44">
        <f t="shared" si="1"/>
        <v>1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1</v>
      </c>
      <c r="J13" s="47">
        <v>0</v>
      </c>
    </row>
    <row r="14" spans="1:10" x14ac:dyDescent="0.25">
      <c r="A14" s="48" t="s">
        <v>55</v>
      </c>
      <c r="B14" s="46" t="s">
        <v>38</v>
      </c>
      <c r="C14" s="44">
        <f t="shared" si="1"/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</row>
    <row r="15" spans="1:10" x14ac:dyDescent="0.25">
      <c r="A15" s="49"/>
      <c r="B15" s="46" t="s">
        <v>37</v>
      </c>
      <c r="C15" s="45">
        <f t="shared" si="1"/>
        <v>0</v>
      </c>
      <c r="D15" s="47">
        <v>0</v>
      </c>
      <c r="E15" s="47">
        <v>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</row>
  </sheetData>
  <mergeCells count="10">
    <mergeCell ref="A8:A9"/>
    <mergeCell ref="A10:A11"/>
    <mergeCell ref="A12:A13"/>
    <mergeCell ref="A14:A15"/>
    <mergeCell ref="A1:J1"/>
    <mergeCell ref="A2:J2"/>
    <mergeCell ref="A3:J3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FAEB-A4BD-48F1-9007-E0E002BB02DC}">
  <dimension ref="A1:J15"/>
  <sheetViews>
    <sheetView workbookViewId="0">
      <selection activeCell="F24" sqref="F24"/>
    </sheetView>
  </sheetViews>
  <sheetFormatPr defaultColWidth="9" defaultRowHeight="16.5" x14ac:dyDescent="0.25"/>
  <cols>
    <col min="1" max="16384" width="9" style="42"/>
  </cols>
  <sheetData>
    <row r="1" spans="1:10" x14ac:dyDescent="0.25">
      <c r="A1" s="50" t="s">
        <v>56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2" t="s">
        <v>59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3" t="s">
        <v>58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33" x14ac:dyDescent="0.25">
      <c r="A4" s="43" t="s">
        <v>42</v>
      </c>
      <c r="B4" s="43" t="s">
        <v>43</v>
      </c>
      <c r="C4" s="43" t="s">
        <v>44</v>
      </c>
      <c r="D4" s="43" t="s">
        <v>45</v>
      </c>
      <c r="E4" s="43" t="s">
        <v>46</v>
      </c>
      <c r="F4" s="43" t="s">
        <v>47</v>
      </c>
      <c r="G4" s="43" t="s">
        <v>48</v>
      </c>
      <c r="H4" s="43" t="s">
        <v>49</v>
      </c>
      <c r="I4" s="43" t="s">
        <v>50</v>
      </c>
      <c r="J4" s="43" t="s">
        <v>31</v>
      </c>
    </row>
    <row r="5" spans="1:10" x14ac:dyDescent="0.25">
      <c r="A5" s="55" t="s">
        <v>51</v>
      </c>
      <c r="B5" s="56"/>
      <c r="C5" s="44">
        <f t="shared" ref="C5:J5" si="0">SUM(C8:C15)</f>
        <v>176</v>
      </c>
      <c r="D5" s="44">
        <f t="shared" si="0"/>
        <v>25</v>
      </c>
      <c r="E5" s="44">
        <f t="shared" si="0"/>
        <v>10</v>
      </c>
      <c r="F5" s="44">
        <f t="shared" si="0"/>
        <v>59</v>
      </c>
      <c r="G5" s="44">
        <f t="shared" si="0"/>
        <v>44</v>
      </c>
      <c r="H5" s="44">
        <f t="shared" si="0"/>
        <v>20</v>
      </c>
      <c r="I5" s="44">
        <f t="shared" si="0"/>
        <v>18</v>
      </c>
      <c r="J5" s="44">
        <f t="shared" si="0"/>
        <v>0</v>
      </c>
    </row>
    <row r="6" spans="1:10" x14ac:dyDescent="0.25">
      <c r="A6" s="57" t="s">
        <v>27</v>
      </c>
      <c r="B6" s="58"/>
      <c r="C6" s="45">
        <f t="shared" ref="C6:C15" si="1">SUM(D6:J6)</f>
        <v>162</v>
      </c>
      <c r="D6" s="45">
        <f t="shared" ref="D6:J7" si="2">D8+D12+D10+D14</f>
        <v>25</v>
      </c>
      <c r="E6" s="45">
        <f t="shared" si="2"/>
        <v>10</v>
      </c>
      <c r="F6" s="45">
        <f t="shared" si="2"/>
        <v>56</v>
      </c>
      <c r="G6" s="45">
        <f t="shared" si="2"/>
        <v>42</v>
      </c>
      <c r="H6" s="45">
        <f t="shared" si="2"/>
        <v>18</v>
      </c>
      <c r="I6" s="45">
        <f t="shared" si="2"/>
        <v>11</v>
      </c>
      <c r="J6" s="45">
        <f t="shared" si="2"/>
        <v>0</v>
      </c>
    </row>
    <row r="7" spans="1:10" x14ac:dyDescent="0.25">
      <c r="A7" s="57" t="s">
        <v>26</v>
      </c>
      <c r="B7" s="58"/>
      <c r="C7" s="45">
        <f t="shared" si="1"/>
        <v>14</v>
      </c>
      <c r="D7" s="45">
        <f t="shared" si="2"/>
        <v>0</v>
      </c>
      <c r="E7" s="45">
        <f t="shared" si="2"/>
        <v>0</v>
      </c>
      <c r="F7" s="45">
        <f t="shared" si="2"/>
        <v>3</v>
      </c>
      <c r="G7" s="45">
        <f t="shared" si="2"/>
        <v>2</v>
      </c>
      <c r="H7" s="45">
        <f t="shared" si="2"/>
        <v>2</v>
      </c>
      <c r="I7" s="45">
        <f t="shared" si="2"/>
        <v>7</v>
      </c>
      <c r="J7" s="45">
        <f t="shared" si="2"/>
        <v>0</v>
      </c>
    </row>
    <row r="8" spans="1:10" x14ac:dyDescent="0.25">
      <c r="A8" s="48" t="s">
        <v>52</v>
      </c>
      <c r="B8" s="46" t="s">
        <v>38</v>
      </c>
      <c r="C8" s="44">
        <f t="shared" si="1"/>
        <v>146</v>
      </c>
      <c r="D8" s="47">
        <v>25</v>
      </c>
      <c r="E8" s="47">
        <v>9</v>
      </c>
      <c r="F8" s="47">
        <v>54</v>
      </c>
      <c r="G8" s="47">
        <v>39</v>
      </c>
      <c r="H8" s="47">
        <v>15</v>
      </c>
      <c r="I8" s="47">
        <v>4</v>
      </c>
      <c r="J8" s="47">
        <v>0</v>
      </c>
    </row>
    <row r="9" spans="1:10" x14ac:dyDescent="0.25">
      <c r="A9" s="49"/>
      <c r="B9" s="46" t="s">
        <v>37</v>
      </c>
      <c r="C9" s="45">
        <f t="shared" si="1"/>
        <v>6</v>
      </c>
      <c r="D9" s="47">
        <v>0</v>
      </c>
      <c r="E9" s="47">
        <v>0</v>
      </c>
      <c r="F9" s="47">
        <v>1</v>
      </c>
      <c r="G9" s="47">
        <v>2</v>
      </c>
      <c r="H9" s="47">
        <v>2</v>
      </c>
      <c r="I9" s="47">
        <v>1</v>
      </c>
      <c r="J9" s="47">
        <v>0</v>
      </c>
    </row>
    <row r="10" spans="1:10" x14ac:dyDescent="0.25">
      <c r="A10" s="48" t="s">
        <v>60</v>
      </c>
      <c r="B10" s="46" t="s">
        <v>38</v>
      </c>
      <c r="C10" s="45">
        <f t="shared" si="1"/>
        <v>6</v>
      </c>
      <c r="D10" s="47">
        <v>0</v>
      </c>
      <c r="E10" s="47">
        <v>0</v>
      </c>
      <c r="F10" s="47">
        <v>0</v>
      </c>
      <c r="G10" s="47">
        <v>3</v>
      </c>
      <c r="H10" s="47">
        <v>3</v>
      </c>
      <c r="I10" s="47">
        <v>0</v>
      </c>
      <c r="J10" s="47">
        <v>0</v>
      </c>
    </row>
    <row r="11" spans="1:10" x14ac:dyDescent="0.25">
      <c r="A11" s="49"/>
      <c r="B11" s="46" t="s">
        <v>37</v>
      </c>
      <c r="C11" s="45">
        <f t="shared" si="1"/>
        <v>2</v>
      </c>
      <c r="D11" s="47">
        <v>0</v>
      </c>
      <c r="E11" s="47">
        <v>0</v>
      </c>
      <c r="F11" s="47">
        <v>2</v>
      </c>
      <c r="G11" s="47">
        <v>0</v>
      </c>
      <c r="H11" s="47">
        <v>0</v>
      </c>
      <c r="I11" s="47">
        <v>0</v>
      </c>
      <c r="J11" s="47">
        <v>0</v>
      </c>
    </row>
    <row r="12" spans="1:10" x14ac:dyDescent="0.25">
      <c r="A12" s="48" t="s">
        <v>54</v>
      </c>
      <c r="B12" s="46" t="s">
        <v>38</v>
      </c>
      <c r="C12" s="45">
        <f t="shared" si="1"/>
        <v>7</v>
      </c>
      <c r="D12" s="47">
        <v>0</v>
      </c>
      <c r="E12" s="47">
        <v>0</v>
      </c>
      <c r="F12" s="47">
        <v>0</v>
      </c>
      <c r="G12" s="47">
        <v>0</v>
      </c>
      <c r="H12" s="47">
        <v>0</v>
      </c>
      <c r="I12" s="47">
        <v>7</v>
      </c>
      <c r="J12" s="47">
        <v>0</v>
      </c>
    </row>
    <row r="13" spans="1:10" x14ac:dyDescent="0.25">
      <c r="A13" s="49"/>
      <c r="B13" s="46" t="s">
        <v>37</v>
      </c>
      <c r="C13" s="44">
        <f t="shared" si="1"/>
        <v>6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6</v>
      </c>
      <c r="J13" s="47">
        <v>0</v>
      </c>
    </row>
    <row r="14" spans="1:10" x14ac:dyDescent="0.25">
      <c r="A14" s="48" t="s">
        <v>55</v>
      </c>
      <c r="B14" s="46" t="s">
        <v>38</v>
      </c>
      <c r="C14" s="44">
        <f t="shared" si="1"/>
        <v>3</v>
      </c>
      <c r="D14" s="47">
        <v>0</v>
      </c>
      <c r="E14" s="47">
        <v>1</v>
      </c>
      <c r="F14" s="47">
        <v>2</v>
      </c>
      <c r="G14" s="47">
        <v>0</v>
      </c>
      <c r="H14" s="47">
        <v>0</v>
      </c>
      <c r="I14" s="47">
        <v>0</v>
      </c>
      <c r="J14" s="47">
        <v>0</v>
      </c>
    </row>
    <row r="15" spans="1:10" x14ac:dyDescent="0.25">
      <c r="A15" s="49"/>
      <c r="B15" s="46" t="s">
        <v>37</v>
      </c>
      <c r="C15" s="45">
        <f t="shared" si="1"/>
        <v>0</v>
      </c>
      <c r="D15" s="47">
        <v>0</v>
      </c>
      <c r="E15" s="47">
        <v>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</row>
  </sheetData>
  <mergeCells count="10">
    <mergeCell ref="A8:A9"/>
    <mergeCell ref="A10:A11"/>
    <mergeCell ref="A12:A13"/>
    <mergeCell ref="A14:A15"/>
    <mergeCell ref="A1:J1"/>
    <mergeCell ref="A2:J2"/>
    <mergeCell ref="A3:J3"/>
    <mergeCell ref="A5:B5"/>
    <mergeCell ref="A6:B6"/>
    <mergeCell ref="A7:B7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ABFDA-8840-463B-8B48-ECA1B0CB3664}">
  <dimension ref="A1:J15"/>
  <sheetViews>
    <sheetView workbookViewId="0">
      <selection activeCell="A4" sqref="A4"/>
    </sheetView>
  </sheetViews>
  <sheetFormatPr defaultRowHeight="16.5" x14ac:dyDescent="0.25"/>
  <sheetData>
    <row r="1" spans="1:10" x14ac:dyDescent="0.25">
      <c r="A1" s="61" t="s">
        <v>56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s="41" customFormat="1" x14ac:dyDescent="0.25">
      <c r="A2" s="69" t="s">
        <v>41</v>
      </c>
      <c r="B2" s="62"/>
      <c r="C2" s="62"/>
      <c r="D2" s="62"/>
      <c r="E2" s="62"/>
      <c r="F2" s="62"/>
      <c r="G2" s="62"/>
      <c r="H2" s="62"/>
      <c r="I2" s="62"/>
      <c r="J2" s="62"/>
    </row>
    <row r="3" spans="1:10" x14ac:dyDescent="0.25">
      <c r="A3" s="63" t="s">
        <v>58</v>
      </c>
      <c r="B3" s="64"/>
      <c r="C3" s="64"/>
      <c r="D3" s="64"/>
      <c r="E3" s="64"/>
      <c r="F3" s="64"/>
      <c r="G3" s="64"/>
      <c r="H3" s="64"/>
      <c r="I3" s="64"/>
      <c r="J3" s="64"/>
    </row>
    <row r="4" spans="1:10" ht="33" x14ac:dyDescent="0.25">
      <c r="A4" s="36" t="s">
        <v>42</v>
      </c>
      <c r="B4" s="36" t="s">
        <v>43</v>
      </c>
      <c r="C4" s="36" t="s">
        <v>44</v>
      </c>
      <c r="D4" s="36" t="s">
        <v>45</v>
      </c>
      <c r="E4" s="36" t="s">
        <v>46</v>
      </c>
      <c r="F4" s="36" t="s">
        <v>47</v>
      </c>
      <c r="G4" s="36" t="s">
        <v>48</v>
      </c>
      <c r="H4" s="36" t="s">
        <v>49</v>
      </c>
      <c r="I4" s="36" t="s">
        <v>50</v>
      </c>
      <c r="J4" s="36" t="s">
        <v>31</v>
      </c>
    </row>
    <row r="5" spans="1:10" x14ac:dyDescent="0.25">
      <c r="A5" s="65" t="s">
        <v>51</v>
      </c>
      <c r="B5" s="66"/>
      <c r="C5" s="37">
        <f t="shared" ref="C5:J5" si="0">SUM(C8:C15)</f>
        <v>215</v>
      </c>
      <c r="D5" s="37">
        <f t="shared" si="0"/>
        <v>16</v>
      </c>
      <c r="E5" s="37">
        <f t="shared" si="0"/>
        <v>26</v>
      </c>
      <c r="F5" s="37">
        <f t="shared" si="0"/>
        <v>62</v>
      </c>
      <c r="G5" s="37">
        <f t="shared" si="0"/>
        <v>60</v>
      </c>
      <c r="H5" s="37">
        <f t="shared" si="0"/>
        <v>34</v>
      </c>
      <c r="I5" s="37">
        <f t="shared" si="0"/>
        <v>17</v>
      </c>
      <c r="J5" s="37">
        <f t="shared" si="0"/>
        <v>0</v>
      </c>
    </row>
    <row r="6" spans="1:10" x14ac:dyDescent="0.25">
      <c r="A6" s="67" t="s">
        <v>27</v>
      </c>
      <c r="B6" s="68"/>
      <c r="C6" s="38">
        <f t="shared" ref="C6:C15" si="1">SUM(D6:J6)</f>
        <v>202</v>
      </c>
      <c r="D6" s="38">
        <f t="shared" ref="D6:J7" si="2">D8+D12+D10+D14</f>
        <v>16</v>
      </c>
      <c r="E6" s="38">
        <f t="shared" si="2"/>
        <v>25</v>
      </c>
      <c r="F6" s="38">
        <f t="shared" si="2"/>
        <v>61</v>
      </c>
      <c r="G6" s="38">
        <f t="shared" si="2"/>
        <v>60</v>
      </c>
      <c r="H6" s="38">
        <f t="shared" si="2"/>
        <v>28</v>
      </c>
      <c r="I6" s="38">
        <f t="shared" si="2"/>
        <v>12</v>
      </c>
      <c r="J6" s="38">
        <f t="shared" si="2"/>
        <v>0</v>
      </c>
    </row>
    <row r="7" spans="1:10" x14ac:dyDescent="0.25">
      <c r="A7" s="67" t="s">
        <v>26</v>
      </c>
      <c r="B7" s="68"/>
      <c r="C7" s="38">
        <f t="shared" si="1"/>
        <v>13</v>
      </c>
      <c r="D7" s="38">
        <f t="shared" si="2"/>
        <v>0</v>
      </c>
      <c r="E7" s="38">
        <f t="shared" si="2"/>
        <v>1</v>
      </c>
      <c r="F7" s="38">
        <f t="shared" si="2"/>
        <v>1</v>
      </c>
      <c r="G7" s="38">
        <f t="shared" si="2"/>
        <v>0</v>
      </c>
      <c r="H7" s="38">
        <f t="shared" si="2"/>
        <v>6</v>
      </c>
      <c r="I7" s="38">
        <f t="shared" si="2"/>
        <v>5</v>
      </c>
      <c r="J7" s="38">
        <f t="shared" si="2"/>
        <v>0</v>
      </c>
    </row>
    <row r="8" spans="1:10" x14ac:dyDescent="0.25">
      <c r="A8" s="59" t="s">
        <v>52</v>
      </c>
      <c r="B8" s="39" t="s">
        <v>38</v>
      </c>
      <c r="C8" s="37">
        <f t="shared" si="1"/>
        <v>163</v>
      </c>
      <c r="D8" s="40">
        <v>9</v>
      </c>
      <c r="E8" s="40">
        <v>15</v>
      </c>
      <c r="F8" s="40">
        <v>61</v>
      </c>
      <c r="G8" s="40">
        <v>58</v>
      </c>
      <c r="H8" s="40">
        <v>14</v>
      </c>
      <c r="I8" s="40">
        <v>6</v>
      </c>
      <c r="J8" s="40">
        <v>0</v>
      </c>
    </row>
    <row r="9" spans="1:10" x14ac:dyDescent="0.25">
      <c r="A9" s="60"/>
      <c r="B9" s="39" t="s">
        <v>37</v>
      </c>
      <c r="C9" s="38">
        <f t="shared" si="1"/>
        <v>6</v>
      </c>
      <c r="D9" s="40">
        <v>0</v>
      </c>
      <c r="E9" s="40">
        <v>0</v>
      </c>
      <c r="F9" s="40">
        <v>0</v>
      </c>
      <c r="G9" s="40">
        <v>0</v>
      </c>
      <c r="H9" s="40">
        <v>4</v>
      </c>
      <c r="I9" s="40">
        <v>2</v>
      </c>
      <c r="J9" s="40">
        <v>0</v>
      </c>
    </row>
    <row r="10" spans="1:10" x14ac:dyDescent="0.25">
      <c r="A10" s="59" t="s">
        <v>53</v>
      </c>
      <c r="B10" s="39" t="s">
        <v>38</v>
      </c>
      <c r="C10" s="38">
        <f t="shared" si="1"/>
        <v>19</v>
      </c>
      <c r="D10" s="40">
        <v>3</v>
      </c>
      <c r="E10" s="40">
        <v>0</v>
      </c>
      <c r="F10" s="40">
        <v>0</v>
      </c>
      <c r="G10" s="40">
        <v>2</v>
      </c>
      <c r="H10" s="40">
        <v>14</v>
      </c>
      <c r="I10" s="40">
        <v>0</v>
      </c>
      <c r="J10" s="40">
        <v>0</v>
      </c>
    </row>
    <row r="11" spans="1:10" x14ac:dyDescent="0.25">
      <c r="A11" s="60"/>
      <c r="B11" s="39" t="s">
        <v>37</v>
      </c>
      <c r="C11" s="38">
        <f t="shared" si="1"/>
        <v>4</v>
      </c>
      <c r="D11" s="40">
        <v>0</v>
      </c>
      <c r="E11" s="40">
        <v>1</v>
      </c>
      <c r="F11" s="40">
        <v>1</v>
      </c>
      <c r="G11" s="40">
        <v>0</v>
      </c>
      <c r="H11" s="40">
        <v>2</v>
      </c>
      <c r="I11" s="40">
        <v>0</v>
      </c>
      <c r="J11" s="40">
        <v>0</v>
      </c>
    </row>
    <row r="12" spans="1:10" x14ac:dyDescent="0.25">
      <c r="A12" s="59" t="s">
        <v>54</v>
      </c>
      <c r="B12" s="39" t="s">
        <v>38</v>
      </c>
      <c r="C12" s="38">
        <f t="shared" si="1"/>
        <v>6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6</v>
      </c>
      <c r="J12" s="40">
        <v>0</v>
      </c>
    </row>
    <row r="13" spans="1:10" x14ac:dyDescent="0.25">
      <c r="A13" s="60"/>
      <c r="B13" s="39" t="s">
        <v>37</v>
      </c>
      <c r="C13" s="37">
        <f t="shared" si="1"/>
        <v>3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3</v>
      </c>
      <c r="J13" s="40">
        <v>0</v>
      </c>
    </row>
    <row r="14" spans="1:10" x14ac:dyDescent="0.25">
      <c r="A14" s="59" t="s">
        <v>55</v>
      </c>
      <c r="B14" s="39" t="s">
        <v>38</v>
      </c>
      <c r="C14" s="37">
        <f t="shared" si="1"/>
        <v>14</v>
      </c>
      <c r="D14" s="40">
        <v>4</v>
      </c>
      <c r="E14" s="40">
        <v>10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</row>
    <row r="15" spans="1:10" x14ac:dyDescent="0.25">
      <c r="A15" s="60"/>
      <c r="B15" s="39" t="s">
        <v>37</v>
      </c>
      <c r="C15" s="38">
        <f t="shared" si="1"/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</row>
  </sheetData>
  <mergeCells count="10">
    <mergeCell ref="A10:A11"/>
    <mergeCell ref="A12:A13"/>
    <mergeCell ref="A14:A15"/>
    <mergeCell ref="A1:J1"/>
    <mergeCell ref="A3:J3"/>
    <mergeCell ref="A5:B5"/>
    <mergeCell ref="A6:B6"/>
    <mergeCell ref="A7:B7"/>
    <mergeCell ref="A8:A9"/>
    <mergeCell ref="A2:J2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E9" sqref="E9"/>
    </sheetView>
  </sheetViews>
  <sheetFormatPr defaultRowHeight="16.5" x14ac:dyDescent="0.25"/>
  <cols>
    <col min="1" max="1" width="13.625" customWidth="1"/>
    <col min="2" max="2" width="8.75" customWidth="1"/>
    <col min="3" max="3" width="13.875" customWidth="1"/>
    <col min="4" max="4" width="7.75" customWidth="1"/>
    <col min="5" max="5" width="5.625" customWidth="1"/>
    <col min="6" max="8" width="8.75" hidden="1" customWidth="1"/>
    <col min="9" max="18" width="8.25" hidden="1" customWidth="1"/>
    <col min="19" max="19" width="7.125" hidden="1" customWidth="1"/>
    <col min="20" max="22" width="8.25" hidden="1" customWidth="1"/>
    <col min="23" max="24" width="19.5" style="19" hidden="1" customWidth="1"/>
    <col min="25" max="26" width="19" style="19" customWidth="1"/>
    <col min="27" max="29" width="19" style="20" customWidth="1"/>
    <col min="30" max="33" width="19" style="19" customWidth="1"/>
    <col min="34" max="34" width="19" customWidth="1"/>
    <col min="35" max="35" width="11" customWidth="1"/>
    <col min="256" max="256" width="13.625" customWidth="1"/>
    <col min="257" max="257" width="8.75" customWidth="1"/>
    <col min="258" max="258" width="13.875" customWidth="1"/>
    <col min="259" max="259" width="4.75" customWidth="1"/>
    <col min="260" max="260" width="5.625" customWidth="1"/>
    <col min="261" max="279" width="0" hidden="1" customWidth="1"/>
    <col min="280" max="288" width="16.75" customWidth="1"/>
    <col min="512" max="512" width="13.625" customWidth="1"/>
    <col min="513" max="513" width="8.75" customWidth="1"/>
    <col min="514" max="514" width="13.875" customWidth="1"/>
    <col min="515" max="515" width="4.75" customWidth="1"/>
    <col min="516" max="516" width="5.625" customWidth="1"/>
    <col min="517" max="535" width="0" hidden="1" customWidth="1"/>
    <col min="536" max="544" width="16.75" customWidth="1"/>
    <col min="768" max="768" width="13.625" customWidth="1"/>
    <col min="769" max="769" width="8.75" customWidth="1"/>
    <col min="770" max="770" width="13.875" customWidth="1"/>
    <col min="771" max="771" width="4.75" customWidth="1"/>
    <col min="772" max="772" width="5.625" customWidth="1"/>
    <col min="773" max="791" width="0" hidden="1" customWidth="1"/>
    <col min="792" max="800" width="16.75" customWidth="1"/>
    <col min="1024" max="1024" width="13.625" customWidth="1"/>
    <col min="1025" max="1025" width="8.75" customWidth="1"/>
    <col min="1026" max="1026" width="13.875" customWidth="1"/>
    <col min="1027" max="1027" width="4.75" customWidth="1"/>
    <col min="1028" max="1028" width="5.625" customWidth="1"/>
    <col min="1029" max="1047" width="0" hidden="1" customWidth="1"/>
    <col min="1048" max="1056" width="16.75" customWidth="1"/>
    <col min="1280" max="1280" width="13.625" customWidth="1"/>
    <col min="1281" max="1281" width="8.75" customWidth="1"/>
    <col min="1282" max="1282" width="13.875" customWidth="1"/>
    <col min="1283" max="1283" width="4.75" customWidth="1"/>
    <col min="1284" max="1284" width="5.625" customWidth="1"/>
    <col min="1285" max="1303" width="0" hidden="1" customWidth="1"/>
    <col min="1304" max="1312" width="16.75" customWidth="1"/>
    <col min="1536" max="1536" width="13.625" customWidth="1"/>
    <col min="1537" max="1537" width="8.75" customWidth="1"/>
    <col min="1538" max="1538" width="13.875" customWidth="1"/>
    <col min="1539" max="1539" width="4.75" customWidth="1"/>
    <col min="1540" max="1540" width="5.625" customWidth="1"/>
    <col min="1541" max="1559" width="0" hidden="1" customWidth="1"/>
    <col min="1560" max="1568" width="16.75" customWidth="1"/>
    <col min="1792" max="1792" width="13.625" customWidth="1"/>
    <col min="1793" max="1793" width="8.75" customWidth="1"/>
    <col min="1794" max="1794" width="13.875" customWidth="1"/>
    <col min="1795" max="1795" width="4.75" customWidth="1"/>
    <col min="1796" max="1796" width="5.625" customWidth="1"/>
    <col min="1797" max="1815" width="0" hidden="1" customWidth="1"/>
    <col min="1816" max="1824" width="16.75" customWidth="1"/>
    <col min="2048" max="2048" width="13.625" customWidth="1"/>
    <col min="2049" max="2049" width="8.75" customWidth="1"/>
    <col min="2050" max="2050" width="13.875" customWidth="1"/>
    <col min="2051" max="2051" width="4.75" customWidth="1"/>
    <col min="2052" max="2052" width="5.625" customWidth="1"/>
    <col min="2053" max="2071" width="0" hidden="1" customWidth="1"/>
    <col min="2072" max="2080" width="16.75" customWidth="1"/>
    <col min="2304" max="2304" width="13.625" customWidth="1"/>
    <col min="2305" max="2305" width="8.75" customWidth="1"/>
    <col min="2306" max="2306" width="13.875" customWidth="1"/>
    <col min="2307" max="2307" width="4.75" customWidth="1"/>
    <col min="2308" max="2308" width="5.625" customWidth="1"/>
    <col min="2309" max="2327" width="0" hidden="1" customWidth="1"/>
    <col min="2328" max="2336" width="16.75" customWidth="1"/>
    <col min="2560" max="2560" width="13.625" customWidth="1"/>
    <col min="2561" max="2561" width="8.75" customWidth="1"/>
    <col min="2562" max="2562" width="13.875" customWidth="1"/>
    <col min="2563" max="2563" width="4.75" customWidth="1"/>
    <col min="2564" max="2564" width="5.625" customWidth="1"/>
    <col min="2565" max="2583" width="0" hidden="1" customWidth="1"/>
    <col min="2584" max="2592" width="16.75" customWidth="1"/>
    <col min="2816" max="2816" width="13.625" customWidth="1"/>
    <col min="2817" max="2817" width="8.75" customWidth="1"/>
    <col min="2818" max="2818" width="13.875" customWidth="1"/>
    <col min="2819" max="2819" width="4.75" customWidth="1"/>
    <col min="2820" max="2820" width="5.625" customWidth="1"/>
    <col min="2821" max="2839" width="0" hidden="1" customWidth="1"/>
    <col min="2840" max="2848" width="16.75" customWidth="1"/>
    <col min="3072" max="3072" width="13.625" customWidth="1"/>
    <col min="3073" max="3073" width="8.75" customWidth="1"/>
    <col min="3074" max="3074" width="13.875" customWidth="1"/>
    <col min="3075" max="3075" width="4.75" customWidth="1"/>
    <col min="3076" max="3076" width="5.625" customWidth="1"/>
    <col min="3077" max="3095" width="0" hidden="1" customWidth="1"/>
    <col min="3096" max="3104" width="16.75" customWidth="1"/>
    <col min="3328" max="3328" width="13.625" customWidth="1"/>
    <col min="3329" max="3329" width="8.75" customWidth="1"/>
    <col min="3330" max="3330" width="13.875" customWidth="1"/>
    <col min="3331" max="3331" width="4.75" customWidth="1"/>
    <col min="3332" max="3332" width="5.625" customWidth="1"/>
    <col min="3333" max="3351" width="0" hidden="1" customWidth="1"/>
    <col min="3352" max="3360" width="16.75" customWidth="1"/>
    <col min="3584" max="3584" width="13.625" customWidth="1"/>
    <col min="3585" max="3585" width="8.75" customWidth="1"/>
    <col min="3586" max="3586" width="13.875" customWidth="1"/>
    <col min="3587" max="3587" width="4.75" customWidth="1"/>
    <col min="3588" max="3588" width="5.625" customWidth="1"/>
    <col min="3589" max="3607" width="0" hidden="1" customWidth="1"/>
    <col min="3608" max="3616" width="16.75" customWidth="1"/>
    <col min="3840" max="3840" width="13.625" customWidth="1"/>
    <col min="3841" max="3841" width="8.75" customWidth="1"/>
    <col min="3842" max="3842" width="13.875" customWidth="1"/>
    <col min="3843" max="3843" width="4.75" customWidth="1"/>
    <col min="3844" max="3844" width="5.625" customWidth="1"/>
    <col min="3845" max="3863" width="0" hidden="1" customWidth="1"/>
    <col min="3864" max="3872" width="16.75" customWidth="1"/>
    <col min="4096" max="4096" width="13.625" customWidth="1"/>
    <col min="4097" max="4097" width="8.75" customWidth="1"/>
    <col min="4098" max="4098" width="13.875" customWidth="1"/>
    <col min="4099" max="4099" width="4.75" customWidth="1"/>
    <col min="4100" max="4100" width="5.625" customWidth="1"/>
    <col min="4101" max="4119" width="0" hidden="1" customWidth="1"/>
    <col min="4120" max="4128" width="16.75" customWidth="1"/>
    <col min="4352" max="4352" width="13.625" customWidth="1"/>
    <col min="4353" max="4353" width="8.75" customWidth="1"/>
    <col min="4354" max="4354" width="13.875" customWidth="1"/>
    <col min="4355" max="4355" width="4.75" customWidth="1"/>
    <col min="4356" max="4356" width="5.625" customWidth="1"/>
    <col min="4357" max="4375" width="0" hidden="1" customWidth="1"/>
    <col min="4376" max="4384" width="16.75" customWidth="1"/>
    <col min="4608" max="4608" width="13.625" customWidth="1"/>
    <col min="4609" max="4609" width="8.75" customWidth="1"/>
    <col min="4610" max="4610" width="13.875" customWidth="1"/>
    <col min="4611" max="4611" width="4.75" customWidth="1"/>
    <col min="4612" max="4612" width="5.625" customWidth="1"/>
    <col min="4613" max="4631" width="0" hidden="1" customWidth="1"/>
    <col min="4632" max="4640" width="16.75" customWidth="1"/>
    <col min="4864" max="4864" width="13.625" customWidth="1"/>
    <col min="4865" max="4865" width="8.75" customWidth="1"/>
    <col min="4866" max="4866" width="13.875" customWidth="1"/>
    <col min="4867" max="4867" width="4.75" customWidth="1"/>
    <col min="4868" max="4868" width="5.625" customWidth="1"/>
    <col min="4869" max="4887" width="0" hidden="1" customWidth="1"/>
    <col min="4888" max="4896" width="16.75" customWidth="1"/>
    <col min="5120" max="5120" width="13.625" customWidth="1"/>
    <col min="5121" max="5121" width="8.75" customWidth="1"/>
    <col min="5122" max="5122" width="13.875" customWidth="1"/>
    <col min="5123" max="5123" width="4.75" customWidth="1"/>
    <col min="5124" max="5124" width="5.625" customWidth="1"/>
    <col min="5125" max="5143" width="0" hidden="1" customWidth="1"/>
    <col min="5144" max="5152" width="16.75" customWidth="1"/>
    <col min="5376" max="5376" width="13.625" customWidth="1"/>
    <col min="5377" max="5377" width="8.75" customWidth="1"/>
    <col min="5378" max="5378" width="13.875" customWidth="1"/>
    <col min="5379" max="5379" width="4.75" customWidth="1"/>
    <col min="5380" max="5380" width="5.625" customWidth="1"/>
    <col min="5381" max="5399" width="0" hidden="1" customWidth="1"/>
    <col min="5400" max="5408" width="16.75" customWidth="1"/>
    <col min="5632" max="5632" width="13.625" customWidth="1"/>
    <col min="5633" max="5633" width="8.75" customWidth="1"/>
    <col min="5634" max="5634" width="13.875" customWidth="1"/>
    <col min="5635" max="5635" width="4.75" customWidth="1"/>
    <col min="5636" max="5636" width="5.625" customWidth="1"/>
    <col min="5637" max="5655" width="0" hidden="1" customWidth="1"/>
    <col min="5656" max="5664" width="16.75" customWidth="1"/>
    <col min="5888" max="5888" width="13.625" customWidth="1"/>
    <col min="5889" max="5889" width="8.75" customWidth="1"/>
    <col min="5890" max="5890" width="13.875" customWidth="1"/>
    <col min="5891" max="5891" width="4.75" customWidth="1"/>
    <col min="5892" max="5892" width="5.625" customWidth="1"/>
    <col min="5893" max="5911" width="0" hidden="1" customWidth="1"/>
    <col min="5912" max="5920" width="16.75" customWidth="1"/>
    <col min="6144" max="6144" width="13.625" customWidth="1"/>
    <col min="6145" max="6145" width="8.75" customWidth="1"/>
    <col min="6146" max="6146" width="13.875" customWidth="1"/>
    <col min="6147" max="6147" width="4.75" customWidth="1"/>
    <col min="6148" max="6148" width="5.625" customWidth="1"/>
    <col min="6149" max="6167" width="0" hidden="1" customWidth="1"/>
    <col min="6168" max="6176" width="16.75" customWidth="1"/>
    <col min="6400" max="6400" width="13.625" customWidth="1"/>
    <col min="6401" max="6401" width="8.75" customWidth="1"/>
    <col min="6402" max="6402" width="13.875" customWidth="1"/>
    <col min="6403" max="6403" width="4.75" customWidth="1"/>
    <col min="6404" max="6404" width="5.625" customWidth="1"/>
    <col min="6405" max="6423" width="0" hidden="1" customWidth="1"/>
    <col min="6424" max="6432" width="16.75" customWidth="1"/>
    <col min="6656" max="6656" width="13.625" customWidth="1"/>
    <col min="6657" max="6657" width="8.75" customWidth="1"/>
    <col min="6658" max="6658" width="13.875" customWidth="1"/>
    <col min="6659" max="6659" width="4.75" customWidth="1"/>
    <col min="6660" max="6660" width="5.625" customWidth="1"/>
    <col min="6661" max="6679" width="0" hidden="1" customWidth="1"/>
    <col min="6680" max="6688" width="16.75" customWidth="1"/>
    <col min="6912" max="6912" width="13.625" customWidth="1"/>
    <col min="6913" max="6913" width="8.75" customWidth="1"/>
    <col min="6914" max="6914" width="13.875" customWidth="1"/>
    <col min="6915" max="6915" width="4.75" customWidth="1"/>
    <col min="6916" max="6916" width="5.625" customWidth="1"/>
    <col min="6917" max="6935" width="0" hidden="1" customWidth="1"/>
    <col min="6936" max="6944" width="16.75" customWidth="1"/>
    <col min="7168" max="7168" width="13.625" customWidth="1"/>
    <col min="7169" max="7169" width="8.75" customWidth="1"/>
    <col min="7170" max="7170" width="13.875" customWidth="1"/>
    <col min="7171" max="7171" width="4.75" customWidth="1"/>
    <col min="7172" max="7172" width="5.625" customWidth="1"/>
    <col min="7173" max="7191" width="0" hidden="1" customWidth="1"/>
    <col min="7192" max="7200" width="16.75" customWidth="1"/>
    <col min="7424" max="7424" width="13.625" customWidth="1"/>
    <col min="7425" max="7425" width="8.75" customWidth="1"/>
    <col min="7426" max="7426" width="13.875" customWidth="1"/>
    <col min="7427" max="7427" width="4.75" customWidth="1"/>
    <col min="7428" max="7428" width="5.625" customWidth="1"/>
    <col min="7429" max="7447" width="0" hidden="1" customWidth="1"/>
    <col min="7448" max="7456" width="16.75" customWidth="1"/>
    <col min="7680" max="7680" width="13.625" customWidth="1"/>
    <col min="7681" max="7681" width="8.75" customWidth="1"/>
    <col min="7682" max="7682" width="13.875" customWidth="1"/>
    <col min="7683" max="7683" width="4.75" customWidth="1"/>
    <col min="7684" max="7684" width="5.625" customWidth="1"/>
    <col min="7685" max="7703" width="0" hidden="1" customWidth="1"/>
    <col min="7704" max="7712" width="16.75" customWidth="1"/>
    <col min="7936" max="7936" width="13.625" customWidth="1"/>
    <col min="7937" max="7937" width="8.75" customWidth="1"/>
    <col min="7938" max="7938" width="13.875" customWidth="1"/>
    <col min="7939" max="7939" width="4.75" customWidth="1"/>
    <col min="7940" max="7940" width="5.625" customWidth="1"/>
    <col min="7941" max="7959" width="0" hidden="1" customWidth="1"/>
    <col min="7960" max="7968" width="16.75" customWidth="1"/>
    <col min="8192" max="8192" width="13.625" customWidth="1"/>
    <col min="8193" max="8193" width="8.75" customWidth="1"/>
    <col min="8194" max="8194" width="13.875" customWidth="1"/>
    <col min="8195" max="8195" width="4.75" customWidth="1"/>
    <col min="8196" max="8196" width="5.625" customWidth="1"/>
    <col min="8197" max="8215" width="0" hidden="1" customWidth="1"/>
    <col min="8216" max="8224" width="16.75" customWidth="1"/>
    <col min="8448" max="8448" width="13.625" customWidth="1"/>
    <col min="8449" max="8449" width="8.75" customWidth="1"/>
    <col min="8450" max="8450" width="13.875" customWidth="1"/>
    <col min="8451" max="8451" width="4.75" customWidth="1"/>
    <col min="8452" max="8452" width="5.625" customWidth="1"/>
    <col min="8453" max="8471" width="0" hidden="1" customWidth="1"/>
    <col min="8472" max="8480" width="16.75" customWidth="1"/>
    <col min="8704" max="8704" width="13.625" customWidth="1"/>
    <col min="8705" max="8705" width="8.75" customWidth="1"/>
    <col min="8706" max="8706" width="13.875" customWidth="1"/>
    <col min="8707" max="8707" width="4.75" customWidth="1"/>
    <col min="8708" max="8708" width="5.625" customWidth="1"/>
    <col min="8709" max="8727" width="0" hidden="1" customWidth="1"/>
    <col min="8728" max="8736" width="16.75" customWidth="1"/>
    <col min="8960" max="8960" width="13.625" customWidth="1"/>
    <col min="8961" max="8961" width="8.75" customWidth="1"/>
    <col min="8962" max="8962" width="13.875" customWidth="1"/>
    <col min="8963" max="8963" width="4.75" customWidth="1"/>
    <col min="8964" max="8964" width="5.625" customWidth="1"/>
    <col min="8965" max="8983" width="0" hidden="1" customWidth="1"/>
    <col min="8984" max="8992" width="16.75" customWidth="1"/>
    <col min="9216" max="9216" width="13.625" customWidth="1"/>
    <col min="9217" max="9217" width="8.75" customWidth="1"/>
    <col min="9218" max="9218" width="13.875" customWidth="1"/>
    <col min="9219" max="9219" width="4.75" customWidth="1"/>
    <col min="9220" max="9220" width="5.625" customWidth="1"/>
    <col min="9221" max="9239" width="0" hidden="1" customWidth="1"/>
    <col min="9240" max="9248" width="16.75" customWidth="1"/>
    <col min="9472" max="9472" width="13.625" customWidth="1"/>
    <col min="9473" max="9473" width="8.75" customWidth="1"/>
    <col min="9474" max="9474" width="13.875" customWidth="1"/>
    <col min="9475" max="9475" width="4.75" customWidth="1"/>
    <col min="9476" max="9476" width="5.625" customWidth="1"/>
    <col min="9477" max="9495" width="0" hidden="1" customWidth="1"/>
    <col min="9496" max="9504" width="16.75" customWidth="1"/>
    <col min="9728" max="9728" width="13.625" customWidth="1"/>
    <col min="9729" max="9729" width="8.75" customWidth="1"/>
    <col min="9730" max="9730" width="13.875" customWidth="1"/>
    <col min="9731" max="9731" width="4.75" customWidth="1"/>
    <col min="9732" max="9732" width="5.625" customWidth="1"/>
    <col min="9733" max="9751" width="0" hidden="1" customWidth="1"/>
    <col min="9752" max="9760" width="16.75" customWidth="1"/>
    <col min="9984" max="9984" width="13.625" customWidth="1"/>
    <col min="9985" max="9985" width="8.75" customWidth="1"/>
    <col min="9986" max="9986" width="13.875" customWidth="1"/>
    <col min="9987" max="9987" width="4.75" customWidth="1"/>
    <col min="9988" max="9988" width="5.625" customWidth="1"/>
    <col min="9989" max="10007" width="0" hidden="1" customWidth="1"/>
    <col min="10008" max="10016" width="16.75" customWidth="1"/>
    <col min="10240" max="10240" width="13.625" customWidth="1"/>
    <col min="10241" max="10241" width="8.75" customWidth="1"/>
    <col min="10242" max="10242" width="13.875" customWidth="1"/>
    <col min="10243" max="10243" width="4.75" customWidth="1"/>
    <col min="10244" max="10244" width="5.625" customWidth="1"/>
    <col min="10245" max="10263" width="0" hidden="1" customWidth="1"/>
    <col min="10264" max="10272" width="16.75" customWidth="1"/>
    <col min="10496" max="10496" width="13.625" customWidth="1"/>
    <col min="10497" max="10497" width="8.75" customWidth="1"/>
    <col min="10498" max="10498" width="13.875" customWidth="1"/>
    <col min="10499" max="10499" width="4.75" customWidth="1"/>
    <col min="10500" max="10500" width="5.625" customWidth="1"/>
    <col min="10501" max="10519" width="0" hidden="1" customWidth="1"/>
    <col min="10520" max="10528" width="16.75" customWidth="1"/>
    <col min="10752" max="10752" width="13.625" customWidth="1"/>
    <col min="10753" max="10753" width="8.75" customWidth="1"/>
    <col min="10754" max="10754" width="13.875" customWidth="1"/>
    <col min="10755" max="10755" width="4.75" customWidth="1"/>
    <col min="10756" max="10756" width="5.625" customWidth="1"/>
    <col min="10757" max="10775" width="0" hidden="1" customWidth="1"/>
    <col min="10776" max="10784" width="16.75" customWidth="1"/>
    <col min="11008" max="11008" width="13.625" customWidth="1"/>
    <col min="11009" max="11009" width="8.75" customWidth="1"/>
    <col min="11010" max="11010" width="13.875" customWidth="1"/>
    <col min="11011" max="11011" width="4.75" customWidth="1"/>
    <col min="11012" max="11012" width="5.625" customWidth="1"/>
    <col min="11013" max="11031" width="0" hidden="1" customWidth="1"/>
    <col min="11032" max="11040" width="16.75" customWidth="1"/>
    <col min="11264" max="11264" width="13.625" customWidth="1"/>
    <col min="11265" max="11265" width="8.75" customWidth="1"/>
    <col min="11266" max="11266" width="13.875" customWidth="1"/>
    <col min="11267" max="11267" width="4.75" customWidth="1"/>
    <col min="11268" max="11268" width="5.625" customWidth="1"/>
    <col min="11269" max="11287" width="0" hidden="1" customWidth="1"/>
    <col min="11288" max="11296" width="16.75" customWidth="1"/>
    <col min="11520" max="11520" width="13.625" customWidth="1"/>
    <col min="11521" max="11521" width="8.75" customWidth="1"/>
    <col min="11522" max="11522" width="13.875" customWidth="1"/>
    <col min="11523" max="11523" width="4.75" customWidth="1"/>
    <col min="11524" max="11524" width="5.625" customWidth="1"/>
    <col min="11525" max="11543" width="0" hidden="1" customWidth="1"/>
    <col min="11544" max="11552" width="16.75" customWidth="1"/>
    <col min="11776" max="11776" width="13.625" customWidth="1"/>
    <col min="11777" max="11777" width="8.75" customWidth="1"/>
    <col min="11778" max="11778" width="13.875" customWidth="1"/>
    <col min="11779" max="11779" width="4.75" customWidth="1"/>
    <col min="11780" max="11780" width="5.625" customWidth="1"/>
    <col min="11781" max="11799" width="0" hidden="1" customWidth="1"/>
    <col min="11800" max="11808" width="16.75" customWidth="1"/>
    <col min="12032" max="12032" width="13.625" customWidth="1"/>
    <col min="12033" max="12033" width="8.75" customWidth="1"/>
    <col min="12034" max="12034" width="13.875" customWidth="1"/>
    <col min="12035" max="12035" width="4.75" customWidth="1"/>
    <col min="12036" max="12036" width="5.625" customWidth="1"/>
    <col min="12037" max="12055" width="0" hidden="1" customWidth="1"/>
    <col min="12056" max="12064" width="16.75" customWidth="1"/>
    <col min="12288" max="12288" width="13.625" customWidth="1"/>
    <col min="12289" max="12289" width="8.75" customWidth="1"/>
    <col min="12290" max="12290" width="13.875" customWidth="1"/>
    <col min="12291" max="12291" width="4.75" customWidth="1"/>
    <col min="12292" max="12292" width="5.625" customWidth="1"/>
    <col min="12293" max="12311" width="0" hidden="1" customWidth="1"/>
    <col min="12312" max="12320" width="16.75" customWidth="1"/>
    <col min="12544" max="12544" width="13.625" customWidth="1"/>
    <col min="12545" max="12545" width="8.75" customWidth="1"/>
    <col min="12546" max="12546" width="13.875" customWidth="1"/>
    <col min="12547" max="12547" width="4.75" customWidth="1"/>
    <col min="12548" max="12548" width="5.625" customWidth="1"/>
    <col min="12549" max="12567" width="0" hidden="1" customWidth="1"/>
    <col min="12568" max="12576" width="16.75" customWidth="1"/>
    <col min="12800" max="12800" width="13.625" customWidth="1"/>
    <col min="12801" max="12801" width="8.75" customWidth="1"/>
    <col min="12802" max="12802" width="13.875" customWidth="1"/>
    <col min="12803" max="12803" width="4.75" customWidth="1"/>
    <col min="12804" max="12804" width="5.625" customWidth="1"/>
    <col min="12805" max="12823" width="0" hidden="1" customWidth="1"/>
    <col min="12824" max="12832" width="16.75" customWidth="1"/>
    <col min="13056" max="13056" width="13.625" customWidth="1"/>
    <col min="13057" max="13057" width="8.75" customWidth="1"/>
    <col min="13058" max="13058" width="13.875" customWidth="1"/>
    <col min="13059" max="13059" width="4.75" customWidth="1"/>
    <col min="13060" max="13060" width="5.625" customWidth="1"/>
    <col min="13061" max="13079" width="0" hidden="1" customWidth="1"/>
    <col min="13080" max="13088" width="16.75" customWidth="1"/>
    <col min="13312" max="13312" width="13.625" customWidth="1"/>
    <col min="13313" max="13313" width="8.75" customWidth="1"/>
    <col min="13314" max="13314" width="13.875" customWidth="1"/>
    <col min="13315" max="13315" width="4.75" customWidth="1"/>
    <col min="13316" max="13316" width="5.625" customWidth="1"/>
    <col min="13317" max="13335" width="0" hidden="1" customWidth="1"/>
    <col min="13336" max="13344" width="16.75" customWidth="1"/>
    <col min="13568" max="13568" width="13.625" customWidth="1"/>
    <col min="13569" max="13569" width="8.75" customWidth="1"/>
    <col min="13570" max="13570" width="13.875" customWidth="1"/>
    <col min="13571" max="13571" width="4.75" customWidth="1"/>
    <col min="13572" max="13572" width="5.625" customWidth="1"/>
    <col min="13573" max="13591" width="0" hidden="1" customWidth="1"/>
    <col min="13592" max="13600" width="16.75" customWidth="1"/>
    <col min="13824" max="13824" width="13.625" customWidth="1"/>
    <col min="13825" max="13825" width="8.75" customWidth="1"/>
    <col min="13826" max="13826" width="13.875" customWidth="1"/>
    <col min="13827" max="13827" width="4.75" customWidth="1"/>
    <col min="13828" max="13828" width="5.625" customWidth="1"/>
    <col min="13829" max="13847" width="0" hidden="1" customWidth="1"/>
    <col min="13848" max="13856" width="16.75" customWidth="1"/>
    <col min="14080" max="14080" width="13.625" customWidth="1"/>
    <col min="14081" max="14081" width="8.75" customWidth="1"/>
    <col min="14082" max="14082" width="13.875" customWidth="1"/>
    <col min="14083" max="14083" width="4.75" customWidth="1"/>
    <col min="14084" max="14084" width="5.625" customWidth="1"/>
    <col min="14085" max="14103" width="0" hidden="1" customWidth="1"/>
    <col min="14104" max="14112" width="16.75" customWidth="1"/>
    <col min="14336" max="14336" width="13.625" customWidth="1"/>
    <col min="14337" max="14337" width="8.75" customWidth="1"/>
    <col min="14338" max="14338" width="13.875" customWidth="1"/>
    <col min="14339" max="14339" width="4.75" customWidth="1"/>
    <col min="14340" max="14340" width="5.625" customWidth="1"/>
    <col min="14341" max="14359" width="0" hidden="1" customWidth="1"/>
    <col min="14360" max="14368" width="16.75" customWidth="1"/>
    <col min="14592" max="14592" width="13.625" customWidth="1"/>
    <col min="14593" max="14593" width="8.75" customWidth="1"/>
    <col min="14594" max="14594" width="13.875" customWidth="1"/>
    <col min="14595" max="14595" width="4.75" customWidth="1"/>
    <col min="14596" max="14596" width="5.625" customWidth="1"/>
    <col min="14597" max="14615" width="0" hidden="1" customWidth="1"/>
    <col min="14616" max="14624" width="16.75" customWidth="1"/>
    <col min="14848" max="14848" width="13.625" customWidth="1"/>
    <col min="14849" max="14849" width="8.75" customWidth="1"/>
    <col min="14850" max="14850" width="13.875" customWidth="1"/>
    <col min="14851" max="14851" width="4.75" customWidth="1"/>
    <col min="14852" max="14852" width="5.625" customWidth="1"/>
    <col min="14853" max="14871" width="0" hidden="1" customWidth="1"/>
    <col min="14872" max="14880" width="16.75" customWidth="1"/>
    <col min="15104" max="15104" width="13.625" customWidth="1"/>
    <col min="15105" max="15105" width="8.75" customWidth="1"/>
    <col min="15106" max="15106" width="13.875" customWidth="1"/>
    <col min="15107" max="15107" width="4.75" customWidth="1"/>
    <col min="15108" max="15108" width="5.625" customWidth="1"/>
    <col min="15109" max="15127" width="0" hidden="1" customWidth="1"/>
    <col min="15128" max="15136" width="16.75" customWidth="1"/>
    <col min="15360" max="15360" width="13.625" customWidth="1"/>
    <col min="15361" max="15361" width="8.75" customWidth="1"/>
    <col min="15362" max="15362" width="13.875" customWidth="1"/>
    <col min="15363" max="15363" width="4.75" customWidth="1"/>
    <col min="15364" max="15364" width="5.625" customWidth="1"/>
    <col min="15365" max="15383" width="0" hidden="1" customWidth="1"/>
    <col min="15384" max="15392" width="16.75" customWidth="1"/>
    <col min="15616" max="15616" width="13.625" customWidth="1"/>
    <col min="15617" max="15617" width="8.75" customWidth="1"/>
    <col min="15618" max="15618" width="13.875" customWidth="1"/>
    <col min="15619" max="15619" width="4.75" customWidth="1"/>
    <col min="15620" max="15620" width="5.625" customWidth="1"/>
    <col min="15621" max="15639" width="0" hidden="1" customWidth="1"/>
    <col min="15640" max="15648" width="16.75" customWidth="1"/>
    <col min="15872" max="15872" width="13.625" customWidth="1"/>
    <col min="15873" max="15873" width="8.75" customWidth="1"/>
    <col min="15874" max="15874" width="13.875" customWidth="1"/>
    <col min="15875" max="15875" width="4.75" customWidth="1"/>
    <col min="15876" max="15876" width="5.625" customWidth="1"/>
    <col min="15877" max="15895" width="0" hidden="1" customWidth="1"/>
    <col min="15896" max="15904" width="16.75" customWidth="1"/>
    <col min="16128" max="16128" width="13.625" customWidth="1"/>
    <col min="16129" max="16129" width="8.75" customWidth="1"/>
    <col min="16130" max="16130" width="13.875" customWidth="1"/>
    <col min="16131" max="16131" width="4.75" customWidth="1"/>
    <col min="16132" max="16132" width="5.625" customWidth="1"/>
    <col min="16133" max="16151" width="0" hidden="1" customWidth="1"/>
    <col min="16152" max="16160" width="16.75" customWidth="1"/>
  </cols>
  <sheetData>
    <row r="1" spans="1:35" s="1" customFormat="1" x14ac:dyDescent="0.25">
      <c r="A1" s="75" t="s">
        <v>0</v>
      </c>
      <c r="B1" s="75"/>
      <c r="C1" s="71" t="s">
        <v>1</v>
      </c>
      <c r="D1" s="76" t="s">
        <v>2</v>
      </c>
      <c r="E1" s="77" t="s">
        <v>3</v>
      </c>
      <c r="F1" s="21" t="s">
        <v>4</v>
      </c>
      <c r="G1" s="21" t="s">
        <v>5</v>
      </c>
      <c r="H1" s="21" t="s">
        <v>6</v>
      </c>
      <c r="I1" s="70" t="s">
        <v>7</v>
      </c>
      <c r="J1" s="70"/>
      <c r="K1" s="70"/>
      <c r="L1" s="70"/>
      <c r="M1" s="70"/>
      <c r="N1" s="70" t="s">
        <v>8</v>
      </c>
      <c r="O1" s="70"/>
      <c r="P1" s="70"/>
      <c r="Q1" s="70"/>
      <c r="R1" s="70"/>
      <c r="S1" s="70" t="s">
        <v>9</v>
      </c>
      <c r="T1" s="70"/>
      <c r="U1" s="70"/>
      <c r="V1" s="70"/>
      <c r="W1" s="79" t="s">
        <v>10</v>
      </c>
      <c r="X1" s="79" t="s">
        <v>11</v>
      </c>
      <c r="Y1" s="79" t="s">
        <v>12</v>
      </c>
      <c r="Z1" s="79" t="s">
        <v>13</v>
      </c>
      <c r="AA1" s="78" t="s">
        <v>14</v>
      </c>
      <c r="AB1" s="78" t="s">
        <v>15</v>
      </c>
      <c r="AC1" s="78" t="s">
        <v>16</v>
      </c>
      <c r="AD1" s="78" t="s">
        <v>17</v>
      </c>
      <c r="AE1" s="78" t="s">
        <v>18</v>
      </c>
      <c r="AF1" s="78" t="s">
        <v>19</v>
      </c>
      <c r="AG1" s="78" t="s">
        <v>20</v>
      </c>
      <c r="AH1" s="78" t="s">
        <v>39</v>
      </c>
      <c r="AI1" s="78" t="s">
        <v>40</v>
      </c>
    </row>
    <row r="2" spans="1:35" s="1" customFormat="1" x14ac:dyDescent="0.25">
      <c r="A2" s="75"/>
      <c r="B2" s="75"/>
      <c r="C2" s="72"/>
      <c r="D2" s="76"/>
      <c r="E2" s="77"/>
      <c r="F2" s="21"/>
      <c r="G2" s="21"/>
      <c r="H2" s="21"/>
      <c r="I2" s="22" t="s">
        <v>21</v>
      </c>
      <c r="J2" s="23" t="s">
        <v>22</v>
      </c>
      <c r="K2" s="23" t="s">
        <v>23</v>
      </c>
      <c r="L2" s="23" t="s">
        <v>24</v>
      </c>
      <c r="M2" s="23" t="s">
        <v>25</v>
      </c>
      <c r="N2" s="22" t="s">
        <v>21</v>
      </c>
      <c r="O2" s="23" t="s">
        <v>22</v>
      </c>
      <c r="P2" s="23" t="s">
        <v>23</v>
      </c>
      <c r="Q2" s="23" t="s">
        <v>24</v>
      </c>
      <c r="R2" s="23" t="s">
        <v>25</v>
      </c>
      <c r="S2" s="23" t="s">
        <v>22</v>
      </c>
      <c r="T2" s="23" t="s">
        <v>23</v>
      </c>
      <c r="U2" s="23" t="s">
        <v>24</v>
      </c>
      <c r="V2" s="23" t="s">
        <v>25</v>
      </c>
      <c r="W2" s="79"/>
      <c r="X2" s="79"/>
      <c r="Y2" s="79"/>
      <c r="Z2" s="79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2" customFormat="1" ht="21.4" customHeight="1" x14ac:dyDescent="0.25">
      <c r="A3" s="73" t="s">
        <v>57</v>
      </c>
      <c r="B3" s="74" t="s">
        <v>33</v>
      </c>
      <c r="C3" s="3"/>
      <c r="D3" s="14" t="s">
        <v>34</v>
      </c>
      <c r="E3" s="24" t="s">
        <v>28</v>
      </c>
      <c r="F3" s="32" t="s">
        <v>35</v>
      </c>
      <c r="G3" s="32" t="s">
        <v>35</v>
      </c>
      <c r="H3" s="32" t="s">
        <v>35</v>
      </c>
      <c r="I3" s="32" t="s">
        <v>35</v>
      </c>
      <c r="J3" s="32" t="s">
        <v>35</v>
      </c>
      <c r="K3" s="32" t="s">
        <v>35</v>
      </c>
      <c r="L3" s="32" t="s">
        <v>35</v>
      </c>
      <c r="M3" s="32" t="s">
        <v>35</v>
      </c>
      <c r="N3" s="32" t="s">
        <v>35</v>
      </c>
      <c r="O3" s="32" t="s">
        <v>35</v>
      </c>
      <c r="P3" s="32" t="s">
        <v>35</v>
      </c>
      <c r="Q3" s="32" t="s">
        <v>35</v>
      </c>
      <c r="R3" s="32" t="s">
        <v>35</v>
      </c>
      <c r="S3" s="32" t="s">
        <v>35</v>
      </c>
      <c r="T3" s="25">
        <f>T4+T5</f>
        <v>165</v>
      </c>
      <c r="U3" s="25">
        <v>134</v>
      </c>
      <c r="V3" s="31">
        <f>V4+V5</f>
        <v>268</v>
      </c>
      <c r="W3" s="26">
        <v>165</v>
      </c>
      <c r="X3" s="26">
        <v>134</v>
      </c>
      <c r="Y3" s="33">
        <v>149</v>
      </c>
      <c r="Z3" s="27">
        <v>69</v>
      </c>
      <c r="AA3" s="28">
        <v>231</v>
      </c>
      <c r="AB3" s="29">
        <v>253</v>
      </c>
      <c r="AC3" s="28">
        <v>122</v>
      </c>
      <c r="AD3" s="34">
        <v>134</v>
      </c>
      <c r="AE3" s="34">
        <v>398</v>
      </c>
      <c r="AF3" s="35">
        <v>277</v>
      </c>
      <c r="AG3" s="35">
        <v>110</v>
      </c>
      <c r="AH3" s="30">
        <v>183</v>
      </c>
      <c r="AI3" s="30">
        <v>322</v>
      </c>
    </row>
    <row r="4" spans="1:35" s="11" customFormat="1" ht="21.4" customHeight="1" x14ac:dyDescent="0.25">
      <c r="A4" s="73"/>
      <c r="B4" s="74"/>
      <c r="C4" s="3"/>
      <c r="D4" s="14" t="s">
        <v>34</v>
      </c>
      <c r="E4" s="4" t="s">
        <v>29</v>
      </c>
      <c r="F4" s="15" t="s">
        <v>35</v>
      </c>
      <c r="G4" s="15" t="s">
        <v>35</v>
      </c>
      <c r="H4" s="15" t="s">
        <v>35</v>
      </c>
      <c r="I4" s="15" t="s">
        <v>35</v>
      </c>
      <c r="J4" s="15" t="s">
        <v>35</v>
      </c>
      <c r="K4" s="15" t="s">
        <v>35</v>
      </c>
      <c r="L4" s="15" t="s">
        <v>35</v>
      </c>
      <c r="M4" s="15" t="s">
        <v>35</v>
      </c>
      <c r="N4" s="15" t="s">
        <v>35</v>
      </c>
      <c r="O4" s="15" t="s">
        <v>35</v>
      </c>
      <c r="P4" s="15" t="s">
        <v>35</v>
      </c>
      <c r="Q4" s="15" t="s">
        <v>35</v>
      </c>
      <c r="R4" s="15" t="s">
        <v>35</v>
      </c>
      <c r="S4" s="15" t="s">
        <v>35</v>
      </c>
      <c r="T4" s="5">
        <v>22</v>
      </c>
      <c r="U4" s="5" t="s">
        <v>32</v>
      </c>
      <c r="V4" s="6">
        <v>61</v>
      </c>
      <c r="W4" s="7">
        <v>22</v>
      </c>
      <c r="X4" s="7" t="s">
        <v>32</v>
      </c>
      <c r="Y4" s="13">
        <v>34</v>
      </c>
      <c r="Z4" s="8">
        <v>24</v>
      </c>
      <c r="AA4" s="9">
        <v>53</v>
      </c>
      <c r="AB4" s="10">
        <v>67</v>
      </c>
      <c r="AC4" s="9">
        <v>17</v>
      </c>
      <c r="AD4" s="16">
        <v>20</v>
      </c>
      <c r="AE4" s="16">
        <v>184</v>
      </c>
      <c r="AF4" s="9">
        <v>86</v>
      </c>
      <c r="AG4" s="9">
        <v>5</v>
      </c>
      <c r="AH4" s="12">
        <v>42</v>
      </c>
      <c r="AI4" s="12">
        <v>72</v>
      </c>
    </row>
    <row r="5" spans="1:35" s="11" customFormat="1" ht="21.4" customHeight="1" x14ac:dyDescent="0.25">
      <c r="A5" s="73"/>
      <c r="B5" s="74"/>
      <c r="C5" s="3"/>
      <c r="D5" s="14" t="s">
        <v>34</v>
      </c>
      <c r="E5" s="4" t="s">
        <v>30</v>
      </c>
      <c r="F5" s="15" t="s">
        <v>35</v>
      </c>
      <c r="G5" s="15" t="s">
        <v>35</v>
      </c>
      <c r="H5" s="15" t="s">
        <v>35</v>
      </c>
      <c r="I5" s="15" t="s">
        <v>35</v>
      </c>
      <c r="J5" s="15" t="s">
        <v>35</v>
      </c>
      <c r="K5" s="15" t="s">
        <v>35</v>
      </c>
      <c r="L5" s="15" t="s">
        <v>35</v>
      </c>
      <c r="M5" s="15" t="s">
        <v>35</v>
      </c>
      <c r="N5" s="15" t="s">
        <v>35</v>
      </c>
      <c r="O5" s="15" t="s">
        <v>35</v>
      </c>
      <c r="P5" s="15" t="s">
        <v>35</v>
      </c>
      <c r="Q5" s="15" t="s">
        <v>35</v>
      </c>
      <c r="R5" s="15" t="s">
        <v>35</v>
      </c>
      <c r="S5" s="15" t="s">
        <v>35</v>
      </c>
      <c r="T5" s="5">
        <v>143</v>
      </c>
      <c r="U5" s="5">
        <v>134</v>
      </c>
      <c r="V5" s="6">
        <v>207</v>
      </c>
      <c r="W5" s="7">
        <v>143</v>
      </c>
      <c r="X5" s="7">
        <v>134</v>
      </c>
      <c r="Y5" s="13">
        <v>115</v>
      </c>
      <c r="Z5" s="8">
        <v>45</v>
      </c>
      <c r="AA5" s="9">
        <v>178</v>
      </c>
      <c r="AB5" s="10">
        <v>186</v>
      </c>
      <c r="AC5" s="9">
        <v>105</v>
      </c>
      <c r="AD5" s="16">
        <v>114</v>
      </c>
      <c r="AE5" s="16">
        <v>214</v>
      </c>
      <c r="AF5" s="9">
        <v>191</v>
      </c>
      <c r="AG5" s="9">
        <v>105</v>
      </c>
      <c r="AH5" s="12">
        <v>141</v>
      </c>
      <c r="AI5" s="12">
        <v>250</v>
      </c>
    </row>
    <row r="6" spans="1:35" s="11" customFormat="1" ht="21.4" customHeight="1" x14ac:dyDescent="0.25">
      <c r="A6" s="73"/>
      <c r="B6" s="74"/>
      <c r="C6" s="3"/>
      <c r="D6" s="14" t="s">
        <v>34</v>
      </c>
      <c r="E6" s="4" t="s">
        <v>31</v>
      </c>
      <c r="F6" s="15" t="s">
        <v>35</v>
      </c>
      <c r="G6" s="15" t="s">
        <v>35</v>
      </c>
      <c r="H6" s="15" t="s">
        <v>35</v>
      </c>
      <c r="I6" s="15" t="s">
        <v>35</v>
      </c>
      <c r="J6" s="15" t="s">
        <v>35</v>
      </c>
      <c r="K6" s="15" t="s">
        <v>35</v>
      </c>
      <c r="L6" s="15" t="s">
        <v>35</v>
      </c>
      <c r="M6" s="15" t="s">
        <v>35</v>
      </c>
      <c r="N6" s="15" t="s">
        <v>35</v>
      </c>
      <c r="O6" s="15" t="s">
        <v>35</v>
      </c>
      <c r="P6" s="15" t="s">
        <v>35</v>
      </c>
      <c r="Q6" s="15" t="s">
        <v>35</v>
      </c>
      <c r="R6" s="15" t="s">
        <v>35</v>
      </c>
      <c r="S6" s="15" t="s">
        <v>35</v>
      </c>
      <c r="T6" s="5" t="s">
        <v>32</v>
      </c>
      <c r="U6" s="5" t="s">
        <v>32</v>
      </c>
      <c r="V6" s="5" t="s">
        <v>32</v>
      </c>
      <c r="W6" s="7" t="s">
        <v>32</v>
      </c>
      <c r="X6" s="7" t="s">
        <v>32</v>
      </c>
      <c r="Y6" s="13" t="s">
        <v>32</v>
      </c>
      <c r="Z6" s="17" t="s">
        <v>32</v>
      </c>
      <c r="AA6" s="9">
        <v>0</v>
      </c>
      <c r="AB6" s="10">
        <v>0</v>
      </c>
      <c r="AC6" s="9" t="s">
        <v>36</v>
      </c>
      <c r="AD6" s="9" t="s">
        <v>36</v>
      </c>
      <c r="AE6" s="9">
        <v>0</v>
      </c>
      <c r="AF6" s="18">
        <v>0</v>
      </c>
      <c r="AG6" s="18">
        <v>0</v>
      </c>
      <c r="AH6" s="18">
        <v>0</v>
      </c>
      <c r="AI6" s="18">
        <v>0</v>
      </c>
    </row>
  </sheetData>
  <mergeCells count="22">
    <mergeCell ref="AI1:AI2"/>
    <mergeCell ref="W1:W2"/>
    <mergeCell ref="X1:X2"/>
    <mergeCell ref="AH1:AH2"/>
    <mergeCell ref="Z1:Z2"/>
    <mergeCell ref="AA1:AA2"/>
    <mergeCell ref="AB1:AB2"/>
    <mergeCell ref="AC1:AC2"/>
    <mergeCell ref="AD1:AD2"/>
    <mergeCell ref="AE1:AE2"/>
    <mergeCell ref="AF1:AF2"/>
    <mergeCell ref="AG1:AG2"/>
    <mergeCell ref="Y1:Y2"/>
    <mergeCell ref="I1:M1"/>
    <mergeCell ref="N1:R1"/>
    <mergeCell ref="C1:C2"/>
    <mergeCell ref="S1:V1"/>
    <mergeCell ref="A3:A6"/>
    <mergeCell ref="B3:B6"/>
    <mergeCell ref="A1:B2"/>
    <mergeCell ref="D1:D2"/>
    <mergeCell ref="E1: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114年家暴被害人庇護人次</vt:lpstr>
      <vt:lpstr>113年家暴被害人庇護人次</vt:lpstr>
      <vt:lpstr>112年家暴被害人庇護人次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呂彥儒</cp:lastModifiedBy>
  <dcterms:created xsi:type="dcterms:W3CDTF">2022-04-18T03:29:12Z</dcterms:created>
  <dcterms:modified xsi:type="dcterms:W3CDTF">2026-04-01T08:25:35Z</dcterms:modified>
</cp:coreProperties>
</file>